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slicers/slicer2.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pivotTables/pivotTable138.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139.xml" ContentType="application/vnd.openxmlformats-officedocument.spreadsheetml.pivotTable+xml"/>
  <Override PartName="/xl/pivotTables/pivotTable140.xml" ContentType="application/vnd.openxmlformats-officedocument.spreadsheetml.pivotTable+xml"/>
  <Override PartName="/xl/pivotTables/pivotTable141.xml" ContentType="application/vnd.openxmlformats-officedocument.spreadsheetml.pivotTable+xml"/>
  <Override PartName="/xl/pivotTables/pivotTable142.xml" ContentType="application/vnd.openxmlformats-officedocument.spreadsheetml.pivotTable+xml"/>
  <Override PartName="/xl/pivotTables/pivotTable143.xml" ContentType="application/vnd.openxmlformats-officedocument.spreadsheetml.pivotTable+xml"/>
  <Override PartName="/xl/pivotTables/pivotTable144.xml" ContentType="application/vnd.openxmlformats-officedocument.spreadsheetml.pivotTable+xml"/>
  <Override PartName="/xl/pivotTables/pivotTable145.xml" ContentType="application/vnd.openxmlformats-officedocument.spreadsheetml.pivotTable+xml"/>
  <Override PartName="/xl/pivotTables/pivotTable146.xml" ContentType="application/vnd.openxmlformats-officedocument.spreadsheetml.pivotTable+xml"/>
  <Override PartName="/xl/pivotTables/pivotTable147.xml" ContentType="application/vnd.openxmlformats-officedocument.spreadsheetml.pivotTable+xml"/>
  <Override PartName="/xl/pivotTables/pivotTable148.xml" ContentType="application/vnd.openxmlformats-officedocument.spreadsheetml.pivotTable+xml"/>
  <Override PartName="/xl/pivotTables/pivotTable149.xml" ContentType="application/vnd.openxmlformats-officedocument.spreadsheetml.pivotTable+xml"/>
  <Override PartName="/xl/pivotTables/pivotTable150.xml" ContentType="application/vnd.openxmlformats-officedocument.spreadsheetml.pivotTable+xml"/>
  <Override PartName="/xl/pivotTables/pivotTable151.xml" ContentType="application/vnd.openxmlformats-officedocument.spreadsheetml.pivotTable+xml"/>
  <Override PartName="/xl/pivotTables/pivotTable152.xml" ContentType="application/vnd.openxmlformats-officedocument.spreadsheetml.pivotTable+xml"/>
  <Override PartName="/xl/pivotTables/pivotTable153.xml" ContentType="application/vnd.openxmlformats-officedocument.spreadsheetml.pivotTable+xml"/>
  <Override PartName="/xl/pivotTables/pivotTable154.xml" ContentType="application/vnd.openxmlformats-officedocument.spreadsheetml.pivotTable+xml"/>
  <Override PartName="/xl/pivotTables/pivotTable155.xml" ContentType="application/vnd.openxmlformats-officedocument.spreadsheetml.pivotTable+xml"/>
  <Override PartName="/xl/pivotTables/pivotTable156.xml" ContentType="application/vnd.openxmlformats-officedocument.spreadsheetml.pivotTable+xml"/>
  <Override PartName="/xl/pivotTables/pivotTable157.xml" ContentType="application/vnd.openxmlformats-officedocument.spreadsheetml.pivotTable+xml"/>
  <Override PartName="/xl/pivotTables/pivotTable158.xml" ContentType="application/vnd.openxmlformats-officedocument.spreadsheetml.pivotTable+xml"/>
  <Override PartName="/xl/pivotTables/pivotTable159.xml" ContentType="application/vnd.openxmlformats-officedocument.spreadsheetml.pivotTable+xml"/>
  <Override PartName="/xl/pivotTables/pivotTable160.xml" ContentType="application/vnd.openxmlformats-officedocument.spreadsheetml.pivotTable+xml"/>
  <Override PartName="/xl/pivotTables/pivotTable161.xml" ContentType="application/vnd.openxmlformats-officedocument.spreadsheetml.pivotTable+xml"/>
  <Override PartName="/xl/pivotTables/pivotTable162.xml" ContentType="application/vnd.openxmlformats-officedocument.spreadsheetml.pivotTable+xml"/>
  <Override PartName="/xl/pivotTables/pivotTable163.xml" ContentType="application/vnd.openxmlformats-officedocument.spreadsheetml.pivotTable+xml"/>
  <Override PartName="/xl/pivotTables/pivotTable164.xml" ContentType="application/vnd.openxmlformats-officedocument.spreadsheetml.pivotTable+xml"/>
  <Override PartName="/xl/pivotTables/pivotTable165.xml" ContentType="application/vnd.openxmlformats-officedocument.spreadsheetml.pivotTable+xml"/>
  <Override PartName="/xl/pivotTables/pivotTable166.xml" ContentType="application/vnd.openxmlformats-officedocument.spreadsheetml.pivotTable+xml"/>
  <Override PartName="/xl/pivotTables/pivotTable167.xml" ContentType="application/vnd.openxmlformats-officedocument.spreadsheetml.pivotTable+xml"/>
  <Override PartName="/xl/pivotTables/pivotTable168.xml" ContentType="application/vnd.openxmlformats-officedocument.spreadsheetml.pivotTable+xml"/>
  <Override PartName="/xl/pivotTables/pivotTable169.xml" ContentType="application/vnd.openxmlformats-officedocument.spreadsheetml.pivotTable+xml"/>
  <Override PartName="/xl/pivotTables/pivotTable170.xml" ContentType="application/vnd.openxmlformats-officedocument.spreadsheetml.pivotTable+xml"/>
  <Override PartName="/xl/pivotTables/pivotTable171.xml" ContentType="application/vnd.openxmlformats-officedocument.spreadsheetml.pivotTable+xml"/>
  <Override PartName="/xl/pivotTables/pivotTable172.xml" ContentType="application/vnd.openxmlformats-officedocument.spreadsheetml.pivotTable+xml"/>
  <Override PartName="/xl/pivotTables/pivotTable173.xml" ContentType="application/vnd.openxmlformats-officedocument.spreadsheetml.pivotTable+xml"/>
  <Override PartName="/xl/pivotTables/pivotTable174.xml" ContentType="application/vnd.openxmlformats-officedocument.spreadsheetml.pivotTable+xml"/>
  <Override PartName="/xl/pivotTables/pivotTable175.xml" ContentType="application/vnd.openxmlformats-officedocument.spreadsheetml.pivotTable+xml"/>
  <Override PartName="/xl/pivotTables/pivotTable176.xml" ContentType="application/vnd.openxmlformats-officedocument.spreadsheetml.pivotTable+xml"/>
  <Override PartName="/xl/pivotTables/pivotTable177.xml" ContentType="application/vnd.openxmlformats-officedocument.spreadsheetml.pivotTable+xml"/>
  <Override PartName="/xl/pivotTables/pivotTable178.xml" ContentType="application/vnd.openxmlformats-officedocument.spreadsheetml.pivotTable+xml"/>
  <Override PartName="/xl/pivotTables/pivotTable179.xml" ContentType="application/vnd.openxmlformats-officedocument.spreadsheetml.pivotTable+xml"/>
  <Override PartName="/xl/pivotTables/pivotTable180.xml" ContentType="application/vnd.openxmlformats-officedocument.spreadsheetml.pivotTable+xml"/>
  <Override PartName="/xl/pivotTables/pivotTable181.xml" ContentType="application/vnd.openxmlformats-officedocument.spreadsheetml.pivotTable+xml"/>
  <Override PartName="/xl/pivotTables/pivotTable182.xml" ContentType="application/vnd.openxmlformats-officedocument.spreadsheetml.pivotTable+xml"/>
  <Override PartName="/xl/pivotTables/pivotTable183.xml" ContentType="application/vnd.openxmlformats-officedocument.spreadsheetml.pivotTable+xml"/>
  <Override PartName="/xl/pivotTables/pivotTable184.xml" ContentType="application/vnd.openxmlformats-officedocument.spreadsheetml.pivotTable+xml"/>
  <Override PartName="/xl/pivotTables/pivotTable185.xml" ContentType="application/vnd.openxmlformats-officedocument.spreadsheetml.pivotTable+xml"/>
  <Override PartName="/xl/pivotTables/pivotTable186.xml" ContentType="application/vnd.openxmlformats-officedocument.spreadsheetml.pivotTable+xml"/>
  <Override PartName="/xl/pivotTables/pivotTable187.xml" ContentType="application/vnd.openxmlformats-officedocument.spreadsheetml.pivotTable+xml"/>
  <Override PartName="/xl/pivotTables/pivotTable188.xml" ContentType="application/vnd.openxmlformats-officedocument.spreadsheetml.pivotTable+xml"/>
  <Override PartName="/xl/pivotTables/pivotTable189.xml" ContentType="application/vnd.openxmlformats-officedocument.spreadsheetml.pivotTable+xml"/>
  <Override PartName="/xl/pivotTables/pivotTable190.xml" ContentType="application/vnd.openxmlformats-officedocument.spreadsheetml.pivotTable+xml"/>
  <Override PartName="/xl/pivotTables/pivotTable191.xml" ContentType="application/vnd.openxmlformats-officedocument.spreadsheetml.pivotTable+xml"/>
  <Override PartName="/xl/pivotTables/pivotTable192.xml" ContentType="application/vnd.openxmlformats-officedocument.spreadsheetml.pivotTable+xml"/>
  <Override PartName="/xl/pivotTables/pivotTable193.xml" ContentType="application/vnd.openxmlformats-officedocument.spreadsheetml.pivotTable+xml"/>
  <Override PartName="/xl/pivotTables/pivotTable194.xml" ContentType="application/vnd.openxmlformats-officedocument.spreadsheetml.pivotTable+xml"/>
  <Override PartName="/xl/pivotTables/pivotTable195.xml" ContentType="application/vnd.openxmlformats-officedocument.spreadsheetml.pivotTable+xml"/>
  <Override PartName="/xl/pivotTables/pivotTable196.xml" ContentType="application/vnd.openxmlformats-officedocument.spreadsheetml.pivotTable+xml"/>
  <Override PartName="/xl/pivotTables/pivotTable197.xml" ContentType="application/vnd.openxmlformats-officedocument.spreadsheetml.pivotTable+xml"/>
  <Override PartName="/xl/pivotTables/pivotTable198.xml" ContentType="application/vnd.openxmlformats-officedocument.spreadsheetml.pivotTable+xml"/>
  <Override PartName="/xl/pivotTables/pivotTable199.xml" ContentType="application/vnd.openxmlformats-officedocument.spreadsheetml.pivotTable+xml"/>
  <Override PartName="/xl/pivotTables/pivotTable200.xml" ContentType="application/vnd.openxmlformats-officedocument.spreadsheetml.pivotTable+xml"/>
  <Override PartName="/xl/pivotTables/pivotTable201.xml" ContentType="application/vnd.openxmlformats-officedocument.spreadsheetml.pivotTable+xml"/>
  <Override PartName="/xl/pivotTables/pivotTable202.xml" ContentType="application/vnd.openxmlformats-officedocument.spreadsheetml.pivotTable+xml"/>
  <Override PartName="/xl/pivotTables/pivotTable203.xml" ContentType="application/vnd.openxmlformats-officedocument.spreadsheetml.pivotTable+xml"/>
  <Override PartName="/xl/pivotTables/pivotTable204.xml" ContentType="application/vnd.openxmlformats-officedocument.spreadsheetml.pivotTable+xml"/>
  <Override PartName="/xl/pivotTables/pivotTable205.xml" ContentType="application/vnd.openxmlformats-officedocument.spreadsheetml.pivotTable+xml"/>
  <Override PartName="/xl/pivotTables/pivotTable206.xml" ContentType="application/vnd.openxmlformats-officedocument.spreadsheetml.pivotTable+xml"/>
  <Override PartName="/xl/pivotTables/pivotTable207.xml" ContentType="application/vnd.openxmlformats-officedocument.spreadsheetml.pivotTable+xml"/>
  <Override PartName="/xl/pivotTables/pivotTable208.xml" ContentType="application/vnd.openxmlformats-officedocument.spreadsheetml.pivotTable+xml"/>
  <Override PartName="/xl/pivotTables/pivotTable209.xml" ContentType="application/vnd.openxmlformats-officedocument.spreadsheetml.pivotTable+xml"/>
  <Override PartName="/xl/pivotTables/pivotTable210.xml" ContentType="application/vnd.openxmlformats-officedocument.spreadsheetml.pivotTable+xml"/>
  <Override PartName="/xl/pivotTables/pivotTable211.xml" ContentType="application/vnd.openxmlformats-officedocument.spreadsheetml.pivotTable+xml"/>
  <Override PartName="/xl/pivotTables/pivotTable212.xml" ContentType="application/vnd.openxmlformats-officedocument.spreadsheetml.pivotTable+xml"/>
  <Override PartName="/xl/pivotTables/pivotTable213.xml" ContentType="application/vnd.openxmlformats-officedocument.spreadsheetml.pivotTable+xml"/>
  <Override PartName="/xl/pivotTables/pivotTable214.xml" ContentType="application/vnd.openxmlformats-officedocument.spreadsheetml.pivotTable+xml"/>
  <Override PartName="/xl/pivotTables/pivotTable215.xml" ContentType="application/vnd.openxmlformats-officedocument.spreadsheetml.pivotTable+xml"/>
  <Override PartName="/xl/pivotTables/pivotTable216.xml" ContentType="application/vnd.openxmlformats-officedocument.spreadsheetml.pivotTable+xml"/>
  <Override PartName="/xl/pivotTables/pivotTable217.xml" ContentType="application/vnd.openxmlformats-officedocument.spreadsheetml.pivotTable+xml"/>
  <Override PartName="/xl/pivotTables/pivotTable218.xml" ContentType="application/vnd.openxmlformats-officedocument.spreadsheetml.pivotTable+xml"/>
  <Override PartName="/xl/pivotTables/pivotTable219.xml" ContentType="application/vnd.openxmlformats-officedocument.spreadsheetml.pivotTable+xml"/>
  <Override PartName="/xl/pivotTables/pivotTable220.xml" ContentType="application/vnd.openxmlformats-officedocument.spreadsheetml.pivotTable+xml"/>
  <Override PartName="/xl/pivotTables/pivotTable221.xml" ContentType="application/vnd.openxmlformats-officedocument.spreadsheetml.pivotTable+xml"/>
  <Override PartName="/xl/pivotTables/pivotTable222.xml" ContentType="application/vnd.openxmlformats-officedocument.spreadsheetml.pivotTable+xml"/>
  <Override PartName="/xl/pivotTables/pivotTable223.xml" ContentType="application/vnd.openxmlformats-officedocument.spreadsheetml.pivotTable+xml"/>
  <Override PartName="/xl/pivotTables/pivotTable224.xml" ContentType="application/vnd.openxmlformats-officedocument.spreadsheetml.pivotTable+xml"/>
  <Override PartName="/xl/pivotTables/pivotTable225.xml" ContentType="application/vnd.openxmlformats-officedocument.spreadsheetml.pivotTable+xml"/>
  <Override PartName="/xl/pivotTables/pivotTable226.xml" ContentType="application/vnd.openxmlformats-officedocument.spreadsheetml.pivotTable+xml"/>
  <Override PartName="/xl/pivotTables/pivotTable227.xml" ContentType="application/vnd.openxmlformats-officedocument.spreadsheetml.pivotTable+xml"/>
  <Override PartName="/xl/pivotTables/pivotTable228.xml" ContentType="application/vnd.openxmlformats-officedocument.spreadsheetml.pivotTable+xml"/>
  <Override PartName="/xl/pivotTables/pivotTable229.xml" ContentType="application/vnd.openxmlformats-officedocument.spreadsheetml.pivotTable+xml"/>
  <Override PartName="/xl/pivotTables/pivotTable230.xml" ContentType="application/vnd.openxmlformats-officedocument.spreadsheetml.pivotTable+xml"/>
  <Override PartName="/xl/pivotTables/pivotTable231.xml" ContentType="application/vnd.openxmlformats-officedocument.spreadsheetml.pivotTable+xml"/>
  <Override PartName="/xl/pivotTables/pivotTable232.xml" ContentType="application/vnd.openxmlformats-officedocument.spreadsheetml.pivotTable+xml"/>
  <Override PartName="/xl/pivotTables/pivotTable233.xml" ContentType="application/vnd.openxmlformats-officedocument.spreadsheetml.pivotTable+xml"/>
  <Override PartName="/xl/pivotTables/pivotTable234.xml" ContentType="application/vnd.openxmlformats-officedocument.spreadsheetml.pivotTable+xml"/>
  <Override PartName="/xl/pivotTables/pivotTable235.xml" ContentType="application/vnd.openxmlformats-officedocument.spreadsheetml.pivotTable+xml"/>
  <Override PartName="/xl/pivotTables/pivotTable236.xml" ContentType="application/vnd.openxmlformats-officedocument.spreadsheetml.pivotTable+xml"/>
  <Override PartName="/xl/pivotTables/pivotTable237.xml" ContentType="application/vnd.openxmlformats-officedocument.spreadsheetml.pivotTable+xml"/>
  <Override PartName="/xl/pivotTables/pivotTable238.xml" ContentType="application/vnd.openxmlformats-officedocument.spreadsheetml.pivotTable+xml"/>
  <Override PartName="/xl/pivotTables/pivotTable239.xml" ContentType="application/vnd.openxmlformats-officedocument.spreadsheetml.pivotTable+xml"/>
  <Override PartName="/xl/pivotTables/pivotTable240.xml" ContentType="application/vnd.openxmlformats-officedocument.spreadsheetml.pivotTable+xml"/>
  <Override PartName="/xl/pivotTables/pivotTable241.xml" ContentType="application/vnd.openxmlformats-officedocument.spreadsheetml.pivotTable+xml"/>
  <Override PartName="/xl/pivotTables/pivotTable242.xml" ContentType="application/vnd.openxmlformats-officedocument.spreadsheetml.pivotTable+xml"/>
  <Override PartName="/xl/pivotTables/pivotTable243.xml" ContentType="application/vnd.openxmlformats-officedocument.spreadsheetml.pivotTable+xml"/>
  <Override PartName="/xl/pivotTables/pivotTable244.xml" ContentType="application/vnd.openxmlformats-officedocument.spreadsheetml.pivotTable+xml"/>
  <Override PartName="/xl/pivotTables/pivotTable245.xml" ContentType="application/vnd.openxmlformats-officedocument.spreadsheetml.pivotTable+xml"/>
  <Override PartName="/xl/pivotTables/pivotTable246.xml" ContentType="application/vnd.openxmlformats-officedocument.spreadsheetml.pivotTable+xml"/>
  <Override PartName="/xl/pivotTables/pivotTable247.xml" ContentType="application/vnd.openxmlformats-officedocument.spreadsheetml.pivotTable+xml"/>
  <Override PartName="/xl/pivotTables/pivotTable248.xml" ContentType="application/vnd.openxmlformats-officedocument.spreadsheetml.pivotTable+xml"/>
  <Override PartName="/xl/pivotTables/pivotTable249.xml" ContentType="application/vnd.openxmlformats-officedocument.spreadsheetml.pivotTable+xml"/>
  <Override PartName="/xl/pivotTables/pivotTable250.xml" ContentType="application/vnd.openxmlformats-officedocument.spreadsheetml.pivotTable+xml"/>
  <Override PartName="/xl/pivotTables/pivotTable251.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Monika\Kommunikation\Uppdrag\Förskole- och skolenkäter\2024\Resultat\"/>
    </mc:Choice>
  </mc:AlternateContent>
  <xr:revisionPtr revIDLastSave="0" documentId="13_ncr:1_{9DB0CFE5-2E07-4E70-B106-9FE79A1A4B17}" xr6:coauthVersionLast="47" xr6:coauthVersionMax="47" xr10:uidLastSave="{00000000-0000-0000-0000-000000000000}"/>
  <workbookProtection workbookAlgorithmName="SHA-512" workbookHashValue="SLF7agYKbsfEoi5YLjm0YbFKTIBO9dQ4PCA5jOnss0v6qr53ONMv+OrZuJy/kb6UiQDIDI4XlPDI43tWBLTEOg==" workbookSaltValue="oumPGCD/tMqhRoZgvIHlkg==" workbookSpinCount="100000" lockStructure="1"/>
  <bookViews>
    <workbookView xWindow="-110" yWindow="-110" windowWidth="19420" windowHeight="10420" xr2:uid="{C7982B41-BE25-4AB1-BC86-329956774835}"/>
  </bookViews>
  <sheets>
    <sheet name="Tabeller" sheetId="6" r:id="rId1"/>
    <sheet name="Diagram" sheetId="8" r:id="rId2"/>
    <sheet name="Spindeldiagram" sheetId="10" r:id="rId3"/>
    <sheet name="Snabböversikt" sheetId="7" r:id="rId4"/>
    <sheet name="Resultat 2023" sheetId="15" r:id="rId5"/>
    <sheet name="Index" sheetId="11" r:id="rId6"/>
    <sheet name="Svarsfrekvens" sheetId="14" r:id="rId7"/>
    <sheet name="Pivot" sheetId="9" state="hidden" r:id="rId8"/>
    <sheet name="Pivot-Index" sheetId="4" state="hidden" r:id="rId9"/>
    <sheet name="Postbeskrivning" sheetId="5" state="hidden" r:id="rId10"/>
  </sheets>
  <definedNames>
    <definedName name="_xlnm._FilterDatabase" localSheetId="3" hidden="1">Snabböversikt!$A$4:$AQ$136</definedName>
    <definedName name="Utsnitt_Klass">#N/A</definedName>
    <definedName name="Utsnitt_Klass1">#N/A</definedName>
    <definedName name="Utsnitt_Kön">#N/A</definedName>
    <definedName name="Utsnitt_Kön1">#N/A</definedName>
    <definedName name="Utsnitt_Resultatenhet">#N/A</definedName>
    <definedName name="Utsnitt_Resultatenhet1">#N/A</definedName>
    <definedName name="Utsnitt_Utförare">#N/A</definedName>
    <definedName name="Utsnitt_Utförare1">#N/A</definedName>
    <definedName name="Utsnitt_Årskurs1">#N/A</definedName>
  </definedNames>
  <calcPr calcId="191029"/>
  <pivotCaches>
    <pivotCache cacheId="0" r:id="rId11"/>
    <pivotCache cacheId="1" r:id="rId12"/>
  </pivotCaches>
  <extLst>
    <ext xmlns:x14="http://schemas.microsoft.com/office/spreadsheetml/2009/9/main" uri="{BBE1A952-AA13-448e-AADC-164F8A28A991}">
      <x14:slicerCaches>
        <x14:slicerCache r:id="rId13"/>
        <x14:slicerCache r:id="rId14"/>
        <x14:slicerCache r:id="rId15"/>
        <x14:slicerCache r:id="rId16"/>
        <x14:slicerCache r:id="rId17"/>
        <x14:slicerCache r:id="rId18"/>
        <x14:slicerCache r:id="rId19"/>
        <x14:slicerCache r:id="rId20"/>
        <x14:slicerCache r:id="rId2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4" l="1"/>
  <c r="G55" i="14" l="1"/>
  <c r="G54" i="14"/>
  <c r="G53" i="14"/>
  <c r="G52" i="14"/>
  <c r="G51" i="14"/>
  <c r="G50" i="14"/>
  <c r="G49" i="14"/>
  <c r="G48" i="14"/>
  <c r="G47" i="14"/>
  <c r="G46" i="14"/>
  <c r="G45" i="14"/>
  <c r="G44" i="14"/>
  <c r="G43" i="14"/>
  <c r="G42" i="14"/>
  <c r="G41" i="14"/>
  <c r="G40" i="14"/>
  <c r="G39" i="14"/>
  <c r="G38" i="14"/>
  <c r="G37" i="14"/>
  <c r="G36" i="14"/>
  <c r="G35" i="14"/>
  <c r="G34" i="14"/>
  <c r="G33" i="14"/>
  <c r="G31" i="14"/>
  <c r="G30" i="14"/>
  <c r="G29" i="14"/>
  <c r="G28" i="14"/>
  <c r="G27" i="14"/>
  <c r="G26" i="14"/>
  <c r="G25" i="14"/>
  <c r="G24" i="14"/>
  <c r="G23" i="14"/>
  <c r="G22" i="14"/>
  <c r="G21" i="14"/>
  <c r="G7" i="14" l="1"/>
  <c r="G8" i="14"/>
  <c r="G9" i="14"/>
  <c r="G10" i="14"/>
  <c r="G11" i="14"/>
  <c r="G12" i="14"/>
  <c r="G13" i="14"/>
  <c r="G14" i="14"/>
  <c r="G15" i="14"/>
  <c r="G16" i="14"/>
  <c r="G17" i="14"/>
  <c r="G6" i="14"/>
  <c r="E18" i="14"/>
  <c r="G18" i="14" s="1"/>
  <c r="G1" i="7"/>
  <c r="AM2" i="7"/>
  <c r="F2" i="7"/>
  <c r="AK1" i="7"/>
  <c r="AK2" i="7"/>
  <c r="AL1" i="7"/>
  <c r="O2" i="7"/>
  <c r="V1" i="7"/>
  <c r="AU2" i="7"/>
  <c r="H2" i="7"/>
  <c r="AH1" i="7"/>
  <c r="H1" i="7"/>
  <c r="D45" i="11"/>
  <c r="D40" i="11"/>
  <c r="D60" i="11"/>
  <c r="D72" i="11"/>
  <c r="E44" i="11"/>
  <c r="P1" i="7"/>
  <c r="AV1" i="7"/>
  <c r="N2" i="7"/>
  <c r="D71" i="11"/>
  <c r="D1" i="7"/>
  <c r="Z2" i="7"/>
  <c r="K1" i="7"/>
  <c r="AA1" i="7"/>
  <c r="AD2" i="7"/>
  <c r="AX1" i="7"/>
  <c r="AI1" i="7"/>
  <c r="X2" i="7"/>
  <c r="T1" i="7"/>
  <c r="I1" i="7"/>
  <c r="W1" i="7"/>
  <c r="T2" i="7"/>
  <c r="C5" i="11"/>
  <c r="D59" i="11"/>
  <c r="D26" i="11"/>
  <c r="D66" i="11"/>
  <c r="D81" i="11"/>
  <c r="D25" i="11"/>
  <c r="D65" i="11"/>
  <c r="D35" i="11"/>
  <c r="E71" i="11"/>
  <c r="E54" i="11"/>
  <c r="AQ2" i="7"/>
  <c r="AN2" i="7"/>
  <c r="D49" i="11"/>
  <c r="D88" i="11"/>
  <c r="AA2" i="7"/>
  <c r="D2" i="7"/>
  <c r="S2" i="7"/>
  <c r="P2" i="7"/>
  <c r="F1" i="7"/>
  <c r="AW2" i="7"/>
  <c r="AO1" i="7"/>
  <c r="AB1" i="7"/>
  <c r="I2" i="7"/>
  <c r="AS2" i="7"/>
  <c r="AO2" i="7"/>
  <c r="D54" i="11"/>
  <c r="D50" i="11"/>
  <c r="D44" i="11"/>
  <c r="D27" i="11"/>
  <c r="D67" i="11"/>
  <c r="D77" i="11"/>
  <c r="D76" i="11"/>
  <c r="D28" i="11"/>
  <c r="E59" i="11"/>
  <c r="AH2" i="7"/>
  <c r="AN1" i="7"/>
  <c r="AG1" i="7"/>
  <c r="K2" i="7"/>
  <c r="M1" i="7"/>
  <c r="AF2" i="7"/>
  <c r="R2" i="7"/>
  <c r="X1" i="7"/>
  <c r="AI2" i="7"/>
  <c r="AC2" i="7"/>
  <c r="AJ2" i="7"/>
  <c r="AM1" i="7"/>
  <c r="D20" i="11"/>
  <c r="G2" i="7"/>
  <c r="V2" i="7"/>
  <c r="AL2" i="7"/>
  <c r="O1" i="7"/>
  <c r="AP1" i="7"/>
  <c r="N1" i="7"/>
  <c r="AV2" i="7"/>
  <c r="E1" i="7"/>
  <c r="S1" i="7"/>
  <c r="AX2" i="7"/>
  <c r="U1" i="7"/>
  <c r="D55" i="11"/>
  <c r="D85" i="11"/>
  <c r="D39" i="11"/>
  <c r="J1" i="7"/>
  <c r="AW1" i="7"/>
  <c r="W2" i="7"/>
  <c r="E19" i="11"/>
  <c r="AS1" i="7"/>
  <c r="J2" i="7"/>
  <c r="AE2" i="7"/>
  <c r="Y1" i="7"/>
  <c r="Y2" i="7"/>
  <c r="AE1" i="7"/>
  <c r="AF1" i="7"/>
  <c r="L1" i="7"/>
  <c r="L2" i="7"/>
  <c r="AJ1" i="7"/>
  <c r="AQ1" i="7"/>
  <c r="E39" i="11"/>
  <c r="D19" i="11"/>
  <c r="E76" i="11"/>
  <c r="E64" i="11"/>
  <c r="E32" i="11"/>
  <c r="D33" i="11"/>
  <c r="D34" i="11"/>
  <c r="D87" i="11"/>
  <c r="D21" i="11"/>
  <c r="E2" i="7"/>
  <c r="R1" i="7"/>
  <c r="AC1" i="7"/>
  <c r="Z1" i="7"/>
  <c r="AP2" i="7"/>
  <c r="Q1" i="7"/>
  <c r="U2" i="7"/>
  <c r="AB2" i="7"/>
  <c r="Q2" i="7"/>
  <c r="AU1" i="7"/>
  <c r="AD1" i="7"/>
  <c r="AG2" i="7"/>
  <c r="D32" i="11"/>
  <c r="E49" i="11"/>
  <c r="D86" i="11"/>
  <c r="M2" i="7"/>
  <c r="E25" i="11"/>
  <c r="D64" i="11"/>
  <c r="G8" i="8"/>
  <c r="G8" i="10"/>
  <c r="F7" i="6"/>
  <c r="G534" i="6" l="1"/>
  <c r="G520" i="6"/>
  <c r="G507" i="6"/>
  <c r="G494" i="6"/>
  <c r="G477" i="6"/>
  <c r="G460" i="6"/>
  <c r="G447" i="6"/>
  <c r="G429" i="6"/>
  <c r="G416" i="6"/>
  <c r="G399" i="6"/>
  <c r="G386" i="6"/>
  <c r="G372" i="6"/>
  <c r="G358" i="6"/>
  <c r="G340" i="6"/>
  <c r="G326" i="6"/>
  <c r="G309" i="6"/>
  <c r="G296" i="6"/>
  <c r="G279" i="6"/>
  <c r="G266" i="6"/>
  <c r="G248" i="6"/>
  <c r="G235" i="6"/>
  <c r="G218" i="6"/>
  <c r="G205" i="6"/>
  <c r="G187" i="6"/>
  <c r="G174" i="6"/>
  <c r="G160" i="6"/>
  <c r="G146" i="6"/>
  <c r="G128" i="6"/>
  <c r="G114" i="6"/>
  <c r="G101" i="6"/>
  <c r="G88" i="6"/>
  <c r="G72" i="6"/>
  <c r="G59" i="6"/>
  <c r="G46" i="6"/>
  <c r="G183" i="6"/>
  <c r="G81" i="6"/>
  <c r="G110" i="6"/>
  <c r="G138" i="6"/>
  <c r="G214" i="6"/>
  <c r="G275" i="6"/>
  <c r="G55" i="6"/>
  <c r="G170" i="6"/>
  <c r="G350" i="6"/>
  <c r="G305" i="6"/>
  <c r="G516" i="6"/>
  <c r="G197" i="6"/>
  <c r="G425" i="6"/>
  <c r="G395" i="6"/>
  <c r="G408" i="6"/>
  <c r="G456" i="6"/>
  <c r="G227" i="6"/>
  <c r="G156" i="6"/>
  <c r="G244" i="6"/>
  <c r="G124" i="6"/>
  <c r="G503" i="6"/>
  <c r="G368" i="6"/>
  <c r="G382" i="6"/>
  <c r="G258" i="6"/>
  <c r="G288" i="6"/>
  <c r="G336" i="6"/>
  <c r="G97" i="6"/>
  <c r="G529" i="6"/>
  <c r="G439" i="6"/>
  <c r="G68" i="6"/>
  <c r="G543" i="6"/>
  <c r="G486" i="6"/>
  <c r="G318" i="6"/>
  <c r="G469" i="6"/>
  <c r="G347" i="6" l="1"/>
  <c r="G345" i="6"/>
  <c r="G462" i="6"/>
  <c r="G74" i="6"/>
  <c r="G179" i="6"/>
  <c r="G117" i="6"/>
  <c r="G526" i="6"/>
  <c r="G191" i="6"/>
  <c r="G149" i="6"/>
  <c r="G192" i="6"/>
  <c r="G537" i="6"/>
  <c r="G270" i="6"/>
  <c r="G378" i="6"/>
  <c r="G377" i="6"/>
  <c r="G177" i="6"/>
  <c r="G511" i="6"/>
  <c r="G419" i="6"/>
  <c r="G499" i="6"/>
  <c r="G63" i="6"/>
  <c r="G281" i="6"/>
  <c r="G466" i="6"/>
  <c r="G434" i="6"/>
  <c r="G207" i="6"/>
  <c r="G401" i="6"/>
  <c r="G480" i="6"/>
  <c r="G49" i="6"/>
  <c r="G376" i="6"/>
  <c r="G539" i="6"/>
  <c r="G153" i="6"/>
  <c r="G238" i="6"/>
  <c r="G333" i="6"/>
  <c r="G435" i="6"/>
  <c r="G240" i="6"/>
  <c r="G107" i="6"/>
  <c r="G120" i="6"/>
  <c r="G220" i="6"/>
  <c r="G208" i="6"/>
  <c r="G525" i="6"/>
  <c r="G343" i="6"/>
  <c r="G166" i="6"/>
  <c r="G239" i="6"/>
  <c r="G402" i="6"/>
  <c r="G106" i="6"/>
  <c r="G94" i="6"/>
  <c r="G61" i="6"/>
  <c r="G282" i="6"/>
  <c r="G312" i="6"/>
  <c r="G241" i="6"/>
  <c r="G365" i="6"/>
  <c r="G391" i="6"/>
  <c r="G252" i="6"/>
  <c r="G251" i="6"/>
  <c r="G404" i="6"/>
  <c r="G329" i="6"/>
  <c r="G162" i="6"/>
  <c r="G498" i="6"/>
  <c r="G163" i="6"/>
  <c r="G375" i="6"/>
  <c r="G121" i="6"/>
  <c r="G131" i="6"/>
  <c r="G133" i="6"/>
  <c r="G536" i="6"/>
  <c r="G268" i="6"/>
  <c r="G433" i="6"/>
  <c r="G374" i="6"/>
  <c r="G224" i="6"/>
  <c r="G362" i="6"/>
  <c r="G222" i="6"/>
  <c r="G62" i="6"/>
  <c r="G449" i="6"/>
  <c r="G422" i="6"/>
  <c r="G332" i="6"/>
  <c r="G432" i="6"/>
  <c r="G104" i="6"/>
  <c r="G180" i="6"/>
  <c r="G330" i="6"/>
  <c r="G193" i="6"/>
  <c r="G388" i="6"/>
  <c r="G167" i="6"/>
  <c r="G189" i="6"/>
  <c r="G135" i="6"/>
  <c r="G497" i="6"/>
  <c r="G392" i="6"/>
  <c r="G91" i="6"/>
  <c r="G363" i="6"/>
  <c r="G300" i="6"/>
  <c r="G510" i="6"/>
  <c r="G221" i="6"/>
  <c r="G463" i="6"/>
  <c r="G269" i="6"/>
  <c r="G285" i="6"/>
  <c r="G190" i="6"/>
  <c r="G465" i="6"/>
  <c r="G118" i="6"/>
  <c r="G314" i="6"/>
  <c r="G302" i="6"/>
  <c r="G250" i="6"/>
  <c r="G237" i="6"/>
  <c r="G451" i="6"/>
  <c r="G311" i="6"/>
  <c r="G178" i="6"/>
  <c r="G452" i="6"/>
  <c r="G481" i="6"/>
  <c r="G496" i="6"/>
  <c r="G272" i="6"/>
  <c r="G342" i="6"/>
  <c r="G92" i="6"/>
  <c r="G152" i="6"/>
  <c r="G284" i="6"/>
  <c r="G513" i="6"/>
  <c r="G176" i="6"/>
  <c r="G223" i="6"/>
  <c r="G431" i="6"/>
  <c r="G299" i="6"/>
  <c r="G298" i="6"/>
  <c r="G421" i="6"/>
  <c r="G78" i="6"/>
  <c r="G105" i="6"/>
  <c r="G403" i="6"/>
  <c r="G360" i="6"/>
  <c r="G379" i="6"/>
  <c r="G77" i="6"/>
  <c r="G479" i="6"/>
  <c r="G130" i="6"/>
  <c r="G538" i="6"/>
  <c r="G512" i="6"/>
  <c r="G90" i="6"/>
  <c r="G93" i="6"/>
  <c r="G523" i="6"/>
  <c r="G464" i="6"/>
  <c r="G450" i="6"/>
  <c r="G405" i="6"/>
  <c r="G361" i="6"/>
  <c r="G151" i="6"/>
  <c r="G64" i="6"/>
  <c r="G65" i="6"/>
  <c r="G209" i="6"/>
  <c r="G500" i="6"/>
  <c r="G52" i="6"/>
  <c r="G364" i="6"/>
  <c r="G509" i="6"/>
  <c r="G194" i="6"/>
  <c r="G119" i="6"/>
  <c r="G540" i="6"/>
  <c r="G134" i="6"/>
  <c r="G255" i="6"/>
  <c r="G344" i="6"/>
  <c r="G150" i="6"/>
  <c r="G328" i="6"/>
  <c r="G76" i="6"/>
  <c r="G164" i="6"/>
  <c r="G253" i="6"/>
  <c r="G271" i="6"/>
  <c r="G301" i="6"/>
  <c r="G315" i="6"/>
  <c r="G103" i="6"/>
  <c r="G436" i="6"/>
  <c r="G283" i="6"/>
  <c r="G51" i="6"/>
  <c r="G389" i="6"/>
  <c r="G331" i="6"/>
  <c r="G522" i="6"/>
  <c r="G254" i="6"/>
  <c r="G75" i="6"/>
  <c r="G210" i="6"/>
  <c r="G165" i="6"/>
  <c r="G211" i="6"/>
  <c r="G482" i="6"/>
  <c r="G116" i="6"/>
  <c r="G346" i="6"/>
  <c r="G50" i="6"/>
  <c r="G48" i="6"/>
  <c r="G483" i="6"/>
  <c r="G418" i="6"/>
  <c r="G420" i="6"/>
  <c r="G390" i="6"/>
  <c r="G132" i="6"/>
  <c r="G524" i="6"/>
  <c r="G148" i="6"/>
  <c r="G313" i="6"/>
  <c r="G453" i="6"/>
  <c r="K99" i="8" l="1"/>
  <c r="K18" i="8"/>
  <c r="K68" i="8"/>
  <c r="K101" i="8"/>
  <c r="K30" i="8"/>
  <c r="K65" i="8"/>
  <c r="K62" i="8"/>
  <c r="K60" i="8"/>
  <c r="K71" i="8"/>
  <c r="K20" i="8"/>
  <c r="K58" i="8"/>
  <c r="K24" i="8"/>
  <c r="K66" i="8"/>
  <c r="K57" i="8"/>
  <c r="K27" i="8"/>
  <c r="K67" i="8"/>
  <c r="K70" i="8"/>
  <c r="K69" i="8"/>
  <c r="K100" i="8"/>
  <c r="K23" i="8"/>
  <c r="K61" i="8"/>
  <c r="K59" i="8"/>
  <c r="K64" i="8"/>
  <c r="K28" i="8"/>
  <c r="K21" i="8"/>
  <c r="K26" i="8"/>
  <c r="K98" i="8"/>
  <c r="K31" i="8"/>
  <c r="K22" i="8"/>
  <c r="K63" i="8"/>
  <c r="K19" i="8"/>
  <c r="K17" i="8"/>
  <c r="G454" i="6"/>
  <c r="G366" i="6"/>
  <c r="G423" i="6"/>
  <c r="G484" i="6"/>
  <c r="G273" i="6"/>
  <c r="G122" i="6"/>
  <c r="G136" i="6"/>
  <c r="G195" i="6"/>
  <c r="G108" i="6"/>
  <c r="G501" i="6"/>
  <c r="G286" i="6"/>
  <c r="G406" i="6"/>
  <c r="G212" i="6"/>
  <c r="G303" i="6"/>
  <c r="G181" i="6"/>
  <c r="G154" i="6"/>
  <c r="G527" i="6"/>
  <c r="G53" i="6"/>
  <c r="G514" i="6"/>
  <c r="G316" i="6"/>
  <c r="G541" i="6"/>
  <c r="G242" i="6"/>
  <c r="G334" i="6"/>
  <c r="G348" i="6"/>
  <c r="G66" i="6"/>
  <c r="G437" i="6"/>
  <c r="G95" i="6"/>
  <c r="G467" i="6"/>
  <c r="G393" i="6"/>
  <c r="G256" i="6"/>
  <c r="G79" i="6"/>
  <c r="G380" i="6"/>
  <c r="D62" i="11" l="1"/>
  <c r="D57" i="11"/>
  <c r="D17" i="11" l="1"/>
  <c r="D83" i="11"/>
  <c r="D79" i="11"/>
  <c r="D74" i="11"/>
  <c r="D69" i="11"/>
  <c r="D52" i="11"/>
  <c r="D47" i="11"/>
  <c r="D42" i="11"/>
  <c r="D37" i="11"/>
  <c r="D30" i="11"/>
  <c r="D23" i="11"/>
  <c r="C4" i="11"/>
  <c r="G11" i="8" l="1"/>
  <c r="G10" i="8"/>
  <c r="G7" i="8"/>
  <c r="G11" i="10"/>
  <c r="G10" i="10"/>
  <c r="G7" i="10"/>
  <c r="F10" i="6"/>
  <c r="F9" i="6"/>
  <c r="F6" i="6"/>
  <c r="K97" i="8" l="1"/>
  <c r="K56" i="8"/>
  <c r="K16" i="8"/>
  <c r="K25" i="8" l="1"/>
  <c r="G168" i="6"/>
  <c r="K29" i="8"/>
  <c r="G225" i="6"/>
</calcChain>
</file>

<file path=xl/sharedStrings.xml><?xml version="1.0" encoding="utf-8"?>
<sst xmlns="http://schemas.openxmlformats.org/spreadsheetml/2006/main" count="4016" uniqueCount="473">
  <si>
    <t>Årskurs</t>
  </si>
  <si>
    <t>Utförare</t>
  </si>
  <si>
    <t>Resultatenhet</t>
  </si>
  <si>
    <t>Klass</t>
  </si>
  <si>
    <t>Kön</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</si>
  <si>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</si>
  <si>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</si>
  <si>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</si>
  <si>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</si>
  <si>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</si>
  <si>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</si>
  <si>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</si>
  <si>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</si>
  <si>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</si>
  <si>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</si>
  <si>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</si>
  <si>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</si>
  <si>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</si>
  <si>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</si>
  <si>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</si>
  <si>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</si>
  <si>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</si>
  <si>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</si>
  <si>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</si>
  <si>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</si>
  <si>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</si>
  <si>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</si>
  <si>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</si>
  <si>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</si>
  <si>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</si>
  <si>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</si>
  <si>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</si>
  <si>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</si>
  <si>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</si>
  <si>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</si>
  <si>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</si>
  <si>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</si>
  <si>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</si>
  <si>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</si>
  <si>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</si>
  <si>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</si>
  <si>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</si>
  <si>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</si>
  <si>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</si>
  <si>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Kommunal</t>
  </si>
  <si>
    <t>Irstaskolan</t>
  </si>
  <si>
    <t>Flicka</t>
  </si>
  <si>
    <t>Index1</t>
  </si>
  <si>
    <t>Index2</t>
  </si>
  <si>
    <t>Index3</t>
  </si>
  <si>
    <t>Index4</t>
  </si>
  <si>
    <t>Index5</t>
  </si>
  <si>
    <t>Index6</t>
  </si>
  <si>
    <t>Index7</t>
  </si>
  <si>
    <t>(Alla)</t>
  </si>
  <si>
    <t>Antal av Resultatenhet</t>
  </si>
  <si>
    <t>Antal av Klass</t>
  </si>
  <si>
    <t>Radetiketter</t>
  </si>
  <si>
    <t>Totalsumma</t>
  </si>
  <si>
    <t>Antal av Kön</t>
  </si>
  <si>
    <t/>
  </si>
  <si>
    <t>Tillbergaskolan</t>
  </si>
  <si>
    <t>Pojke</t>
  </si>
  <si>
    <t>Pivottabell 1-4</t>
  </si>
  <si>
    <t>Fridnässkolan</t>
  </si>
  <si>
    <t>Kolumnetiketter</t>
  </si>
  <si>
    <t>Summa av Årskurs</t>
  </si>
  <si>
    <t>Pivottabell 5-8</t>
  </si>
  <si>
    <t>Pivottabell 9-11</t>
  </si>
  <si>
    <t>Pivottabell 12-14</t>
  </si>
  <si>
    <t>Namn på fråga</t>
  </si>
  <si>
    <t>Pivottabell 16-18</t>
  </si>
  <si>
    <t>Pivottabell 19-21</t>
  </si>
  <si>
    <t>Pivottabell 22-24</t>
  </si>
  <si>
    <t>Pivottabell 25-27</t>
  </si>
  <si>
    <t>Pivottabell 28-30</t>
  </si>
  <si>
    <t>Pivottabell 31-33</t>
  </si>
  <si>
    <t>Pivottabell 34-36</t>
  </si>
  <si>
    <t>Pivottabell 37-39</t>
  </si>
  <si>
    <t>Pivottabell 40-42</t>
  </si>
  <si>
    <t>Pivottabell 43-45</t>
  </si>
  <si>
    <t>Pivottabell 46-48</t>
  </si>
  <si>
    <t>Pivottabell 49-51</t>
  </si>
  <si>
    <t>Pivottabell 52-54</t>
  </si>
  <si>
    <t>Pivottabell 55-57</t>
  </si>
  <si>
    <t>Pivottabell 58-60</t>
  </si>
  <si>
    <t>Pivottabell 61-63</t>
  </si>
  <si>
    <t>Antal av F1</t>
  </si>
  <si>
    <t>Medel av F1</t>
  </si>
  <si>
    <t>Antal av F2</t>
  </si>
  <si>
    <t>Medel av F2</t>
  </si>
  <si>
    <t>Antal av F3</t>
  </si>
  <si>
    <t>Pivottabell 64-66</t>
  </si>
  <si>
    <t>Pivottabell 67-69</t>
  </si>
  <si>
    <t>Pivottabell 70-72</t>
  </si>
  <si>
    <t>Pivottabell 73-75</t>
  </si>
  <si>
    <t>Pivottabell 76-78</t>
  </si>
  <si>
    <t>Medel av F3</t>
  </si>
  <si>
    <t>Pivottabell 79-81</t>
  </si>
  <si>
    <t>F40</t>
  </si>
  <si>
    <t>Antal av F4</t>
  </si>
  <si>
    <t>Antal av F5</t>
  </si>
  <si>
    <t>Antal av F6</t>
  </si>
  <si>
    <t>Antal av F7</t>
  </si>
  <si>
    <t>Antal av F8</t>
  </si>
  <si>
    <t>Antal av F9</t>
  </si>
  <si>
    <t>Antal av F10</t>
  </si>
  <si>
    <t>Antal av F11</t>
  </si>
  <si>
    <t>Antal av F12</t>
  </si>
  <si>
    <t>Antal av F13</t>
  </si>
  <si>
    <t>Antal av F14</t>
  </si>
  <si>
    <t>Antal av F15</t>
  </si>
  <si>
    <t>Antal av F16</t>
  </si>
  <si>
    <t>Antal av F17</t>
  </si>
  <si>
    <t>Antal av F18</t>
  </si>
  <si>
    <t>Antal av F19</t>
  </si>
  <si>
    <t>Antal av F21</t>
  </si>
  <si>
    <t>Antal av F22</t>
  </si>
  <si>
    <t>Antal av F23</t>
  </si>
  <si>
    <t>Antal av F24</t>
  </si>
  <si>
    <t>Pivottabell 82-84</t>
  </si>
  <si>
    <t>Antal av F25</t>
  </si>
  <si>
    <t>Antal av F26</t>
  </si>
  <si>
    <t>Antal av F27</t>
  </si>
  <si>
    <t>Pivottabell 88-90</t>
  </si>
  <si>
    <t>Pivottabell 85-87</t>
  </si>
  <si>
    <t>Pivottabell 91-93</t>
  </si>
  <si>
    <t>Pivottabell 94-96</t>
  </si>
  <si>
    <t>Pivottabell 97-99</t>
  </si>
  <si>
    <t>Pivottabell 100-102</t>
  </si>
  <si>
    <t>Pivottabell 103-105</t>
  </si>
  <si>
    <t>Pivottabell 106-108</t>
  </si>
  <si>
    <t>Pivottabell 109-111</t>
  </si>
  <si>
    <t>Pivottabell 112-114</t>
  </si>
  <si>
    <t>Pivottabell 115-117</t>
  </si>
  <si>
    <t>Pivottabell 118-120</t>
  </si>
  <si>
    <t>Pivottabell 121-123</t>
  </si>
  <si>
    <t>Pivottabell 124-126</t>
  </si>
  <si>
    <t>Antal av F20</t>
  </si>
  <si>
    <t>Antal av F28</t>
  </si>
  <si>
    <t>Antal av F29</t>
  </si>
  <si>
    <t>Antal av F30</t>
  </si>
  <si>
    <t>Antal av F31</t>
  </si>
  <si>
    <t>Antal av F32</t>
  </si>
  <si>
    <t>Antal av F33</t>
  </si>
  <si>
    <t>Antal av F34</t>
  </si>
  <si>
    <t>Antal av F35</t>
  </si>
  <si>
    <t>Antal av F36</t>
  </si>
  <si>
    <t>Antal av F37</t>
  </si>
  <si>
    <t>Antal av F38</t>
  </si>
  <si>
    <t>Antal av F39</t>
  </si>
  <si>
    <t>Medel av F4</t>
  </si>
  <si>
    <t>Medel av F5</t>
  </si>
  <si>
    <t>Medel av F6</t>
  </si>
  <si>
    <t>Medel av F7</t>
  </si>
  <si>
    <t>Medel av F8</t>
  </si>
  <si>
    <t>Medel av F9</t>
  </si>
  <si>
    <t>Medel av F10</t>
  </si>
  <si>
    <t>Medel av F11</t>
  </si>
  <si>
    <t>Medel av F12</t>
  </si>
  <si>
    <t>Medel av F13</t>
  </si>
  <si>
    <t>Medel av F14</t>
  </si>
  <si>
    <t>Medel av F15</t>
  </si>
  <si>
    <t>Medel av F16</t>
  </si>
  <si>
    <t>Medel av F17</t>
  </si>
  <si>
    <t>Medel av F18</t>
  </si>
  <si>
    <t>Medel av F19</t>
  </si>
  <si>
    <t>Medel av F20</t>
  </si>
  <si>
    <t>Medel av F21</t>
  </si>
  <si>
    <t>Medel av F22</t>
  </si>
  <si>
    <t>Medel av F23</t>
  </si>
  <si>
    <t>Medel av F24</t>
  </si>
  <si>
    <t>Medel av F25</t>
  </si>
  <si>
    <t>Medel av F26</t>
  </si>
  <si>
    <t>Medel av F27</t>
  </si>
  <si>
    <t>Medel av F28</t>
  </si>
  <si>
    <t>Medel av F29</t>
  </si>
  <si>
    <t>Medel av F30</t>
  </si>
  <si>
    <t>Medel av F31</t>
  </si>
  <si>
    <t>Medel av F32</t>
  </si>
  <si>
    <t>Medel av F33</t>
  </si>
  <si>
    <t>Medel av F34</t>
  </si>
  <si>
    <t>Medel av F35</t>
  </si>
  <si>
    <t>Medel av F36</t>
  </si>
  <si>
    <t>Medel av F37</t>
  </si>
  <si>
    <t>Medel av F38</t>
  </si>
  <si>
    <t>Medel av F39</t>
  </si>
  <si>
    <t>Vilken skola går du på</t>
  </si>
  <si>
    <t>Vilken årskurs?</t>
  </si>
  <si>
    <t>Vilken klass går du i?</t>
  </si>
  <si>
    <t xml:space="preserve">Jag är </t>
  </si>
  <si>
    <t>Jag väljer att äta mig mätt i skolan</t>
  </si>
  <si>
    <t>Jag trivs i min skolrestaurang/klassrum där jag äter maten</t>
  </si>
  <si>
    <t>F41</t>
  </si>
  <si>
    <t>F42</t>
  </si>
  <si>
    <t>Hur ofta förklarar lärarna vad du ska göra på lektionerna så att du förstår?</t>
  </si>
  <si>
    <t>Tycker du att du får veta hur det går för dig i skolarbetet?</t>
  </si>
  <si>
    <t>Tycker du att lärarna förklarar vad du behöver kunna i de olika ämnena?</t>
  </si>
  <si>
    <t>Tycker du att utvecklingssamtalet är till hjälp för dig?</t>
  </si>
  <si>
    <t>Tycker du att lärarna varierar lektionerna så att ni får arbeta på olika sätt?</t>
  </si>
  <si>
    <t>Tycker du att lärarna får dig att tro på dig själv i skolarbetet?</t>
  </si>
  <si>
    <t>Hur ofta får lärarna dig att bli intresserad av skolarbetet?</t>
  </si>
  <si>
    <t>Tycker du att du får tillräckliga utmaningar i skolarbetet?</t>
  </si>
  <si>
    <t>Hur ofta tycker du att skolarbetet är för svårt?</t>
  </si>
  <si>
    <t>Hur ofta får du den hjälp du behöver under lektionerna?</t>
  </si>
  <si>
    <t>Tycker du att du får den hjälp du behöver från skolan för att klara skolarbetet</t>
  </si>
  <si>
    <t>Hur mycket tycker du att ni elever får öva på att diskutera frågor där man kan tycka olika?</t>
  </si>
  <si>
    <t>Hur mycket pratar lärarna om att allt man hör och läser, till exempel på internet, inte behöver vara sant (källkritik)?</t>
  </si>
  <si>
    <t>Tycker du att lärarna behandlar alla elever lika oavsett om de är flickor, pojkar eller har annan könsidentitet?</t>
  </si>
  <si>
    <t>Känner du dig orättvist behandlad av någon lärare eller annan vuxen i skolan?</t>
  </si>
  <si>
    <t>Hur tycker du att eleverna bemöter vuxna i skolan?</t>
  </si>
  <si>
    <t>Hur tycker du att eleverna bemöter varandra i skolan?</t>
  </si>
  <si>
    <t>Känner du att du kan vara dig själv i skolan?</t>
  </si>
  <si>
    <t>Hur mycket tycker du att ni elever får vara med och påverka hur ni ska arbeta på lektionerna?</t>
  </si>
  <si>
    <t>Hur mycket tycker du att de vuxna i skolan lyssnar på förslag från eleverna, till exempel från klassråd eller elevråd?</t>
  </si>
  <si>
    <t>Hur ofta är det arbetsro på lektionerna?</t>
  </si>
  <si>
    <t>Hur ofta är det så stökigt på lektionerna att du har svårt att koncentrera dig?</t>
  </si>
  <si>
    <t>Känner du dig rädd för andra elever i skolan?</t>
  </si>
  <si>
    <t>Känner du dig rädd för någon lärare eller annan vuxen i skolan?</t>
  </si>
  <si>
    <t>Känner du dig trygg i skolan?</t>
  </si>
  <si>
    <t>Litar du på att de vuxna i skolan gör tillräckligt om någon elev blir illa behandlad?</t>
  </si>
  <si>
    <t>Tycker du att de vuxna i skolan har koll på vad som händer på rasterna?</t>
  </si>
  <si>
    <t>Känner du att det finns någon vuxen i skolan som bryr sig om hur du mår?</t>
  </si>
  <si>
    <t>Hur lätt eller svårt är det att få hjälp av elevhälsan, till exempel skolsköterskan?</t>
  </si>
  <si>
    <t>Hur nöjd är du med din skola?</t>
  </si>
  <si>
    <t>De som jobbar i skolrestaurangen är trevliga och hjälpsamma.</t>
  </si>
  <si>
    <t>Maten på min skola är bra om man tänker att det ska vara nyttigt, smaka gott och vara bra för miljön</t>
  </si>
  <si>
    <t>F43</t>
  </si>
  <si>
    <t>Åk 4 och 6</t>
  </si>
  <si>
    <t>Pivottabell 127-129</t>
  </si>
  <si>
    <t>Pivottabell 130-132</t>
  </si>
  <si>
    <t>Pivottabell 133-135</t>
  </si>
  <si>
    <t>Pivottabell 136-138</t>
  </si>
  <si>
    <t>Antal av F40</t>
  </si>
  <si>
    <t>Medel av F40</t>
  </si>
  <si>
    <t>Antal av F41</t>
  </si>
  <si>
    <t>Medel av F41</t>
  </si>
  <si>
    <t>Antal av F42</t>
  </si>
  <si>
    <t>Medel av F42</t>
  </si>
  <si>
    <t>Antal av F43</t>
  </si>
  <si>
    <t>Medel av F43</t>
  </si>
  <si>
    <t>Antal av Årskurs</t>
  </si>
  <si>
    <t>Pivottabell 9-12</t>
  </si>
  <si>
    <t>Pivottabell 13-16</t>
  </si>
  <si>
    <t>Pivottabell 17-20</t>
  </si>
  <si>
    <t>Pivottabell 21-24</t>
  </si>
  <si>
    <t>Pivottabell 25-28</t>
  </si>
  <si>
    <t>Pivottabell 29-32</t>
  </si>
  <si>
    <t>Pivottabell 33-36</t>
  </si>
  <si>
    <t>Pivottabell 37-40</t>
  </si>
  <si>
    <t>Pivottabell 41-44</t>
  </si>
  <si>
    <t>Pivottabell 45-48</t>
  </si>
  <si>
    <t>Pivottabell 49-52</t>
  </si>
  <si>
    <t>Pivottabell 53-56</t>
  </si>
  <si>
    <t>Pivottabell 57-60</t>
  </si>
  <si>
    <t>Pivottabell 61-64</t>
  </si>
  <si>
    <t>Pivottabell 65-68</t>
  </si>
  <si>
    <t>Pivottabell 69-72</t>
  </si>
  <si>
    <t>Pivottabell 73-76</t>
  </si>
  <si>
    <t>Pivottabell 77-80</t>
  </si>
  <si>
    <t>Pivottabell 81-84</t>
  </si>
  <si>
    <t>Pivottabell 85-88</t>
  </si>
  <si>
    <t>Pivottabell 91-92</t>
  </si>
  <si>
    <t>Index8</t>
  </si>
  <si>
    <t>Index9</t>
  </si>
  <si>
    <t>Index10</t>
  </si>
  <si>
    <t>Index11</t>
  </si>
  <si>
    <t>Index 1</t>
  </si>
  <si>
    <t>Index 2</t>
  </si>
  <si>
    <t>Index 3</t>
  </si>
  <si>
    <t>Index 4</t>
  </si>
  <si>
    <t>1. Information om utbildningen</t>
  </si>
  <si>
    <t>Index 5</t>
  </si>
  <si>
    <t>Index 6</t>
  </si>
  <si>
    <t>Index 7</t>
  </si>
  <si>
    <t>Index 8</t>
  </si>
  <si>
    <t>Index 9</t>
  </si>
  <si>
    <t>Index 10</t>
  </si>
  <si>
    <t>Index 11</t>
  </si>
  <si>
    <t>3. Frågor om stöd</t>
  </si>
  <si>
    <t>2.Frågor om stimulans</t>
  </si>
  <si>
    <t>4.Kritiskt tänkande</t>
  </si>
  <si>
    <t>5.Bemötande -lärare</t>
  </si>
  <si>
    <t>6.Bemötande -elever</t>
  </si>
  <si>
    <t>7. Inflytande</t>
  </si>
  <si>
    <t>8. Studiero</t>
  </si>
  <si>
    <t>9. Trygghet</t>
  </si>
  <si>
    <t>10. Förhindra kränkningar</t>
  </si>
  <si>
    <t>11. Elevhälsa</t>
  </si>
  <si>
    <t>Hur ofta tycker du att skolarbetet är alldeles för svårt?</t>
  </si>
  <si>
    <t>Barn- och utbildningsförvaltningens enkät till</t>
  </si>
  <si>
    <t>elever i grundskolan i Västerås</t>
  </si>
  <si>
    <t>Verksamhet:</t>
  </si>
  <si>
    <t>Antal svarande:</t>
  </si>
  <si>
    <t>Årskurs:</t>
  </si>
  <si>
    <t>Klass:</t>
  </si>
  <si>
    <t>Kön:</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</si>
  <si>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</si>
  <si>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 xml:space="preserve">Enheter med färre än fem svarande särredovisas inte av sekretesskäl. Dessa svar ingår dock i de totala resultaten. </t>
  </si>
  <si>
    <t>Frågor om stimulans</t>
  </si>
  <si>
    <t>Frågor om stöd</t>
  </si>
  <si>
    <t>Tycker du att du får den hjälp du behöver från skolan för att klara skolarbetet?</t>
  </si>
  <si>
    <t>Hur ofta tycker du att skolarbetet är för alldeles svårt?</t>
  </si>
  <si>
    <t>Maten på min skola är bra om man tänker att det ska vara nyttigt, smaka gott och vara bra för miljön.</t>
  </si>
  <si>
    <t>Jag trivs i min skolrestaurang/klassrum där jag äter maten.</t>
  </si>
  <si>
    <t>Frågor om skolan</t>
  </si>
  <si>
    <t>Totalt</t>
  </si>
  <si>
    <t>Apalbyskolan</t>
  </si>
  <si>
    <t>Bjurhovdaskolan</t>
  </si>
  <si>
    <t>Blåsboskolan</t>
  </si>
  <si>
    <t>Brandthovdaskolan</t>
  </si>
  <si>
    <t>Ekbergaskolan</t>
  </si>
  <si>
    <t>Emausskolan</t>
  </si>
  <si>
    <t>Fredriksbergsskolan</t>
  </si>
  <si>
    <t>Hammarbyskolan</t>
  </si>
  <si>
    <t>Hamreskolan</t>
  </si>
  <si>
    <t>Herrgärdsskolan</t>
  </si>
  <si>
    <t>Håkantorpsskolan</t>
  </si>
  <si>
    <t>Hällbyskolan</t>
  </si>
  <si>
    <t>Hökåsenskolan</t>
  </si>
  <si>
    <t>Lövängsskolan</t>
  </si>
  <si>
    <t>Malmabergsskolan</t>
  </si>
  <si>
    <t>Mälarparksskolan</t>
  </si>
  <si>
    <t>Norra Vallbyskolan</t>
  </si>
  <si>
    <t>Ormkärrskolan</t>
  </si>
  <si>
    <t>Orrestaskolan</t>
  </si>
  <si>
    <t>Pettersbergsskolan</t>
  </si>
  <si>
    <t>Piltorpsskolan</t>
  </si>
  <si>
    <t>Rönnbyskolan</t>
  </si>
  <si>
    <t>Rösegårdsskolan</t>
  </si>
  <si>
    <t>Skallbergsskolan</t>
  </si>
  <si>
    <t>Tortunaskolan</t>
  </si>
  <si>
    <t>Vallbyskolan</t>
  </si>
  <si>
    <t>Vetterstorpsskolan</t>
  </si>
  <si>
    <t>Resultatet indexerat med Skolinspektionens metod</t>
  </si>
  <si>
    <t>Vad som visas på denna sida styrs av vilka filter som valts på fliken "Tabeller"</t>
  </si>
  <si>
    <t>4. Kritiskt tänkande</t>
  </si>
  <si>
    <t>2. Frågor om stimulans</t>
  </si>
  <si>
    <t>6. Bemötande - elever</t>
  </si>
  <si>
    <t>5. Bemötande - lärare</t>
  </si>
  <si>
    <t>Omräknat medelvärde per enskild fråga</t>
  </si>
  <si>
    <t>Index per     frågeområde</t>
  </si>
  <si>
    <t>Antal svar</t>
  </si>
  <si>
    <t>1 (Helt och hållet)</t>
  </si>
  <si>
    <t>4 (Inte alls)</t>
  </si>
  <si>
    <t>5 Vet ej</t>
  </si>
  <si>
    <t>4 (Väldigt lite/Inte alls)</t>
  </si>
  <si>
    <t>1 (Väldigt mycket)</t>
  </si>
  <si>
    <t>1 (Alltid)</t>
  </si>
  <si>
    <t>5  (Aldrig)</t>
  </si>
  <si>
    <t>6 Vet ej</t>
  </si>
  <si>
    <t>info om utb</t>
  </si>
  <si>
    <t>stimulans</t>
  </si>
  <si>
    <t>stöd</t>
  </si>
  <si>
    <t>kritiskt</t>
  </si>
  <si>
    <t>1 (Aldrig)</t>
  </si>
  <si>
    <t>5  (Alltid)</t>
  </si>
  <si>
    <t>1 (Mycket bra)</t>
  </si>
  <si>
    <t>4 (Mycket dåligt)</t>
  </si>
  <si>
    <t>1 (Mycket lätt)</t>
  </si>
  <si>
    <t>4 (Mycket svårt)</t>
  </si>
  <si>
    <t>Frågor om skolmaten</t>
  </si>
  <si>
    <t xml:space="preserve">Frågor om nöjdhet </t>
  </si>
  <si>
    <t>1 (Stämmer helt och hållet)</t>
  </si>
  <si>
    <t>4 (Stämmer inte alls)</t>
  </si>
  <si>
    <t>Frågor om trygghet</t>
  </si>
  <si>
    <t>Frågor om studiero</t>
  </si>
  <si>
    <t>Frågor om inflytande</t>
  </si>
  <si>
    <t>Frågor om bemötande - elever</t>
  </si>
  <si>
    <t>Frågor om bemötande - lärare</t>
  </si>
  <si>
    <t>Frågor om kritiskt tänkande</t>
  </si>
  <si>
    <t>Frågor om att förhindra kränkningar</t>
  </si>
  <si>
    <t>Frågor om elevhälsa</t>
  </si>
  <si>
    <t>(tom)</t>
  </si>
  <si>
    <t>Antal av Index1</t>
  </si>
  <si>
    <t>Medel av Index1</t>
  </si>
  <si>
    <t>Antal av Index2</t>
  </si>
  <si>
    <t>Medel av Index2</t>
  </si>
  <si>
    <t>Antal av Index3</t>
  </si>
  <si>
    <t>Antal av Index4</t>
  </si>
  <si>
    <t>Medel av Index3</t>
  </si>
  <si>
    <t>Antal av Index5</t>
  </si>
  <si>
    <t>Antal av Index6</t>
  </si>
  <si>
    <t>Medel av Index5</t>
  </si>
  <si>
    <t>Medel av Index6</t>
  </si>
  <si>
    <t>Antal av Index7</t>
  </si>
  <si>
    <t>Antal av Index8</t>
  </si>
  <si>
    <t>Medel av Index7</t>
  </si>
  <si>
    <t>Medel av Index8</t>
  </si>
  <si>
    <t>Antal av Index9</t>
  </si>
  <si>
    <t>Antal av Index10</t>
  </si>
  <si>
    <t>Antal av Index11</t>
  </si>
  <si>
    <t>Medel av Index9</t>
  </si>
  <si>
    <t>Medel av Index10</t>
  </si>
  <si>
    <t>Medel av Index11</t>
  </si>
  <si>
    <t>Frågor om maten i min skola</t>
  </si>
  <si>
    <t>12. Övergripande nöjdhet (bildar ej index)</t>
  </si>
  <si>
    <t>Frågor om skolarbetet</t>
  </si>
  <si>
    <t>Frågor om bemötande, trygghet och elevhälsa</t>
  </si>
  <si>
    <t>-</t>
  </si>
  <si>
    <t>13. Maten (bildar ej index)</t>
  </si>
  <si>
    <t>Andel som svarat 1+2 på frågorna</t>
  </si>
  <si>
    <t>Svarsfrekvens</t>
  </si>
  <si>
    <t>Barkarö skola</t>
  </si>
  <si>
    <t>Dingtuna skola</t>
  </si>
  <si>
    <t>Gäddeholmsskolan</t>
  </si>
  <si>
    <t>S:ta Gertruds skola</t>
  </si>
  <si>
    <t>Total</t>
  </si>
  <si>
    <t xml:space="preserve">Flicka </t>
  </si>
  <si>
    <t>Poje</t>
  </si>
  <si>
    <t>Pivottabell 89, 90, 93-102</t>
  </si>
  <si>
    <t>Pivottabell 103-112</t>
  </si>
  <si>
    <t>Medel av Index4</t>
  </si>
  <si>
    <t xml:space="preserve">För frågor om undersökningen kontakta barn- och utbildningsförvaltningen                                                                                                                                                     </t>
  </si>
  <si>
    <t>Om en enhet saknas i resultatredovisningen</t>
  </si>
  <si>
    <t>Välj vilken verksamhet du vill visa resultaten för</t>
  </si>
  <si>
    <t>Vald verksamhet:</t>
  </si>
  <si>
    <t>Här är det för alla frågor positivt att ha ett högt medelvärde, oavsett om frågan är formulerad som ett negativt eller positivt påstående.</t>
  </si>
  <si>
    <t xml:space="preserve">På den här sidan har medelvärdena räknats om till en tiogradig skala för att passa Skolinspektionens redovisningsmetod och möjliggöra jämförelser med andra kommuner. </t>
  </si>
  <si>
    <t xml:space="preserve">
</t>
  </si>
  <si>
    <t>Om det är tomt på uppgifter har den aktuella skolan antingen inte deltagit under året, eller så är antalet svar så få att de sekretessmarkerats.</t>
  </si>
  <si>
    <t>Jämförelse:</t>
  </si>
  <si>
    <t>Totalt årskurs 4</t>
  </si>
  <si>
    <t>Välj vilken verksamhet vad du vill jämföra med här.</t>
  </si>
  <si>
    <t>År 2024</t>
  </si>
  <si>
    <t>Frågor 2024</t>
  </si>
  <si>
    <t>Överblick index- resultat per skola 2024</t>
  </si>
  <si>
    <t>5b</t>
  </si>
  <si>
    <t>Vill inte ange</t>
  </si>
  <si>
    <t>5a</t>
  </si>
  <si>
    <t>5</t>
  </si>
  <si>
    <t>5c</t>
  </si>
  <si>
    <t>5l</t>
  </si>
  <si>
    <t>Har annan könsidentitet</t>
  </si>
  <si>
    <t>5r</t>
  </si>
  <si>
    <t>5e</t>
  </si>
  <si>
    <t>Persboskolan</t>
  </si>
  <si>
    <t>Pilträdsskolan</t>
  </si>
  <si>
    <t>Iqraskolan</t>
  </si>
  <si>
    <t>Noblaskolan Hagaberg</t>
  </si>
  <si>
    <t>Skälbyskolan</t>
  </si>
  <si>
    <t>Fryxellska skolan</t>
  </si>
  <si>
    <t>Grundskolan Äventyret</t>
  </si>
  <si>
    <t>Noblaskolan Hemdal</t>
  </si>
  <si>
    <t>Skolenhet</t>
  </si>
  <si>
    <t>Antal i klass</t>
  </si>
  <si>
    <t>Antal</t>
  </si>
  <si>
    <t>Fristående</t>
  </si>
  <si>
    <t>Almaskolan</t>
  </si>
  <si>
    <t xml:space="preserve">Internationella Engelska Skolan </t>
  </si>
  <si>
    <t>Kunskapsskolan</t>
  </si>
  <si>
    <t>Västerås Internationella skola</t>
  </si>
  <si>
    <t>Västerås Montesoriskola</t>
  </si>
  <si>
    <t>Totalt årskurs 5</t>
  </si>
  <si>
    <t xml:space="preserve">Totalt årskurs </t>
  </si>
  <si>
    <t>Antal av Utförare</t>
  </si>
  <si>
    <t>Pivottabell 1-4,15</t>
  </si>
  <si>
    <t xml:space="preserve">Västerås Internationella </t>
  </si>
  <si>
    <t>Västerås Internationella</t>
  </si>
  <si>
    <t>Internationella Engelska</t>
  </si>
  <si>
    <t>V-ås Montessoriskola</t>
  </si>
  <si>
    <t>Barkaröskolan</t>
  </si>
  <si>
    <t>2. Stimulans</t>
  </si>
  <si>
    <t>3. Stöd</t>
  </si>
  <si>
    <t>Medelvärden och index för totalen och per skola 2023</t>
  </si>
  <si>
    <t xml:space="preserve"> </t>
  </si>
  <si>
    <r>
      <rPr>
        <b/>
        <sz val="16"/>
        <color theme="4" tint="-0.499984740745262"/>
        <rFont val="Calibri"/>
        <family val="2"/>
        <scheme val="minor"/>
      </rPr>
      <t>Kort om tabellen</t>
    </r>
    <r>
      <rPr>
        <sz val="11"/>
        <color theme="4" tint="-0.499984740745262"/>
        <rFont val="Calibri"/>
        <family val="2"/>
        <scheme val="minor"/>
      </rPr>
      <t xml:space="preserve">
Här redovisas resultaten från Skolinspektionens skolenkät 2023. Resultaten är jämförbara med de uppgifter som redovisas under fliken "Index".
Resultatet är bearbetat så att ett högre värde alltid är fördelaktigt, oavsett om frågan är formulerad som ett negativt eller positivt påstående. 
Mer information om Skolinspektionens enkät finns på:
https://www.skolinspektionen.se/beslut-rapporter-statistik/statistik/resultat-fran-skolenkaten/resultat-skolenkaten-2023/</t>
    </r>
  </si>
  <si>
    <t>Mer information om Skolinspektionens enkät finns på:</t>
  </si>
  <si>
    <t>https://www.skolinspektionen.se/beslut-rapporter-statistik/statistik/resultat-fran-skolenkaten/resultat-skolenkaten-2023/</t>
  </si>
  <si>
    <t>John-John Ernstsson, verksamhetschef BUF, john-john.ernstsson@vasteras.se</t>
  </si>
  <si>
    <t>Maria Lundquist, handläggare EDU, maria.lundquist@vasteras.se</t>
  </si>
  <si>
    <t>Enkäten genomfördes inte av Västerås stad år 2023 och då ändrades också frågorna, så därför finns ingen historik från tidigare år.</t>
  </si>
  <si>
    <t>elever i grundskolan årskurs 5 inklusive fristående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</si>
</sst>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41" x14ac:knownFonts="1">
    <font>
      <sz val="11"/>
      <color theme="1"/>
      <name val="Calibri"/>
      <family val="2"/>
      <scheme val="minor"/>
    </font>
    <font>
      <sz val="8"/>
      <name val="Calibri"/>
      <family val="2"/>
      <scheme val="minor"/>
    </font>
    <font>
      <sz val="11"/>
      <color rgb="FFFF0000"/>
      <name val="Calibri"/>
      <family val="2"/>
      <scheme val="minor"/>
    </font>
    <font>
      <b/>
      <sz val="15"/>
      <color theme="3"/>
      <name val="Calibri"/>
      <family val="2"/>
      <scheme val="minor"/>
    </font>
    <font>
      <b/>
      <sz val="7"/>
      <color rgb="FF404040"/>
      <name val="Open Sans"/>
      <family val="2"/>
    </font>
    <font>
      <b/>
      <sz val="10"/>
      <color rgb="FF404040"/>
      <name val="Open Sans"/>
      <family val="2"/>
    </font>
    <font>
      <b/>
      <sz val="10"/>
      <color rgb="FF505050"/>
      <name val="Open Sans"/>
      <family val="2"/>
    </font>
    <font>
      <sz val="10"/>
      <color theme="1"/>
      <name val="Arial"/>
      <family val="2"/>
    </font>
    <font>
      <b/>
      <sz val="13"/>
      <color theme="8" tint="-0.499984740745262"/>
      <name val="Arial"/>
      <family val="2"/>
    </font>
    <font>
      <b/>
      <sz val="9"/>
      <color theme="1"/>
      <name val="Arial"/>
      <family val="2"/>
    </font>
    <font>
      <sz val="10"/>
      <color rgb="FF000000"/>
      <name val="Arial"/>
      <family val="2"/>
    </font>
    <font>
      <sz val="11"/>
      <color theme="1"/>
      <name val="Calibri"/>
      <family val="2"/>
    </font>
    <font>
      <sz val="11"/>
      <color theme="8" tint="-0.499984740745262"/>
      <name val="Arial"/>
      <family val="2"/>
    </font>
    <font>
      <sz val="11"/>
      <color theme="1"/>
      <name val="Calibri"/>
      <family val="2"/>
      <scheme val="minor"/>
    </font>
    <font>
      <b/>
      <sz val="11"/>
      <color theme="1"/>
      <name val="Calibri"/>
      <family val="2"/>
      <scheme val="minor"/>
    </font>
    <font>
      <b/>
      <sz val="14"/>
      <color theme="8" tint="-0.499984740745262"/>
      <name val="Arial"/>
      <family val="2"/>
    </font>
    <font>
      <sz val="13"/>
      <color theme="8" tint="-0.499984740745262"/>
      <name val="Arial"/>
      <family val="2"/>
    </font>
    <font>
      <b/>
      <sz val="11"/>
      <name val="Arial"/>
      <family val="2"/>
    </font>
    <font>
      <i/>
      <sz val="10"/>
      <color theme="1"/>
      <name val="Arial"/>
      <family val="2"/>
    </font>
    <font>
      <sz val="10"/>
      <color theme="8" tint="-0.499984740745262"/>
      <name val="Arial"/>
      <family val="2"/>
    </font>
    <font>
      <sz val="11"/>
      <color rgb="FF505050"/>
      <name val="Calibri"/>
      <family val="2"/>
      <scheme val="minor"/>
    </font>
    <font>
      <sz val="11"/>
      <color rgb="FF404040"/>
      <name val="Calibri"/>
      <family val="2"/>
      <scheme val="minor"/>
    </font>
    <font>
      <b/>
      <sz val="14"/>
      <color theme="1"/>
      <name val="Calibri"/>
      <family val="2"/>
      <scheme val="minor"/>
    </font>
    <font>
      <sz val="11"/>
      <name val="Calibri"/>
      <family val="2"/>
      <scheme val="minor"/>
    </font>
    <font>
      <sz val="14"/>
      <name val="Calibri"/>
      <family val="2"/>
      <scheme val="minor"/>
    </font>
    <font>
      <b/>
      <sz val="14"/>
      <color theme="0"/>
      <name val="Calibri"/>
      <family val="2"/>
      <scheme val="minor"/>
    </font>
    <font>
      <b/>
      <sz val="12"/>
      <color rgb="FF0097CC"/>
      <name val="Calibri"/>
      <family val="2"/>
      <scheme val="minor"/>
    </font>
    <font>
      <sz val="12"/>
      <color theme="0"/>
      <name val="Calibri"/>
      <family val="2"/>
      <scheme val="minor"/>
    </font>
    <font>
      <b/>
      <sz val="14"/>
      <color theme="0"/>
      <name val="Arial"/>
      <family val="2"/>
    </font>
    <font>
      <sz val="9"/>
      <color theme="0"/>
      <name val="Arial"/>
      <family val="2"/>
    </font>
    <font>
      <b/>
      <sz val="11"/>
      <color theme="3"/>
      <name val="Calibri"/>
      <family val="2"/>
      <scheme val="minor"/>
    </font>
    <font>
      <sz val="12"/>
      <color theme="1"/>
      <name val="Calibri"/>
      <family val="2"/>
      <scheme val="minor"/>
    </font>
    <font>
      <b/>
      <sz val="12"/>
      <color theme="1"/>
      <name val="Calibri"/>
      <family val="2"/>
      <scheme val="minor"/>
    </font>
    <font>
      <b/>
      <sz val="11"/>
      <color rgb="FF0097CC"/>
      <name val="Arial"/>
      <family val="2"/>
    </font>
    <font>
      <b/>
      <sz val="10"/>
      <name val="Arial"/>
      <family val="2"/>
    </font>
    <font>
      <sz val="11"/>
      <color theme="0"/>
      <name val="Calibri"/>
      <family val="2"/>
      <scheme val="minor"/>
    </font>
    <font>
      <b/>
      <sz val="10"/>
      <color theme="1"/>
      <name val="Calibri"/>
      <family val="2"/>
      <scheme val="minor"/>
    </font>
    <font>
      <b/>
      <sz val="9"/>
      <color theme="1"/>
      <name val="Calibri"/>
      <family val="2"/>
      <scheme val="minor"/>
    </font>
    <font>
      <b/>
      <sz val="14"/>
      <name val="Calibri"/>
      <family val="2"/>
      <scheme val="minor"/>
    </font>
    <font>
      <sz val="11"/>
      <color theme="4" tint="-0.499984740745262"/>
      <name val="Calibri"/>
      <family val="2"/>
      <scheme val="minor"/>
    </font>
    <font>
      <b/>
      <sz val="16"/>
      <color theme="4" tint="-0.49998474074526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rgb="FF00B0F0"/>
        <bgColor indexed="64"/>
      </patternFill>
    </fill>
    <fill>
      <patternFill patternType="solid">
        <fgColor theme="8" tint="0.79998168889431442"/>
        <bgColor indexed="64"/>
      </patternFill>
    </fill>
    <fill>
      <patternFill patternType="solid">
        <fgColor rgb="FFD8F3F4"/>
        <bgColor indexed="64"/>
      </patternFill>
    </fill>
  </fills>
  <borders count="24">
    <border>
      <left/>
      <right/>
      <top/>
      <bottom/>
      <diagonal/>
    </border>
    <border>
      <left/>
      <right/>
      <top/>
      <bottom style="thick">
        <color theme="4"/>
      </bottom>
      <diagonal/>
    </border>
    <border>
      <left style="thin">
        <color rgb="FFCCECFF"/>
      </left>
      <right/>
      <top/>
      <bottom/>
      <diagonal/>
    </border>
    <border>
      <left style="thin">
        <color rgb="FFCCECFF"/>
      </left>
      <right style="thin">
        <color rgb="FFCCECFF"/>
      </right>
      <top style="thin">
        <color rgb="FFCCECFF"/>
      </top>
      <bottom style="thin">
        <color rgb="FFCCECFF"/>
      </bottom>
      <diagonal/>
    </border>
    <border>
      <left style="thin">
        <color rgb="FFCCECFF"/>
      </left>
      <right style="thin">
        <color rgb="FFCCECFF"/>
      </right>
      <top/>
      <bottom style="thin">
        <color rgb="FFCCECFF"/>
      </bottom>
      <diagonal/>
    </border>
    <border>
      <left style="thin">
        <color rgb="FFCCECFF"/>
      </left>
      <right style="thin">
        <color rgb="FFCCECFF"/>
      </right>
      <top style="thin">
        <color rgb="FFCCECFF"/>
      </top>
      <bottom/>
      <diagonal/>
    </border>
    <border>
      <left/>
      <right/>
      <top/>
      <bottom style="thin">
        <color rgb="FFCCECFF"/>
      </bottom>
      <diagonal/>
    </border>
    <border>
      <left/>
      <right/>
      <top style="thin">
        <color rgb="FFCCECFF"/>
      </top>
      <bottom/>
      <diagonal/>
    </border>
    <border>
      <left/>
      <right style="thin">
        <color rgb="FFCCECFF"/>
      </right>
      <top style="thin">
        <color rgb="FFCCECFF"/>
      </top>
      <bottom/>
      <diagonal/>
    </border>
    <border>
      <left/>
      <right style="thin">
        <color rgb="FFCCECFF"/>
      </right>
      <top/>
      <bottom/>
      <diagonal/>
    </border>
    <border>
      <left style="thin">
        <color rgb="FFCCECFF"/>
      </left>
      <right/>
      <top style="thin">
        <color rgb="FFCCECFF"/>
      </top>
      <bottom style="thin">
        <color rgb="FFCCECFF"/>
      </bottom>
      <diagonal/>
    </border>
    <border>
      <left style="thin">
        <color rgb="FFAAD1D8"/>
      </left>
      <right style="thin">
        <color rgb="FFAAD1D8"/>
      </right>
      <top style="thin">
        <color rgb="FFAAD1D8"/>
      </top>
      <bottom style="thin">
        <color rgb="FFAAD1D8"/>
      </bottom>
      <diagonal/>
    </border>
    <border>
      <left/>
      <right style="thin">
        <color rgb="FFAAD1D8"/>
      </right>
      <top/>
      <bottom style="thin">
        <color rgb="FFAAD1D8"/>
      </bottom>
      <diagonal/>
    </border>
    <border>
      <left/>
      <right style="thin">
        <color rgb="FFAAD1D8"/>
      </right>
      <top style="thin">
        <color rgb="FFAAD1D8"/>
      </top>
      <bottom/>
      <diagonal/>
    </border>
    <border>
      <left style="thin">
        <color rgb="FFAAD1D8"/>
      </left>
      <right style="thin">
        <color rgb="FFAAD1D8"/>
      </right>
      <top style="thin">
        <color rgb="FFAAD1D8"/>
      </top>
      <bottom/>
      <diagonal/>
    </border>
    <border>
      <left style="thin">
        <color rgb="FFAAD1D8"/>
      </left>
      <right style="thin">
        <color rgb="FFAAD1D8"/>
      </right>
      <top/>
      <bottom/>
      <diagonal/>
    </border>
    <border>
      <left style="thin">
        <color rgb="FFAAD1D8"/>
      </left>
      <right style="thin">
        <color rgb="FFAAD1D8"/>
      </right>
      <top/>
      <bottom style="thin">
        <color rgb="FFAAD1D8"/>
      </bottom>
      <diagonal/>
    </border>
    <border>
      <left/>
      <right/>
      <top style="thin">
        <color rgb="FFAAD1D8"/>
      </top>
      <bottom style="thin">
        <color rgb="FFAAD1D8"/>
      </bottom>
      <diagonal/>
    </border>
    <border>
      <left/>
      <right/>
      <top/>
      <bottom style="thin">
        <color indexed="64"/>
      </bottom>
      <diagonal/>
    </border>
    <border>
      <left style="thin">
        <color theme="8" tint="0.39994506668294322"/>
      </left>
      <right/>
      <top style="thin">
        <color theme="8" tint="0.39994506668294322"/>
      </top>
      <bottom style="thin">
        <color theme="8" tint="0.39994506668294322"/>
      </bottom>
      <diagonal/>
    </border>
    <border>
      <left/>
      <right/>
      <top/>
      <bottom style="double">
        <color indexed="64"/>
      </bottom>
      <diagonal/>
    </border>
    <border>
      <left/>
      <right/>
      <top style="double">
        <color indexed="64"/>
      </top>
      <bottom style="double">
        <color indexed="64"/>
      </bottom>
      <diagonal/>
    </border>
    <border>
      <left/>
      <right/>
      <top style="thin">
        <color rgb="FFAAD1D8"/>
      </top>
      <bottom/>
      <diagonal/>
    </border>
    <border>
      <left/>
      <right/>
      <top/>
      <bottom style="thin">
        <color rgb="FFAAD1D8"/>
      </bottom>
      <diagonal/>
    </border>
  </borders>
  <cellStyleXfs count="7">
    <xf numFmtId="0" fontId="0" fillId="0" borderId="0"/>
    <xf numFmtId="0" fontId="3" fillId="0" borderId="1" applyNumberFormat="0" applyFill="0" applyAlignment="0" applyProtection="0"/>
    <xf numFmtId="0" fontId="2" fillId="0" borderId="0" applyNumberFormat="0" applyFill="0" applyBorder="0" applyAlignment="0" applyProtection="0"/>
    <xf numFmtId="9" fontId="13" fillId="0" borderId="0" applyFont="0" applyFill="0" applyBorder="0" applyAlignment="0" applyProtection="0"/>
    <xf numFmtId="0" fontId="25" fillId="5" borderId="0"/>
    <xf numFmtId="0" fontId="26" fillId="0" borderId="0"/>
    <xf numFmtId="0" fontId="30" fillId="0" borderId="0" applyNumberFormat="0" applyFill="0" applyBorder="0" applyAlignment="0" applyProtection="0"/>
  </cellStyleXfs>
  <cellXfs count="151">
    <xf numFmtId="0" fontId="0" fillId="0" borderId="0" xfId="0"/>
    <xf numFmtId="0" fontId="0" fillId="0" borderId="0" xfId="0" pivotButton="1"/>
    <xf numFmtId="0" fontId="0" fillId="0" borderId="0" xfId="0" applyAlignment="1">
      <alignment horizontal="left"/>
    </xf>
    <xf numFmtId="10" fontId="0" fillId="0" borderId="0" xfId="0" applyNumberFormat="1"/>
    <xf numFmtId="0" fontId="2" fillId="0" borderId="0" xfId="2"/>
    <xf numFmtId="0" fontId="3" fillId="0" borderId="1" xfId="1"/>
    <xf numFmtId="9" fontId="0" fillId="0" borderId="0" xfId="0" applyNumberFormat="1"/>
    <xf numFmtId="164" fontId="0" fillId="0" borderId="0" xfId="0" applyNumberFormat="1"/>
    <xf numFmtId="9" fontId="0" fillId="0" borderId="0" xfId="0" applyNumberFormat="1" applyAlignment="1">
      <alignment horizontal="left"/>
    </xf>
    <xf numFmtId="0" fontId="4" fillId="0" borderId="0" xfId="0" applyFont="1"/>
    <xf numFmtId="0" fontId="5" fillId="0" borderId="0" xfId="0" applyFont="1"/>
    <xf numFmtId="0" fontId="6" fillId="0" borderId="0" xfId="0" applyFont="1"/>
    <xf numFmtId="1" fontId="0" fillId="0" borderId="0" xfId="0" applyNumberFormat="1"/>
    <xf numFmtId="0" fontId="0" fillId="2" borderId="0" xfId="0" applyFill="1"/>
    <xf numFmtId="2" fontId="6" fillId="0" borderId="0" xfId="0" applyNumberFormat="1" applyFont="1"/>
    <xf numFmtId="2" fontId="5" fillId="0" borderId="0" xfId="0" applyNumberFormat="1" applyFont="1"/>
    <xf numFmtId="0" fontId="7" fillId="3" borderId="0" xfId="0" applyFont="1" applyFill="1"/>
    <xf numFmtId="0" fontId="7" fillId="0" borderId="0" xfId="0" applyFont="1" applyAlignment="1">
      <alignment horizontal="right"/>
    </xf>
    <xf numFmtId="0" fontId="7" fillId="3" borderId="0" xfId="0" applyFont="1" applyFill="1" applyAlignment="1">
      <alignment horizontal="right"/>
    </xf>
    <xf numFmtId="0" fontId="7" fillId="3" borderId="0" xfId="0" applyFont="1" applyFill="1" applyAlignment="1">
      <alignment wrapText="1"/>
    </xf>
    <xf numFmtId="0" fontId="8" fillId="3" borderId="0" xfId="0" applyFont="1" applyFill="1"/>
    <xf numFmtId="0" fontId="9" fillId="3" borderId="0" xfId="0" applyFont="1" applyFill="1"/>
    <xf numFmtId="0" fontId="10" fillId="4" borderId="0" xfId="0" applyFont="1" applyFill="1"/>
    <xf numFmtId="0" fontId="10" fillId="4" borderId="0" xfId="0" applyFont="1" applyFill="1" applyAlignment="1">
      <alignment wrapText="1"/>
    </xf>
    <xf numFmtId="0" fontId="11" fillId="0" borderId="0" xfId="0" applyFont="1"/>
    <xf numFmtId="0" fontId="0" fillId="0" borderId="0" xfId="0" applyAlignment="1">
      <alignment horizontal="center"/>
    </xf>
    <xf numFmtId="0" fontId="0" fillId="0" borderId="0" xfId="0" applyAlignment="1">
      <alignment wrapText="1"/>
    </xf>
    <xf numFmtId="0" fontId="15" fillId="0" borderId="0" xfId="0" applyFont="1" applyAlignment="1" applyProtection="1">
      <alignment horizontal="left"/>
      <protection hidden="1"/>
    </xf>
    <xf numFmtId="0" fontId="16" fillId="0" borderId="0" xfId="0" applyFont="1" applyAlignment="1" applyProtection="1">
      <alignment horizontal="left"/>
      <protection hidden="1"/>
    </xf>
    <xf numFmtId="0" fontId="17" fillId="0" borderId="0" xfId="0" applyFont="1" applyAlignment="1" applyProtection="1">
      <alignment horizontal="right"/>
      <protection hidden="1"/>
    </xf>
    <xf numFmtId="0" fontId="18" fillId="3" borderId="0" xfId="0" applyFont="1" applyFill="1"/>
    <xf numFmtId="0" fontId="21" fillId="0" borderId="0" xfId="0" applyFont="1"/>
    <xf numFmtId="0" fontId="21" fillId="0" borderId="4" xfId="0" applyFont="1" applyBorder="1" applyAlignment="1">
      <alignment vertical="center" wrapText="1"/>
    </xf>
    <xf numFmtId="0" fontId="20" fillId="0" borderId="5" xfId="0" applyFont="1" applyBorder="1" applyAlignment="1">
      <alignment vertical="center" wrapText="1"/>
    </xf>
    <xf numFmtId="0" fontId="21" fillId="0" borderId="3" xfId="0" applyFont="1" applyBorder="1" applyAlignment="1">
      <alignment vertical="center" wrapText="1"/>
    </xf>
    <xf numFmtId="0" fontId="21" fillId="0" borderId="6" xfId="0" applyFont="1" applyBorder="1"/>
    <xf numFmtId="0" fontId="0" fillId="0" borderId="3" xfId="0" applyBorder="1" applyAlignment="1">
      <alignment vertical="center" wrapText="1"/>
    </xf>
    <xf numFmtId="0" fontId="0" fillId="0" borderId="7" xfId="0" applyBorder="1"/>
    <xf numFmtId="0" fontId="0" fillId="0" borderId="9" xfId="0" applyBorder="1"/>
    <xf numFmtId="0" fontId="0" fillId="0" borderId="5" xfId="0" applyBorder="1" applyAlignment="1">
      <alignment vertical="center" wrapText="1"/>
    </xf>
    <xf numFmtId="0" fontId="21" fillId="0" borderId="7" xfId="0" applyFont="1" applyBorder="1"/>
    <xf numFmtId="0" fontId="0" fillId="0" borderId="6" xfId="0" applyBorder="1"/>
    <xf numFmtId="0" fontId="21" fillId="0" borderId="10" xfId="0" applyFont="1" applyBorder="1" applyAlignment="1">
      <alignment vertical="center"/>
    </xf>
    <xf numFmtId="0" fontId="21" fillId="0" borderId="3" xfId="0" applyFont="1" applyBorder="1" applyAlignment="1">
      <alignment vertical="center"/>
    </xf>
    <xf numFmtId="0" fontId="0" fillId="0" borderId="2" xfId="0" applyBorder="1" applyAlignment="1">
      <alignment vertical="center" wrapText="1"/>
    </xf>
    <xf numFmtId="0" fontId="0" fillId="0" borderId="3" xfId="0" applyBorder="1" applyAlignment="1">
      <alignment vertical="center"/>
    </xf>
    <xf numFmtId="0" fontId="0" fillId="0" borderId="3" xfId="0" applyBorder="1" applyAlignment="1">
      <alignment wrapText="1"/>
    </xf>
    <xf numFmtId="0" fontId="14" fillId="7" borderId="8" xfId="0" applyFont="1" applyFill="1" applyBorder="1" applyAlignment="1">
      <alignment vertical="center"/>
    </xf>
    <xf numFmtId="0" fontId="0" fillId="7" borderId="11" xfId="0" applyFill="1" applyBorder="1" applyAlignment="1">
      <alignment vertical="center" wrapText="1"/>
    </xf>
    <xf numFmtId="0" fontId="0" fillId="0" borderId="14" xfId="0" applyBorder="1"/>
    <xf numFmtId="0" fontId="0" fillId="0" borderId="14" xfId="0" applyBorder="1" applyAlignment="1">
      <alignment vertical="center" wrapText="1"/>
    </xf>
    <xf numFmtId="0" fontId="22" fillId="0" borderId="0" xfId="0" applyFont="1" applyAlignment="1">
      <alignment vertical="center" wrapText="1"/>
    </xf>
    <xf numFmtId="0" fontId="14" fillId="0" borderId="0" xfId="0" applyFont="1" applyAlignment="1">
      <alignment vertical="center" wrapText="1"/>
    </xf>
    <xf numFmtId="0" fontId="14" fillId="7" borderId="0" xfId="0" applyFont="1" applyFill="1" applyAlignment="1">
      <alignment vertical="center" wrapText="1"/>
    </xf>
    <xf numFmtId="0" fontId="14" fillId="0" borderId="0" xfId="0" applyFont="1"/>
    <xf numFmtId="0" fontId="0" fillId="0" borderId="17" xfId="0" applyBorder="1"/>
    <xf numFmtId="0" fontId="0" fillId="0" borderId="17" xfId="0" applyBorder="1" applyAlignment="1">
      <alignment horizontal="left"/>
    </xf>
    <xf numFmtId="0" fontId="0" fillId="6" borderId="0" xfId="0" applyFill="1"/>
    <xf numFmtId="0" fontId="0" fillId="6" borderId="17" xfId="0" applyFill="1" applyBorder="1"/>
    <xf numFmtId="0" fontId="23" fillId="5" borderId="0" xfId="0" applyFont="1" applyFill="1"/>
    <xf numFmtId="0" fontId="24" fillId="5" borderId="0" xfId="0" applyFont="1" applyFill="1"/>
    <xf numFmtId="0" fontId="25" fillId="5" borderId="0" xfId="4"/>
    <xf numFmtId="0" fontId="25" fillId="5" borderId="0" xfId="0" applyFont="1" applyFill="1"/>
    <xf numFmtId="0" fontId="2" fillId="0" borderId="0" xfId="2" applyAlignment="1"/>
    <xf numFmtId="0" fontId="26" fillId="0" borderId="0" xfId="5"/>
    <xf numFmtId="0" fontId="27" fillId="5" borderId="0" xfId="4" applyFont="1"/>
    <xf numFmtId="0" fontId="28" fillId="5" borderId="0" xfId="0" applyFont="1" applyFill="1"/>
    <xf numFmtId="0" fontId="7" fillId="5" borderId="0" xfId="0" applyFont="1" applyFill="1"/>
    <xf numFmtId="0" fontId="7" fillId="5" borderId="0" xfId="0" applyFont="1" applyFill="1" applyAlignment="1">
      <alignment horizontal="right"/>
    </xf>
    <xf numFmtId="0" fontId="29" fillId="5" borderId="0" xfId="0" applyFont="1" applyFill="1"/>
    <xf numFmtId="164" fontId="0" fillId="0" borderId="11"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2" xfId="0" applyNumberFormat="1" applyBorder="1" applyAlignment="1">
      <alignment horizontal="center" vertical="center"/>
    </xf>
    <xf numFmtId="0" fontId="7" fillId="3" borderId="0" xfId="0" applyFont="1" applyFill="1" applyAlignment="1">
      <alignment horizontal="left"/>
    </xf>
    <xf numFmtId="0" fontId="0" fillId="0" borderId="0" xfId="0" applyAlignment="1">
      <alignment horizontal="center" vertical="center"/>
    </xf>
    <xf numFmtId="0" fontId="14" fillId="0" borderId="0" xfId="0" applyFont="1" applyAlignment="1">
      <alignment horizontal="center"/>
    </xf>
    <xf numFmtId="9" fontId="0" fillId="6" borderId="17" xfId="0" applyNumberFormat="1" applyFill="1" applyBorder="1"/>
    <xf numFmtId="0" fontId="0" fillId="0" borderId="0" xfId="0" applyAlignment="1">
      <alignment horizontal="right"/>
    </xf>
    <xf numFmtId="0" fontId="23" fillId="5" borderId="0" xfId="0" applyFont="1" applyFill="1" applyAlignment="1">
      <alignment horizontal="right"/>
    </xf>
    <xf numFmtId="9" fontId="0" fillId="0" borderId="17" xfId="3" applyFont="1" applyBorder="1" applyAlignment="1">
      <alignment horizontal="right"/>
    </xf>
    <xf numFmtId="1" fontId="0" fillId="0" borderId="17" xfId="3" applyNumberFormat="1" applyFont="1" applyBorder="1" applyAlignment="1">
      <alignment horizontal="right"/>
    </xf>
    <xf numFmtId="0" fontId="0" fillId="0" borderId="17" xfId="0" applyBorder="1" applyAlignment="1">
      <alignment horizontal="right"/>
    </xf>
    <xf numFmtId="9" fontId="0" fillId="0" borderId="17" xfId="0" applyNumberFormat="1" applyBorder="1" applyAlignment="1">
      <alignment horizontal="right"/>
    </xf>
    <xf numFmtId="1" fontId="0" fillId="0" borderId="17" xfId="0" applyNumberFormat="1" applyBorder="1" applyAlignment="1">
      <alignment horizontal="right"/>
    </xf>
    <xf numFmtId="0" fontId="14" fillId="0" borderId="18" xfId="0" applyFont="1" applyBorder="1" applyAlignment="1">
      <alignment horizontal="right"/>
    </xf>
    <xf numFmtId="0" fontId="31" fillId="0" borderId="0" xfId="0" applyFont="1"/>
    <xf numFmtId="0" fontId="32" fillId="0" borderId="18" xfId="0" applyFont="1" applyBorder="1" applyAlignment="1">
      <alignment horizontal="right"/>
    </xf>
    <xf numFmtId="9" fontId="31" fillId="0" borderId="0" xfId="0" applyNumberFormat="1" applyFont="1"/>
    <xf numFmtId="0" fontId="33" fillId="0" borderId="0" xfId="5" applyFont="1"/>
    <xf numFmtId="0" fontId="13" fillId="0" borderId="0" xfId="0" applyFont="1"/>
    <xf numFmtId="9" fontId="13" fillId="0" borderId="0" xfId="0" applyNumberFormat="1" applyFont="1"/>
    <xf numFmtId="0" fontId="33" fillId="0" borderId="0" xfId="5" applyFont="1" applyAlignment="1">
      <alignment horizontal="left"/>
    </xf>
    <xf numFmtId="0" fontId="34" fillId="7" borderId="19" xfId="6" applyFont="1" applyFill="1" applyBorder="1" applyAlignment="1" applyProtection="1">
      <alignment horizontal="left" vertical="center" wrapText="1"/>
      <protection hidden="1"/>
    </xf>
    <xf numFmtId="164" fontId="0" fillId="0" borderId="0" xfId="0" applyNumberFormat="1" applyAlignment="1">
      <alignment wrapText="1"/>
    </xf>
    <xf numFmtId="0" fontId="2" fillId="6" borderId="17" xfId="0" applyFont="1" applyFill="1" applyBorder="1"/>
    <xf numFmtId="0" fontId="12" fillId="3" borderId="0" xfId="0" applyFont="1" applyFill="1" applyAlignment="1">
      <alignment horizontal="left" vertical="top" wrapText="1"/>
    </xf>
    <xf numFmtId="1" fontId="0" fillId="0" borderId="0" xfId="0" applyNumberFormat="1" applyAlignment="1">
      <alignment horizontal="left"/>
    </xf>
    <xf numFmtId="0" fontId="35" fillId="0" borderId="0" xfId="0" applyFont="1"/>
    <xf numFmtId="0" fontId="36" fillId="0" borderId="0" xfId="0" applyFont="1"/>
    <xf numFmtId="0" fontId="37" fillId="0" borderId="0" xfId="0" applyFont="1"/>
    <xf numFmtId="0" fontId="14" fillId="0" borderId="0" xfId="0" applyFont="1" applyAlignment="1">
      <alignment horizontal="left"/>
    </xf>
    <xf numFmtId="0" fontId="16" fillId="0" borderId="0" xfId="0" applyFont="1" applyAlignment="1" applyProtection="1">
      <alignment horizontal="left" vertical="top"/>
      <protection hidden="1"/>
    </xf>
    <xf numFmtId="9" fontId="0" fillId="0" borderId="17" xfId="0" applyNumberFormat="1" applyBorder="1"/>
    <xf numFmtId="0" fontId="2" fillId="0" borderId="17" xfId="0" applyFont="1" applyBorder="1"/>
    <xf numFmtId="0" fontId="14" fillId="0" borderId="0" xfId="0" applyFont="1" applyAlignment="1">
      <alignment horizontal="right"/>
    </xf>
    <xf numFmtId="0" fontId="19" fillId="0" borderId="0" xfId="0" applyFont="1" applyAlignment="1" applyProtection="1">
      <alignment wrapText="1"/>
      <protection hidden="1"/>
    </xf>
    <xf numFmtId="165" fontId="0" fillId="0" borderId="0" xfId="0" applyNumberFormat="1" applyAlignment="1">
      <alignment horizontal="center"/>
    </xf>
    <xf numFmtId="9" fontId="0" fillId="0" borderId="0" xfId="0" applyNumberFormat="1" applyAlignment="1">
      <alignment horizontal="center"/>
    </xf>
    <xf numFmtId="164" fontId="0" fillId="0" borderId="0" xfId="0" applyNumberFormat="1" applyAlignment="1">
      <alignment horizontal="center"/>
    </xf>
    <xf numFmtId="164" fontId="23" fillId="0" borderId="0" xfId="0" applyNumberFormat="1" applyFont="1" applyAlignment="1">
      <alignment horizontal="center"/>
    </xf>
    <xf numFmtId="164" fontId="0" fillId="0" borderId="0" xfId="0" applyNumberFormat="1" applyAlignment="1">
      <alignment horizontal="center" wrapText="1"/>
    </xf>
    <xf numFmtId="0" fontId="0" fillId="0" borderId="0" xfId="0" applyAlignment="1">
      <alignment horizontal="center" wrapText="1"/>
    </xf>
    <xf numFmtId="0" fontId="0" fillId="0" borderId="20" xfId="0" applyBorder="1"/>
    <xf numFmtId="0" fontId="0" fillId="0" borderId="20" xfId="0" applyBorder="1" applyAlignment="1">
      <alignment horizontal="center"/>
    </xf>
    <xf numFmtId="165" fontId="0" fillId="0" borderId="20" xfId="0" applyNumberFormat="1" applyBorder="1" applyAlignment="1">
      <alignment horizontal="center"/>
    </xf>
    <xf numFmtId="9" fontId="0" fillId="0" borderId="20" xfId="0" applyNumberFormat="1" applyBorder="1" applyAlignment="1">
      <alignment horizontal="center"/>
    </xf>
    <xf numFmtId="0" fontId="0" fillId="0" borderId="21" xfId="0" applyBorder="1"/>
    <xf numFmtId="0" fontId="0" fillId="0" borderId="21" xfId="0" applyBorder="1" applyAlignment="1">
      <alignment horizontal="center"/>
    </xf>
    <xf numFmtId="165" fontId="0" fillId="0" borderId="21" xfId="0" applyNumberFormat="1" applyBorder="1" applyAlignment="1">
      <alignment horizontal="center"/>
    </xf>
    <xf numFmtId="9" fontId="0" fillId="0" borderId="21" xfId="0" applyNumberFormat="1" applyBorder="1" applyAlignment="1">
      <alignment horizontal="center"/>
    </xf>
    <xf numFmtId="9" fontId="0" fillId="0" borderId="21" xfId="3" applyFont="1" applyBorder="1" applyAlignment="1">
      <alignment horizontal="center"/>
    </xf>
    <xf numFmtId="0" fontId="0" fillId="0" borderId="21" xfId="0" applyBorder="1" applyAlignment="1">
      <alignment horizontal="center" vertical="center"/>
    </xf>
    <xf numFmtId="0" fontId="0" fillId="0" borderId="20" xfId="0" applyBorder="1" applyAlignment="1">
      <alignment horizontal="center" vertical="center"/>
    </xf>
    <xf numFmtId="164" fontId="35" fillId="0" borderId="0" xfId="0" applyNumberFormat="1" applyFont="1"/>
    <xf numFmtId="0" fontId="35" fillId="0" borderId="0" xfId="0" applyFont="1" applyAlignment="1">
      <alignment horizontal="center"/>
    </xf>
    <xf numFmtId="164" fontId="35" fillId="0" borderId="11" xfId="0" applyNumberFormat="1" applyFont="1" applyBorder="1" applyAlignment="1">
      <alignment horizontal="center" vertical="center"/>
    </xf>
    <xf numFmtId="164" fontId="35" fillId="0" borderId="14" xfId="0" applyNumberFormat="1" applyFont="1" applyBorder="1" applyAlignment="1">
      <alignment horizontal="center" vertical="center"/>
    </xf>
    <xf numFmtId="164" fontId="35" fillId="0" borderId="16" xfId="0" applyNumberFormat="1" applyFont="1" applyBorder="1" applyAlignment="1">
      <alignment horizontal="center" vertical="center"/>
    </xf>
    <xf numFmtId="0" fontId="38" fillId="7" borderId="0" xfId="4" applyFont="1" applyFill="1" applyAlignment="1">
      <alignment wrapText="1"/>
    </xf>
    <xf numFmtId="0" fontId="14" fillId="0" borderId="15" xfId="0" applyFont="1" applyBorder="1" applyAlignment="1">
      <alignment textRotation="45"/>
    </xf>
    <xf numFmtId="0" fontId="0" fillId="7" borderId="17" xfId="0" applyFill="1" applyBorder="1"/>
    <xf numFmtId="0" fontId="0" fillId="0" borderId="17" xfId="0" applyBorder="1" applyAlignment="1">
      <alignment wrapText="1"/>
    </xf>
    <xf numFmtId="0" fontId="12" fillId="3" borderId="0" xfId="0" applyFont="1" applyFill="1" applyAlignment="1">
      <alignment horizontal="left" vertical="top" wrapText="1"/>
    </xf>
    <xf numFmtId="0" fontId="12" fillId="3" borderId="0" xfId="0" applyFont="1" applyFill="1" applyAlignment="1">
      <alignment horizontal="left" vertical="center" wrapText="1"/>
    </xf>
    <xf numFmtId="0" fontId="39" fillId="0" borderId="0" xfId="0" applyFont="1" applyAlignment="1">
      <alignment horizontal="center" wrapText="1"/>
    </xf>
    <xf numFmtId="0" fontId="38" fillId="7" borderId="17" xfId="4" applyFont="1" applyFill="1" applyBorder="1" applyAlignment="1">
      <alignment horizontal="center" wrapText="1"/>
    </xf>
    <xf numFmtId="0" fontId="0" fillId="7" borderId="17" xfId="0" applyFill="1" applyBorder="1" applyAlignment="1">
      <alignment horizontal="center" wrapText="1"/>
    </xf>
    <xf numFmtId="0" fontId="38" fillId="0" borderId="17" xfId="4" applyFont="1" applyFill="1" applyBorder="1" applyAlignment="1">
      <alignment horizontal="center" wrapText="1"/>
    </xf>
    <xf numFmtId="0" fontId="0" fillId="0" borderId="17" xfId="0" applyBorder="1" applyAlignment="1">
      <alignment horizontal="center" wrapText="1"/>
    </xf>
    <xf numFmtId="0" fontId="38" fillId="7" borderId="22" xfId="4" applyFont="1" applyFill="1" applyBorder="1" applyAlignment="1">
      <alignment horizontal="center" wrapText="1"/>
    </xf>
    <xf numFmtId="0" fontId="38" fillId="7" borderId="0" xfId="4" applyFont="1" applyFill="1" applyAlignment="1">
      <alignment horizontal="center" wrapText="1"/>
    </xf>
    <xf numFmtId="0" fontId="38" fillId="7" borderId="23" xfId="4" applyFont="1" applyFill="1" applyBorder="1" applyAlignment="1">
      <alignment horizontal="center" wrapText="1"/>
    </xf>
    <xf numFmtId="0" fontId="0" fillId="7" borderId="22" xfId="0" applyFill="1" applyBorder="1" applyAlignment="1">
      <alignment horizontal="center" wrapText="1"/>
    </xf>
    <xf numFmtId="0" fontId="0" fillId="7" borderId="0" xfId="0" applyFill="1" applyAlignment="1">
      <alignment horizontal="center" wrapText="1"/>
    </xf>
    <xf numFmtId="0" fontId="0" fillId="7" borderId="23" xfId="0" applyFill="1" applyBorder="1" applyAlignment="1">
      <alignment horizontal="center" wrapText="1"/>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0" fontId="2" fillId="0" borderId="0" xfId="2" applyAlignment="1">
      <alignment horizontal="center" wrapText="1"/>
    </xf>
  </cellXfs>
  <cellStyles count="7">
    <cellStyle name="Frågefärg" xfId="5" xr:uid="{880F3E64-6655-4009-AEB8-F8EB5247BEFD}"/>
    <cellStyle name="Normal" xfId="0" builtinId="0"/>
    <cellStyle name="Procent" xfId="3" builtinId="5"/>
    <cellStyle name="Rubrik 1" xfId="1" builtinId="16"/>
    <cellStyle name="Rubrik 4" xfId="6" builtinId="19"/>
    <cellStyle name="Tabellrubrik" xfId="4" xr:uid="{356FB171-E8F4-47A7-807F-A756A67D8426}"/>
    <cellStyle name="Varningstext" xfId="2" builtinId="11"/>
  </cellStyles>
  <dxfs count="250">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 formatCode="0"/>
    </dxf>
    <dxf>
      <numFmt numFmtId="164" formatCode="0.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 formatCode="0"/>
    </dxf>
    <dxf>
      <numFmt numFmtId="164" formatCode="0.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4" formatCode="0.00%"/>
    </dxf>
    <dxf>
      <numFmt numFmtId="13" formatCode="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64" formatCode="0.0"/>
    </dxf>
    <dxf>
      <numFmt numFmtId="164" formatCode="0.0"/>
    </dxf>
    <dxf>
      <numFmt numFmtId="164" formatCode="0.0"/>
    </dxf>
    <dxf>
      <numFmt numFmtId="164" formatCode="0.0"/>
    </dxf>
    <dxf>
      <numFmt numFmtId="13" formatCode="0%"/>
    </dxf>
    <dxf>
      <numFmt numFmtId="14" formatCode="0.00%"/>
    </dxf>
    <dxf>
      <numFmt numFmtId="164" formatCode="0.0"/>
    </dxf>
    <dxf>
      <numFmt numFmtId="13" formatCode="0%"/>
    </dxf>
    <dxf>
      <numFmt numFmtId="14" formatCode="0.0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4" formatCode="0.00%"/>
    </dxf>
    <dxf>
      <numFmt numFmtId="13" formatCode="0%"/>
    </dxf>
    <dxf>
      <numFmt numFmtId="13" formatCode="0%"/>
    </dxf>
    <dxf>
      <numFmt numFmtId="164" formatCode="0.0"/>
    </dxf>
    <dxf>
      <numFmt numFmtId="164" formatCode="0.0"/>
    </dxf>
    <dxf>
      <numFmt numFmtId="13" formatCode="0%"/>
      <alignment horizontal="center" vertical="bottom" textRotation="0" wrapText="0" indent="0" justifyLastLine="0" shrinkToFit="0" readingOrder="0"/>
      <border diagonalUp="0" diagonalDown="0">
        <left/>
        <right/>
        <top style="double">
          <color indexed="64"/>
        </top>
        <bottom style="double">
          <color indexed="64"/>
        </bottom>
        <vertical/>
        <horizontal/>
      </border>
    </dxf>
    <dxf>
      <alignment horizontal="center" vertical="bottom" textRotation="0" wrapText="0" indent="0" justifyLastLine="0" shrinkToFit="0" readingOrder="0"/>
      <border diagonalUp="0" diagonalDown="0" outline="0">
        <left/>
        <right/>
        <top style="double">
          <color indexed="64"/>
        </top>
        <bottom style="double">
          <color indexed="64"/>
        </bottom>
      </border>
    </dxf>
    <dxf>
      <numFmt numFmtId="165" formatCode="###0"/>
      <alignment horizontal="center" vertical="bottom" textRotation="0" wrapText="0" indent="0" justifyLastLine="0" shrinkToFit="0" readingOrder="0"/>
      <border diagonalUp="0" diagonalDown="0" outline="0">
        <left/>
        <right/>
        <top style="double">
          <color indexed="64"/>
        </top>
        <bottom style="double">
          <color indexed="64"/>
        </bottom>
      </border>
    </dxf>
    <dxf>
      <alignment horizontal="center" vertical="bottom" textRotation="0" wrapText="0" indent="0" justifyLastLine="0" shrinkToFit="0" readingOrder="0"/>
      <border diagonalUp="0" diagonalDown="0" outline="0">
        <left/>
        <right/>
        <top style="double">
          <color indexed="64"/>
        </top>
        <bottom style="double">
          <color indexed="64"/>
        </bottom>
      </border>
    </dxf>
    <dxf>
      <border diagonalUp="0" diagonalDown="0">
        <left/>
        <right/>
        <top style="double">
          <color indexed="64"/>
        </top>
        <bottom style="double">
          <color indexed="64"/>
        </bottom>
        <vertical/>
        <horizontal/>
      </border>
    </dxf>
    <dxf>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colors>
    <mruColors>
      <color rgb="FFD8F3F4"/>
      <color rgb="FF0097CC"/>
      <color rgb="FFCCECFF"/>
      <color rgb="FFAAD1D8"/>
      <color rgb="FFCCFFFF"/>
      <color rgb="FFED9D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microsoft.com/office/2007/relationships/slicerCache" Target="slicerCaches/slicerCache6.xml"/><Relationship Id="rId3" Type="http://schemas.openxmlformats.org/officeDocument/2006/relationships/worksheet" Target="worksheets/sheet3.xml"/><Relationship Id="rId21" Type="http://schemas.microsoft.com/office/2007/relationships/slicerCache" Target="slicerCaches/slicerCache9.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microsoft.com/office/2007/relationships/slicerCache" Target="slicerCaches/slicerCache5.xml"/><Relationship Id="rId25" Type="http://schemas.openxmlformats.org/officeDocument/2006/relationships/calcChain" Target="calcChain.xml"/><Relationship Id="rId2" Type="http://schemas.openxmlformats.org/officeDocument/2006/relationships/worksheet" Target="worksheets/sheet2.xml"/><Relationship Id="rId16" Type="http://schemas.microsoft.com/office/2007/relationships/slicerCache" Target="slicerCaches/slicerCache4.xml"/><Relationship Id="rId20" Type="http://schemas.microsoft.com/office/2007/relationships/slicerCache" Target="slicerCaches/slicerCache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openxmlformats.org/officeDocument/2006/relationships/sharedStrings" Target="sharedStrings.xml"/><Relationship Id="rId5" Type="http://schemas.openxmlformats.org/officeDocument/2006/relationships/worksheet" Target="worksheets/sheet5.xml"/><Relationship Id="rId15" Type="http://schemas.microsoft.com/office/2007/relationships/slicerCache" Target="slicerCaches/slicerCache3.xml"/><Relationship Id="rId23" Type="http://schemas.openxmlformats.org/officeDocument/2006/relationships/styles" Target="styles.xml"/><Relationship Id="rId10" Type="http://schemas.openxmlformats.org/officeDocument/2006/relationships/worksheet" Target="worksheets/sheet10.xml"/><Relationship Id="rId19" Type="http://schemas.microsoft.com/office/2007/relationships/slicerCache" Target="slicerCaches/slicerCache7.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8-5CC6-11CF-8D67-00AA00BDCE1D}" ax:persistence="persistStream" r:id="rId1"/>
</file>

<file path=xl/activeX/activeX12.xml><?xml version="1.0" encoding="utf-8"?>
<ax:ocx xmlns:ax="http://schemas.microsoft.com/office/2006/activeX" xmlns:r="http://schemas.openxmlformats.org/officeDocument/2006/relationships" ax:classid="{5512D118-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8-5CC6-11CF-8D67-00AA00BDCE1D}" ax:persistence="persistStream" r:id="rId1"/>
</file>

<file path=xl/activeX/activeX15.xml><?xml version="1.0" encoding="utf-8"?>
<ax:ocx xmlns:ax="http://schemas.microsoft.com/office/2006/activeX" xmlns:r="http://schemas.openxmlformats.org/officeDocument/2006/relationships" ax:classid="{5512D118-5CC6-11CF-8D67-00AA00BDCE1D}" ax:persistence="persistStream" r:id="rId1"/>
</file>

<file path=xl/activeX/activeX16.xml><?xml version="1.0" encoding="utf-8"?>
<ax:ocx xmlns:ax="http://schemas.microsoft.com/office/2006/activeX" xmlns:r="http://schemas.openxmlformats.org/officeDocument/2006/relationships" ax:classid="{5512D118-5CC6-11CF-8D67-00AA00BDCE1D}" ax:persistence="persistStream" r:id="rId1"/>
</file>

<file path=xl/activeX/activeX17.xml><?xml version="1.0" encoding="utf-8"?>
<ax:ocx xmlns:ax="http://schemas.microsoft.com/office/2006/activeX" xmlns:r="http://schemas.openxmlformats.org/officeDocument/2006/relationships" ax:classid="{5512D118-5CC6-11CF-8D67-00AA00BDCE1D}" ax:persistence="persistStream" r:id="rId1"/>
</file>

<file path=xl/activeX/activeX18.xml><?xml version="1.0" encoding="utf-8"?>
<ax:ocx xmlns:ax="http://schemas.microsoft.com/office/2006/activeX" xmlns:r="http://schemas.openxmlformats.org/officeDocument/2006/relationships" ax:classid="{5512D118-5CC6-11CF-8D67-00AA00BDCE1D}" ax:persistence="persistStream" r:id="rId1"/>
</file>

<file path=xl/activeX/activeX19.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20.xml><?xml version="1.0" encoding="utf-8"?>
<ax:ocx xmlns:ax="http://schemas.microsoft.com/office/2006/activeX" xmlns:r="http://schemas.openxmlformats.org/officeDocument/2006/relationships" ax:classid="{5512D118-5CC6-11CF-8D67-00AA00BDCE1D}" ax:persistence="persistStream" r:id="rId1"/>
</file>

<file path=xl/activeX/activeX21.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8-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8.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48051340394798331"/>
          <c:y val="0.13354729729729731"/>
          <c:w val="0.4963156314192963"/>
          <c:h val="0.78808017663332619"/>
        </c:manualLayout>
      </c:layout>
      <c:barChart>
        <c:barDir val="bar"/>
        <c:grouping val="clustered"/>
        <c:varyColors val="0"/>
        <c:ser>
          <c:idx val="0"/>
          <c:order val="0"/>
          <c:tx>
            <c:strRef>
              <c:f>Diagram!$K$56</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Diagram!$B$57:$J$71</c:f>
              <c:strCache>
                <c:ptCount val="15"/>
                <c:pt idx="0">
                  <c:v>Hur tycker du att eleverna bemöter vuxna i skolan?</c:v>
                </c:pt>
                <c:pt idx="1">
                  <c:v>Hur tycker du att eleverna bemöter varandra i skolan?</c:v>
                </c:pt>
                <c:pt idx="2">
                  <c:v>Hur mycket tycker du att ni elever får vara med och påverka hur ni ska arbeta på lektionerna?</c:v>
                </c:pt>
                <c:pt idx="3">
                  <c:v>Hur mycket tycker du att de vuxna i skolan lyssnar på förslag från eleverna, till exempel från klassråd eller elevråd?</c:v>
                </c:pt>
                <c:pt idx="4">
                  <c:v>Hur ofta är det arbetsro på lektionerna?</c:v>
                </c:pt>
                <c:pt idx="5">
                  <c:v>Hur ofta är det så stökigt på lektionerna att du har svårt att koncentrera dig?</c:v>
                </c:pt>
                <c:pt idx="6">
                  <c:v>Känner du dig rädd för andra elever i skolan?</c:v>
                </c:pt>
                <c:pt idx="7">
                  <c:v>Känner du dig rädd för någon lärare eller annan vuxen i skolan?</c:v>
                </c:pt>
                <c:pt idx="8">
                  <c:v>Känner du dig trygg i skolan?</c:v>
                </c:pt>
                <c:pt idx="9">
                  <c:v>Känner du att du kan vara dig själv i skolan?</c:v>
                </c:pt>
                <c:pt idx="10">
                  <c:v>Litar du på att de vuxna i skolan gör tillräckligt om någon elev blir illa behandlad?</c:v>
                </c:pt>
                <c:pt idx="11">
                  <c:v>Tycker du att de vuxna i skolan har koll på vad som händer på rasterna?</c:v>
                </c:pt>
                <c:pt idx="12">
                  <c:v>Känner du att det finns någon vuxen i skolan som bryr sig om hur du mår?</c:v>
                </c:pt>
                <c:pt idx="13">
                  <c:v>Hur lätt eller svårt är det att få hjälp av elevhälsan, till exempel skolsköterskan?</c:v>
                </c:pt>
                <c:pt idx="14">
                  <c:v>Hur nöjd är du med din skola?</c:v>
                </c:pt>
              </c:strCache>
            </c:strRef>
          </c:cat>
          <c:val>
            <c:numRef>
              <c:f>Diagram!$K$57:$K$71</c:f>
              <c:numCache>
                <c:formatCode>0%</c:formatCode>
                <c:ptCount val="15"/>
                <c:pt idx="0">
                  <c:v>0.73780873970867644</c:v>
                </c:pt>
                <c:pt idx="1">
                  <c:v>0.69255455712451863</c:v>
                </c:pt>
                <c:pt idx="2">
                  <c:v>0.53660089115213239</c:v>
                </c:pt>
                <c:pt idx="3">
                  <c:v>0.56602564102564101</c:v>
                </c:pt>
                <c:pt idx="4">
                  <c:v>0.43722397476340691</c:v>
                </c:pt>
                <c:pt idx="5">
                  <c:v>0.41315453384418899</c:v>
                </c:pt>
                <c:pt idx="6">
                  <c:v>0.84130982367758189</c:v>
                </c:pt>
                <c:pt idx="7">
                  <c:v>0.87364390555201021</c:v>
                </c:pt>
                <c:pt idx="8">
                  <c:v>0.77476340694006307</c:v>
                </c:pt>
                <c:pt idx="9">
                  <c:v>0.74034198860038003</c:v>
                </c:pt>
                <c:pt idx="10">
                  <c:v>0.66288594833018277</c:v>
                </c:pt>
                <c:pt idx="11">
                  <c:v>0.44570707070707072</c:v>
                </c:pt>
                <c:pt idx="12">
                  <c:v>0.70799244808055373</c:v>
                </c:pt>
                <c:pt idx="13">
                  <c:v>0.60792951541850226</c:v>
                </c:pt>
                <c:pt idx="14">
                  <c:v>0.68706624605678224</c:v>
                </c:pt>
              </c:numCache>
            </c:numRef>
          </c:val>
          <c:extLst>
            <c:ext xmlns:c16="http://schemas.microsoft.com/office/drawing/2014/chart" uri="{C3380CC4-5D6E-409C-BE32-E72D297353CC}">
              <c16:uniqueId val="{00000000-605A-4DAC-8EAC-3432802AFAC2}"/>
            </c:ext>
          </c:extLst>
        </c:ser>
        <c:dLbls>
          <c:showLegendKey val="0"/>
          <c:showVal val="0"/>
          <c:showCatName val="0"/>
          <c:showSerName val="0"/>
          <c:showPercent val="0"/>
          <c:showBubbleSize val="0"/>
        </c:dLbls>
        <c:gapWidth val="115"/>
        <c:overlap val="-20"/>
        <c:axId val="699318768"/>
        <c:axId val="699319096"/>
      </c:barChart>
      <c:catAx>
        <c:axId val="69931876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9319096"/>
        <c:crosses val="autoZero"/>
        <c:auto val="1"/>
        <c:lblAlgn val="ctr"/>
        <c:lblOffset val="100"/>
        <c:noMultiLvlLbl val="0"/>
      </c:catAx>
      <c:valAx>
        <c:axId val="699319096"/>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9318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48509698717780825"/>
          <c:y val="0.1271126503264017"/>
          <c:w val="0.4946903174188409"/>
          <c:h val="0.78754179696688298"/>
        </c:manualLayout>
      </c:layout>
      <c:barChart>
        <c:barDir val="bar"/>
        <c:grouping val="clustered"/>
        <c:varyColors val="0"/>
        <c:ser>
          <c:idx val="0"/>
          <c:order val="0"/>
          <c:tx>
            <c:strRef>
              <c:f>Diagram!$K$16</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Diagram!$B$17:$J$31</c:f>
              <c:strCache>
                <c:ptCount val="15"/>
                <c:pt idx="0">
                  <c:v>Tycker du att du får veta hur det går för dig i skolarbetet?</c:v>
                </c:pt>
                <c:pt idx="1">
                  <c:v>Tycker du att lärarna förklarar vad du behöver kunna i de olika ämnena?</c:v>
                </c:pt>
                <c:pt idx="2">
                  <c:v>Tycker du att utvecklingssamtalet är till hjälp för dig?</c:v>
                </c:pt>
                <c:pt idx="3">
                  <c:v>Tycker du att lärarna varierar lektionerna så att ni får arbeta på olika sätt?</c:v>
                </c:pt>
                <c:pt idx="4">
                  <c:v>Tycker du att lärarna får dig att tro på dig själv i skolarbetet?</c:v>
                </c:pt>
                <c:pt idx="5">
                  <c:v>Hur ofta får lärarna dig att bli intresserad av skolarbetet?</c:v>
                </c:pt>
                <c:pt idx="6">
                  <c:v>Tycker du att du får tillräckliga utmaningar i skolarbetet?</c:v>
                </c:pt>
                <c:pt idx="7">
                  <c:v>Hur ofta får du den hjälp du behöver under lektionerna?</c:v>
                </c:pt>
                <c:pt idx="8">
                  <c:v>Hur ofta förklarar lärarna vad du ska göra på lektionerna så att du förstår?</c:v>
                </c:pt>
                <c:pt idx="9">
                  <c:v>Tycker du att du får den hjälp du behöver från skolan för att klara skolarbetet</c:v>
                </c:pt>
                <c:pt idx="10">
                  <c:v>Hur ofta tycker du att skolarbetet är för svårt?</c:v>
                </c:pt>
                <c:pt idx="11">
                  <c:v>Hur mycket tycker du att ni elever får öva på att diskutera frågor där man kan tycka olika?</c:v>
                </c:pt>
                <c:pt idx="12">
                  <c:v>Hur mycket pratar lärarna om att allt man hör och läser, till exempel på internet, inte behöver vara sant (källkritik)?</c:v>
                </c:pt>
                <c:pt idx="13">
                  <c:v>Tycker du att lärarna behandlar alla elever lika oavsett om de är flickor, pojkar eller har annan könsidentitet?</c:v>
                </c:pt>
                <c:pt idx="14">
                  <c:v>Känner du dig orättvist behandlad av någon lärare eller annan vuxen i skolan?</c:v>
                </c:pt>
              </c:strCache>
            </c:strRef>
          </c:cat>
          <c:val>
            <c:numRef>
              <c:f>Diagram!$K$17:$K$31</c:f>
              <c:numCache>
                <c:formatCode>0%</c:formatCode>
                <c:ptCount val="15"/>
                <c:pt idx="0">
                  <c:v>0.71059268600252201</c:v>
                </c:pt>
                <c:pt idx="1">
                  <c:v>0.7843791722296396</c:v>
                </c:pt>
                <c:pt idx="2">
                  <c:v>0.59219634990560099</c:v>
                </c:pt>
                <c:pt idx="3">
                  <c:v>0.65072372561359337</c:v>
                </c:pt>
                <c:pt idx="4">
                  <c:v>0.69422572178477693</c:v>
                </c:pt>
                <c:pt idx="5">
                  <c:v>0.37381404174573057</c:v>
                </c:pt>
                <c:pt idx="6">
                  <c:v>0.66049776643267388</c:v>
                </c:pt>
                <c:pt idx="7">
                  <c:v>0.74984286612193585</c:v>
                </c:pt>
                <c:pt idx="8">
                  <c:v>0.81829814459373007</c:v>
                </c:pt>
                <c:pt idx="9">
                  <c:v>0.80515399120050279</c:v>
                </c:pt>
                <c:pt idx="10">
                  <c:v>0.53274559193954663</c:v>
                </c:pt>
                <c:pt idx="11">
                  <c:v>0.65367693274670025</c:v>
                </c:pt>
                <c:pt idx="12">
                  <c:v>0.62246192893401009</c:v>
                </c:pt>
                <c:pt idx="13">
                  <c:v>0.64962121212121215</c:v>
                </c:pt>
                <c:pt idx="14">
                  <c:v>0.69581749049429664</c:v>
                </c:pt>
              </c:numCache>
            </c:numRef>
          </c:val>
          <c:extLst>
            <c:ext xmlns:c16="http://schemas.microsoft.com/office/drawing/2014/chart" uri="{C3380CC4-5D6E-409C-BE32-E72D297353CC}">
              <c16:uniqueId val="{00000000-9631-4277-9B80-66894A244D88}"/>
            </c:ext>
          </c:extLst>
        </c:ser>
        <c:dLbls>
          <c:showLegendKey val="0"/>
          <c:showVal val="0"/>
          <c:showCatName val="0"/>
          <c:showSerName val="0"/>
          <c:showPercent val="0"/>
          <c:showBubbleSize val="0"/>
        </c:dLbls>
        <c:gapWidth val="115"/>
        <c:overlap val="-20"/>
        <c:axId val="696324776"/>
        <c:axId val="696325760"/>
      </c:barChart>
      <c:catAx>
        <c:axId val="69632477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6325760"/>
        <c:crosses val="autoZero"/>
        <c:auto val="1"/>
        <c:lblAlgn val="ctr"/>
        <c:lblOffset val="100"/>
        <c:noMultiLvlLbl val="0"/>
      </c:catAx>
      <c:valAx>
        <c:axId val="696325760"/>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6324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49487625807502889"/>
          <c:y val="0.19236009732360099"/>
          <c:w val="0.48474269505560202"/>
          <c:h val="0.69475295515067914"/>
        </c:manualLayout>
      </c:layout>
      <c:barChart>
        <c:barDir val="bar"/>
        <c:grouping val="clustered"/>
        <c:varyColors val="0"/>
        <c:ser>
          <c:idx val="0"/>
          <c:order val="0"/>
          <c:tx>
            <c:strRef>
              <c:f>Diagram!$K$97</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Diagram!$B$98:$J$101</c:f>
              <c:strCache>
                <c:ptCount val="4"/>
                <c:pt idx="0">
                  <c:v>Maten på min skola är bra om man tänker att det ska vara nyttigt, smaka gott och vara bra för miljön</c:v>
                </c:pt>
                <c:pt idx="1">
                  <c:v>Jag väljer att äta mig mätt i skolan</c:v>
                </c:pt>
                <c:pt idx="2">
                  <c:v>Jag trivs i min skolrestaurang/klassrum där jag äter maten</c:v>
                </c:pt>
                <c:pt idx="3">
                  <c:v>De som jobbar i skolrestaurangen är trevliga och hjälpsamma.</c:v>
                </c:pt>
              </c:strCache>
            </c:strRef>
          </c:cat>
          <c:val>
            <c:numRef>
              <c:f>Diagram!$K$98:$K$101</c:f>
              <c:numCache>
                <c:formatCode>0%</c:formatCode>
                <c:ptCount val="4"/>
                <c:pt idx="0">
                  <c:v>0.52959697732997479</c:v>
                </c:pt>
                <c:pt idx="1">
                  <c:v>0.54654844838505379</c:v>
                </c:pt>
                <c:pt idx="2">
                  <c:v>0.81234096692111968</c:v>
                </c:pt>
                <c:pt idx="3">
                  <c:v>0.76634920634920634</c:v>
                </c:pt>
              </c:numCache>
            </c:numRef>
          </c:val>
          <c:extLst>
            <c:ext xmlns:c16="http://schemas.microsoft.com/office/drawing/2014/chart" uri="{C3380CC4-5D6E-409C-BE32-E72D297353CC}">
              <c16:uniqueId val="{00000000-DDA4-4770-ACAA-6C6C2EB177DF}"/>
            </c:ext>
          </c:extLst>
        </c:ser>
        <c:dLbls>
          <c:showLegendKey val="0"/>
          <c:showVal val="0"/>
          <c:showCatName val="0"/>
          <c:showSerName val="0"/>
          <c:showPercent val="0"/>
          <c:showBubbleSize val="0"/>
        </c:dLbls>
        <c:gapWidth val="115"/>
        <c:overlap val="-20"/>
        <c:axId val="802341992"/>
        <c:axId val="802341664"/>
      </c:barChart>
      <c:catAx>
        <c:axId val="80234199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664"/>
        <c:crosses val="autoZero"/>
        <c:auto val="1"/>
        <c:lblAlgn val="ctr"/>
        <c:lblOffset val="100"/>
        <c:noMultiLvlLbl val="0"/>
      </c:catAx>
      <c:valAx>
        <c:axId val="80234166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skolarbetet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Diagram!$K$16</c:f>
              <c:strCache>
                <c:ptCount val="1"/>
                <c:pt idx="0">
                  <c:v>(Alla)</c:v>
                </c:pt>
              </c:strCache>
            </c:strRef>
          </c:tx>
          <c:spPr>
            <a:ln w="28575" cap="rnd">
              <a:solidFill>
                <a:schemeClr val="accent1"/>
              </a:solidFill>
              <a:round/>
            </a:ln>
            <a:effectLst/>
          </c:spPr>
          <c:marker>
            <c:symbol val="none"/>
          </c:marker>
          <c:cat>
            <c:strRef>
              <c:f>Diagram!$B$17:$J$31</c:f>
              <c:strCache>
                <c:ptCount val="15"/>
                <c:pt idx="0">
                  <c:v>Tycker du att du får veta hur det går för dig i skolarbetet?</c:v>
                </c:pt>
                <c:pt idx="1">
                  <c:v>Tycker du att lärarna förklarar vad du behöver kunna i de olika ämnena?</c:v>
                </c:pt>
                <c:pt idx="2">
                  <c:v>Tycker du att utvecklingssamtalet är till hjälp för dig?</c:v>
                </c:pt>
                <c:pt idx="3">
                  <c:v>Tycker du att lärarna varierar lektionerna så att ni får arbeta på olika sätt?</c:v>
                </c:pt>
                <c:pt idx="4">
                  <c:v>Tycker du att lärarna får dig att tro på dig själv i skolarbetet?</c:v>
                </c:pt>
                <c:pt idx="5">
                  <c:v>Hur ofta får lärarna dig att bli intresserad av skolarbetet?</c:v>
                </c:pt>
                <c:pt idx="6">
                  <c:v>Tycker du att du får tillräckliga utmaningar i skolarbetet?</c:v>
                </c:pt>
                <c:pt idx="7">
                  <c:v>Hur ofta får du den hjälp du behöver under lektionerna?</c:v>
                </c:pt>
                <c:pt idx="8">
                  <c:v>Hur ofta förklarar lärarna vad du ska göra på lektionerna så att du förstår?</c:v>
                </c:pt>
                <c:pt idx="9">
                  <c:v>Tycker du att du får den hjälp du behöver från skolan för att klara skolarbetet</c:v>
                </c:pt>
                <c:pt idx="10">
                  <c:v>Hur ofta tycker du att skolarbetet är för svårt?</c:v>
                </c:pt>
                <c:pt idx="11">
                  <c:v>Hur mycket tycker du att ni elever får öva på att diskutera frågor där man kan tycka olika?</c:v>
                </c:pt>
                <c:pt idx="12">
                  <c:v>Hur mycket pratar lärarna om att allt man hör och läser, till exempel på internet, inte behöver vara sant (källkritik)?</c:v>
                </c:pt>
                <c:pt idx="13">
                  <c:v>Tycker du att lärarna behandlar alla elever lika oavsett om de är flickor, pojkar eller har annan könsidentitet?</c:v>
                </c:pt>
                <c:pt idx="14">
                  <c:v>Känner du dig orättvist behandlad av någon lärare eller annan vuxen i skolan?</c:v>
                </c:pt>
              </c:strCache>
            </c:strRef>
          </c:cat>
          <c:val>
            <c:numRef>
              <c:f>Diagram!$K$17:$K$31</c:f>
              <c:numCache>
                <c:formatCode>0%</c:formatCode>
                <c:ptCount val="15"/>
                <c:pt idx="0">
                  <c:v>0.71059268600252201</c:v>
                </c:pt>
                <c:pt idx="1">
                  <c:v>0.7843791722296396</c:v>
                </c:pt>
                <c:pt idx="2">
                  <c:v>0.59219634990560099</c:v>
                </c:pt>
                <c:pt idx="3">
                  <c:v>0.65072372561359337</c:v>
                </c:pt>
                <c:pt idx="4">
                  <c:v>0.69422572178477693</c:v>
                </c:pt>
                <c:pt idx="5">
                  <c:v>0.37381404174573057</c:v>
                </c:pt>
                <c:pt idx="6">
                  <c:v>0.66049776643267388</c:v>
                </c:pt>
                <c:pt idx="7">
                  <c:v>0.74984286612193585</c:v>
                </c:pt>
                <c:pt idx="8">
                  <c:v>0.81829814459373007</c:v>
                </c:pt>
                <c:pt idx="9">
                  <c:v>0.80515399120050279</c:v>
                </c:pt>
                <c:pt idx="10">
                  <c:v>0.53274559193954663</c:v>
                </c:pt>
                <c:pt idx="11">
                  <c:v>0.65367693274670025</c:v>
                </c:pt>
                <c:pt idx="12">
                  <c:v>0.62246192893401009</c:v>
                </c:pt>
                <c:pt idx="13">
                  <c:v>0.64962121212121215</c:v>
                </c:pt>
                <c:pt idx="14">
                  <c:v>0.69581749049429664</c:v>
                </c:pt>
              </c:numCache>
            </c:numRef>
          </c:val>
          <c:extLst>
            <c:ext xmlns:c16="http://schemas.microsoft.com/office/drawing/2014/chart" uri="{C3380CC4-5D6E-409C-BE32-E72D297353CC}">
              <c16:uniqueId val="{00000000-ADFF-4E6B-9435-4B205158D552}"/>
            </c:ext>
          </c:extLst>
        </c:ser>
        <c:ser>
          <c:idx val="1"/>
          <c:order val="1"/>
          <c:tx>
            <c:strRef>
              <c:f>Diagram!$L$16</c:f>
              <c:strCache>
                <c:ptCount val="1"/>
                <c:pt idx="0">
                  <c:v>Totalt</c:v>
                </c:pt>
              </c:strCache>
            </c:strRef>
          </c:tx>
          <c:spPr>
            <a:ln w="28575" cap="rnd">
              <a:solidFill>
                <a:schemeClr val="accent2"/>
              </a:solidFill>
              <a:round/>
            </a:ln>
            <a:effectLst/>
          </c:spPr>
          <c:marker>
            <c:symbol val="none"/>
          </c:marker>
          <c:cat>
            <c:strRef>
              <c:f>Diagram!$B$17:$J$31</c:f>
              <c:strCache>
                <c:ptCount val="15"/>
                <c:pt idx="0">
                  <c:v>Tycker du att du får veta hur det går för dig i skolarbetet?</c:v>
                </c:pt>
                <c:pt idx="1">
                  <c:v>Tycker du att lärarna förklarar vad du behöver kunna i de olika ämnena?</c:v>
                </c:pt>
                <c:pt idx="2">
                  <c:v>Tycker du att utvecklingssamtalet är till hjälp för dig?</c:v>
                </c:pt>
                <c:pt idx="3">
                  <c:v>Tycker du att lärarna varierar lektionerna så att ni får arbeta på olika sätt?</c:v>
                </c:pt>
                <c:pt idx="4">
                  <c:v>Tycker du att lärarna får dig att tro på dig själv i skolarbetet?</c:v>
                </c:pt>
                <c:pt idx="5">
                  <c:v>Hur ofta får lärarna dig att bli intresserad av skolarbetet?</c:v>
                </c:pt>
                <c:pt idx="6">
                  <c:v>Tycker du att du får tillräckliga utmaningar i skolarbetet?</c:v>
                </c:pt>
                <c:pt idx="7">
                  <c:v>Hur ofta får du den hjälp du behöver under lektionerna?</c:v>
                </c:pt>
                <c:pt idx="8">
                  <c:v>Hur ofta förklarar lärarna vad du ska göra på lektionerna så att du förstår?</c:v>
                </c:pt>
                <c:pt idx="9">
                  <c:v>Tycker du att du får den hjälp du behöver från skolan för att klara skolarbetet</c:v>
                </c:pt>
                <c:pt idx="10">
                  <c:v>Hur ofta tycker du att skolarbetet är för svårt?</c:v>
                </c:pt>
                <c:pt idx="11">
                  <c:v>Hur mycket tycker du att ni elever får öva på att diskutera frågor där man kan tycka olika?</c:v>
                </c:pt>
                <c:pt idx="12">
                  <c:v>Hur mycket pratar lärarna om att allt man hör och läser, till exempel på internet, inte behöver vara sant (källkritik)?</c:v>
                </c:pt>
                <c:pt idx="13">
                  <c:v>Tycker du att lärarna behandlar alla elever lika oavsett om de är flickor, pojkar eller har annan könsidentitet?</c:v>
                </c:pt>
                <c:pt idx="14">
                  <c:v>Känner du dig orättvist behandlad av någon lärare eller annan vuxen i skolan?</c:v>
                </c:pt>
              </c:strCache>
            </c:strRef>
          </c:cat>
          <c:val>
            <c:numRef>
              <c:f>Diagram!$L$17:$L$31</c:f>
              <c:numCache>
                <c:formatCode>0%</c:formatCode>
                <c:ptCount val="15"/>
                <c:pt idx="0">
                  <c:v>0.71059268600252201</c:v>
                </c:pt>
                <c:pt idx="1">
                  <c:v>0.7843791722296396</c:v>
                </c:pt>
                <c:pt idx="2">
                  <c:v>0.59219634990560099</c:v>
                </c:pt>
                <c:pt idx="3">
                  <c:v>0.65072372561359337</c:v>
                </c:pt>
                <c:pt idx="4">
                  <c:v>0.69422572178477693</c:v>
                </c:pt>
                <c:pt idx="5">
                  <c:v>0.37381404174573057</c:v>
                </c:pt>
                <c:pt idx="6">
                  <c:v>0.66049776643267388</c:v>
                </c:pt>
                <c:pt idx="7">
                  <c:v>0.74984286612193585</c:v>
                </c:pt>
                <c:pt idx="8">
                  <c:v>0.81829814459373007</c:v>
                </c:pt>
                <c:pt idx="9">
                  <c:v>0.80515399120050279</c:v>
                </c:pt>
                <c:pt idx="10">
                  <c:v>0.53274559193954663</c:v>
                </c:pt>
                <c:pt idx="11">
                  <c:v>0.65367693274670025</c:v>
                </c:pt>
                <c:pt idx="12">
                  <c:v>0.62246192893401009</c:v>
                </c:pt>
                <c:pt idx="13">
                  <c:v>0.64962121212121215</c:v>
                </c:pt>
                <c:pt idx="14">
                  <c:v>0.69581749049429664</c:v>
                </c:pt>
              </c:numCache>
            </c:numRef>
          </c:val>
          <c:extLst>
            <c:ext xmlns:c16="http://schemas.microsoft.com/office/drawing/2014/chart" uri="{C3380CC4-5D6E-409C-BE32-E72D297353CC}">
              <c16:uniqueId val="{00000001-ADFF-4E6B-9435-4B205158D552}"/>
            </c:ext>
          </c:extLst>
        </c:ser>
        <c:dLbls>
          <c:showLegendKey val="0"/>
          <c:showVal val="0"/>
          <c:showCatName val="0"/>
          <c:showSerName val="0"/>
          <c:showPercent val="0"/>
          <c:showBubbleSize val="0"/>
        </c:dLbls>
        <c:axId val="529520352"/>
        <c:axId val="529520680"/>
      </c:radarChart>
      <c:catAx>
        <c:axId val="529520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9520680"/>
        <c:crosses val="autoZero"/>
        <c:auto val="1"/>
        <c:lblAlgn val="ctr"/>
        <c:lblOffset val="100"/>
        <c:noMultiLvlLbl val="0"/>
      </c:catAx>
      <c:valAx>
        <c:axId val="529520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9520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bemötande, trygghet och elevhälsa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Diagram!$K$56</c:f>
              <c:strCache>
                <c:ptCount val="1"/>
                <c:pt idx="0">
                  <c:v>(Alla)</c:v>
                </c:pt>
              </c:strCache>
            </c:strRef>
          </c:tx>
          <c:spPr>
            <a:ln w="28575" cap="rnd">
              <a:solidFill>
                <a:schemeClr val="accent1"/>
              </a:solidFill>
              <a:round/>
            </a:ln>
            <a:effectLst/>
          </c:spPr>
          <c:marker>
            <c:symbol val="none"/>
          </c:marker>
          <c:cat>
            <c:strRef>
              <c:f>Diagram!$B$57:$J$71</c:f>
              <c:strCache>
                <c:ptCount val="15"/>
                <c:pt idx="0">
                  <c:v>Hur tycker du att eleverna bemöter vuxna i skolan?</c:v>
                </c:pt>
                <c:pt idx="1">
                  <c:v>Hur tycker du att eleverna bemöter varandra i skolan?</c:v>
                </c:pt>
                <c:pt idx="2">
                  <c:v>Hur mycket tycker du att ni elever får vara med och påverka hur ni ska arbeta på lektionerna?</c:v>
                </c:pt>
                <c:pt idx="3">
                  <c:v>Hur mycket tycker du att de vuxna i skolan lyssnar på förslag från eleverna, till exempel från klassråd eller elevråd?</c:v>
                </c:pt>
                <c:pt idx="4">
                  <c:v>Hur ofta är det arbetsro på lektionerna?</c:v>
                </c:pt>
                <c:pt idx="5">
                  <c:v>Hur ofta är det så stökigt på lektionerna att du har svårt att koncentrera dig?</c:v>
                </c:pt>
                <c:pt idx="6">
                  <c:v>Känner du dig rädd för andra elever i skolan?</c:v>
                </c:pt>
                <c:pt idx="7">
                  <c:v>Känner du dig rädd för någon lärare eller annan vuxen i skolan?</c:v>
                </c:pt>
                <c:pt idx="8">
                  <c:v>Känner du dig trygg i skolan?</c:v>
                </c:pt>
                <c:pt idx="9">
                  <c:v>Känner du att du kan vara dig själv i skolan?</c:v>
                </c:pt>
                <c:pt idx="10">
                  <c:v>Litar du på att de vuxna i skolan gör tillräckligt om någon elev blir illa behandlad?</c:v>
                </c:pt>
                <c:pt idx="11">
                  <c:v>Tycker du att de vuxna i skolan har koll på vad som händer på rasterna?</c:v>
                </c:pt>
                <c:pt idx="12">
                  <c:v>Känner du att det finns någon vuxen i skolan som bryr sig om hur du mår?</c:v>
                </c:pt>
                <c:pt idx="13">
                  <c:v>Hur lätt eller svårt är det att få hjälp av elevhälsan, till exempel skolsköterskan?</c:v>
                </c:pt>
                <c:pt idx="14">
                  <c:v>Hur nöjd är du med din skola?</c:v>
                </c:pt>
              </c:strCache>
            </c:strRef>
          </c:cat>
          <c:val>
            <c:numRef>
              <c:f>Diagram!$K$57:$K$71</c:f>
              <c:numCache>
                <c:formatCode>0%</c:formatCode>
                <c:ptCount val="15"/>
                <c:pt idx="0">
                  <c:v>0.73780873970867644</c:v>
                </c:pt>
                <c:pt idx="1">
                  <c:v>0.69255455712451863</c:v>
                </c:pt>
                <c:pt idx="2">
                  <c:v>0.53660089115213239</c:v>
                </c:pt>
                <c:pt idx="3">
                  <c:v>0.56602564102564101</c:v>
                </c:pt>
                <c:pt idx="4">
                  <c:v>0.43722397476340691</c:v>
                </c:pt>
                <c:pt idx="5">
                  <c:v>0.41315453384418899</c:v>
                </c:pt>
                <c:pt idx="6">
                  <c:v>0.84130982367758189</c:v>
                </c:pt>
                <c:pt idx="7">
                  <c:v>0.87364390555201021</c:v>
                </c:pt>
                <c:pt idx="8">
                  <c:v>0.77476340694006307</c:v>
                </c:pt>
                <c:pt idx="9">
                  <c:v>0.74034198860038003</c:v>
                </c:pt>
                <c:pt idx="10">
                  <c:v>0.66288594833018277</c:v>
                </c:pt>
                <c:pt idx="11">
                  <c:v>0.44570707070707072</c:v>
                </c:pt>
                <c:pt idx="12">
                  <c:v>0.70799244808055373</c:v>
                </c:pt>
                <c:pt idx="13">
                  <c:v>0.60792951541850226</c:v>
                </c:pt>
                <c:pt idx="14">
                  <c:v>0.68706624605678224</c:v>
                </c:pt>
              </c:numCache>
            </c:numRef>
          </c:val>
          <c:extLst>
            <c:ext xmlns:c16="http://schemas.microsoft.com/office/drawing/2014/chart" uri="{C3380CC4-5D6E-409C-BE32-E72D297353CC}">
              <c16:uniqueId val="{00000000-202D-4AB1-8361-F74FEBFC1E47}"/>
            </c:ext>
          </c:extLst>
        </c:ser>
        <c:ser>
          <c:idx val="1"/>
          <c:order val="1"/>
          <c:tx>
            <c:strRef>
              <c:f>Diagram!$L$56</c:f>
              <c:strCache>
                <c:ptCount val="1"/>
                <c:pt idx="0">
                  <c:v>Totalt</c:v>
                </c:pt>
              </c:strCache>
            </c:strRef>
          </c:tx>
          <c:spPr>
            <a:ln w="28575" cap="rnd">
              <a:solidFill>
                <a:schemeClr val="accent2"/>
              </a:solidFill>
              <a:round/>
            </a:ln>
            <a:effectLst/>
          </c:spPr>
          <c:marker>
            <c:symbol val="none"/>
          </c:marker>
          <c:cat>
            <c:strRef>
              <c:f>Diagram!$B$57:$J$71</c:f>
              <c:strCache>
                <c:ptCount val="15"/>
                <c:pt idx="0">
                  <c:v>Hur tycker du att eleverna bemöter vuxna i skolan?</c:v>
                </c:pt>
                <c:pt idx="1">
                  <c:v>Hur tycker du att eleverna bemöter varandra i skolan?</c:v>
                </c:pt>
                <c:pt idx="2">
                  <c:v>Hur mycket tycker du att ni elever får vara med och påverka hur ni ska arbeta på lektionerna?</c:v>
                </c:pt>
                <c:pt idx="3">
                  <c:v>Hur mycket tycker du att de vuxna i skolan lyssnar på förslag från eleverna, till exempel från klassråd eller elevråd?</c:v>
                </c:pt>
                <c:pt idx="4">
                  <c:v>Hur ofta är det arbetsro på lektionerna?</c:v>
                </c:pt>
                <c:pt idx="5">
                  <c:v>Hur ofta är det så stökigt på lektionerna att du har svårt att koncentrera dig?</c:v>
                </c:pt>
                <c:pt idx="6">
                  <c:v>Känner du dig rädd för andra elever i skolan?</c:v>
                </c:pt>
                <c:pt idx="7">
                  <c:v>Känner du dig rädd för någon lärare eller annan vuxen i skolan?</c:v>
                </c:pt>
                <c:pt idx="8">
                  <c:v>Känner du dig trygg i skolan?</c:v>
                </c:pt>
                <c:pt idx="9">
                  <c:v>Känner du att du kan vara dig själv i skolan?</c:v>
                </c:pt>
                <c:pt idx="10">
                  <c:v>Litar du på att de vuxna i skolan gör tillräckligt om någon elev blir illa behandlad?</c:v>
                </c:pt>
                <c:pt idx="11">
                  <c:v>Tycker du att de vuxna i skolan har koll på vad som händer på rasterna?</c:v>
                </c:pt>
                <c:pt idx="12">
                  <c:v>Känner du att det finns någon vuxen i skolan som bryr sig om hur du mår?</c:v>
                </c:pt>
                <c:pt idx="13">
                  <c:v>Hur lätt eller svårt är det att få hjälp av elevhälsan, till exempel skolsköterskan?</c:v>
                </c:pt>
                <c:pt idx="14">
                  <c:v>Hur nöjd är du med din skola?</c:v>
                </c:pt>
              </c:strCache>
            </c:strRef>
          </c:cat>
          <c:val>
            <c:numRef>
              <c:f>Diagram!$L$57:$L$71</c:f>
              <c:numCache>
                <c:formatCode>0%</c:formatCode>
                <c:ptCount val="15"/>
                <c:pt idx="0">
                  <c:v>0.73780873970867644</c:v>
                </c:pt>
                <c:pt idx="1">
                  <c:v>0.69255455712451863</c:v>
                </c:pt>
                <c:pt idx="2">
                  <c:v>0.53660089115213239</c:v>
                </c:pt>
                <c:pt idx="3">
                  <c:v>0.56602564102564101</c:v>
                </c:pt>
                <c:pt idx="4">
                  <c:v>0.43722397476340691</c:v>
                </c:pt>
                <c:pt idx="5">
                  <c:v>0.41315453384418899</c:v>
                </c:pt>
                <c:pt idx="6">
                  <c:v>0.84130982367758189</c:v>
                </c:pt>
                <c:pt idx="7">
                  <c:v>0.87364390555201021</c:v>
                </c:pt>
                <c:pt idx="8">
                  <c:v>0.77476340694006307</c:v>
                </c:pt>
                <c:pt idx="9">
                  <c:v>0.74034198860038003</c:v>
                </c:pt>
                <c:pt idx="10">
                  <c:v>0.66288594833018277</c:v>
                </c:pt>
                <c:pt idx="11">
                  <c:v>0.44570707070707072</c:v>
                </c:pt>
                <c:pt idx="12">
                  <c:v>0.70799244808055373</c:v>
                </c:pt>
                <c:pt idx="13">
                  <c:v>0.60792951541850226</c:v>
                </c:pt>
                <c:pt idx="14">
                  <c:v>0.68706624605678224</c:v>
                </c:pt>
              </c:numCache>
            </c:numRef>
          </c:val>
          <c:extLst>
            <c:ext xmlns:c16="http://schemas.microsoft.com/office/drawing/2014/chart" uri="{C3380CC4-5D6E-409C-BE32-E72D297353CC}">
              <c16:uniqueId val="{00000001-202D-4AB1-8361-F74FEBFC1E47}"/>
            </c:ext>
          </c:extLst>
        </c:ser>
        <c:dLbls>
          <c:showLegendKey val="0"/>
          <c:showVal val="0"/>
          <c:showCatName val="0"/>
          <c:showSerName val="0"/>
          <c:showPercent val="0"/>
          <c:showBubbleSize val="0"/>
        </c:dLbls>
        <c:axId val="846065248"/>
        <c:axId val="846073448"/>
      </c:radarChart>
      <c:catAx>
        <c:axId val="84606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46073448"/>
        <c:crosses val="autoZero"/>
        <c:auto val="1"/>
        <c:lblAlgn val="ctr"/>
        <c:lblOffset val="100"/>
        <c:noMultiLvlLbl val="0"/>
      </c:catAx>
      <c:valAx>
        <c:axId val="846073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460652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2938810323296856"/>
          <c:y val="0.19366468519812516"/>
          <c:w val="0.41363328428004287"/>
          <c:h val="0.7309407506799751"/>
        </c:manualLayout>
      </c:layout>
      <c:radarChart>
        <c:radarStyle val="marker"/>
        <c:varyColors val="0"/>
        <c:ser>
          <c:idx val="0"/>
          <c:order val="0"/>
          <c:tx>
            <c:strRef>
              <c:f>Diagram!$K$97</c:f>
              <c:strCache>
                <c:ptCount val="1"/>
                <c:pt idx="0">
                  <c:v>(Alla)</c:v>
                </c:pt>
              </c:strCache>
            </c:strRef>
          </c:tx>
          <c:spPr>
            <a:ln w="28575" cap="rnd">
              <a:solidFill>
                <a:schemeClr val="accent1"/>
              </a:solidFill>
              <a:round/>
            </a:ln>
            <a:effectLst/>
          </c:spPr>
          <c:marker>
            <c:symbol val="none"/>
          </c:marker>
          <c:cat>
            <c:strRef>
              <c:f>Diagram!$B$98:$J$101</c:f>
              <c:strCache>
                <c:ptCount val="4"/>
                <c:pt idx="0">
                  <c:v>Maten på min skola är bra om man tänker att det ska vara nyttigt, smaka gott och vara bra för miljön</c:v>
                </c:pt>
                <c:pt idx="1">
                  <c:v>Jag väljer att äta mig mätt i skolan</c:v>
                </c:pt>
                <c:pt idx="2">
                  <c:v>Jag trivs i min skolrestaurang/klassrum där jag äter maten</c:v>
                </c:pt>
                <c:pt idx="3">
                  <c:v>De som jobbar i skolrestaurangen är trevliga och hjälpsamma.</c:v>
                </c:pt>
              </c:strCache>
            </c:strRef>
          </c:cat>
          <c:val>
            <c:numRef>
              <c:f>Diagram!$K$98:$K$101</c:f>
              <c:numCache>
                <c:formatCode>0%</c:formatCode>
                <c:ptCount val="4"/>
                <c:pt idx="0">
                  <c:v>0.52959697732997479</c:v>
                </c:pt>
                <c:pt idx="1">
                  <c:v>0.54654844838505379</c:v>
                </c:pt>
                <c:pt idx="2">
                  <c:v>0.81234096692111968</c:v>
                </c:pt>
                <c:pt idx="3">
                  <c:v>0.76634920634920634</c:v>
                </c:pt>
              </c:numCache>
            </c:numRef>
          </c:val>
          <c:extLst>
            <c:ext xmlns:c16="http://schemas.microsoft.com/office/drawing/2014/chart" uri="{C3380CC4-5D6E-409C-BE32-E72D297353CC}">
              <c16:uniqueId val="{00000000-D953-456D-AAC8-20392672F66F}"/>
            </c:ext>
          </c:extLst>
        </c:ser>
        <c:ser>
          <c:idx val="1"/>
          <c:order val="1"/>
          <c:tx>
            <c:strRef>
              <c:f>Diagram!$L$97</c:f>
              <c:strCache>
                <c:ptCount val="1"/>
                <c:pt idx="0">
                  <c:v>Totalt</c:v>
                </c:pt>
              </c:strCache>
            </c:strRef>
          </c:tx>
          <c:spPr>
            <a:ln w="28575" cap="rnd">
              <a:solidFill>
                <a:schemeClr val="accent2"/>
              </a:solidFill>
              <a:round/>
            </a:ln>
            <a:effectLst/>
          </c:spPr>
          <c:marker>
            <c:symbol val="none"/>
          </c:marker>
          <c:cat>
            <c:strRef>
              <c:f>Diagram!$B$98:$J$101</c:f>
              <c:strCache>
                <c:ptCount val="4"/>
                <c:pt idx="0">
                  <c:v>Maten på min skola är bra om man tänker att det ska vara nyttigt, smaka gott och vara bra för miljön</c:v>
                </c:pt>
                <c:pt idx="1">
                  <c:v>Jag väljer att äta mig mätt i skolan</c:v>
                </c:pt>
                <c:pt idx="2">
                  <c:v>Jag trivs i min skolrestaurang/klassrum där jag äter maten</c:v>
                </c:pt>
                <c:pt idx="3">
                  <c:v>De som jobbar i skolrestaurangen är trevliga och hjälpsamma.</c:v>
                </c:pt>
              </c:strCache>
            </c:strRef>
          </c:cat>
          <c:val>
            <c:numRef>
              <c:f>Diagram!$L$98:$L$101</c:f>
              <c:numCache>
                <c:formatCode>0%</c:formatCode>
                <c:ptCount val="4"/>
                <c:pt idx="0">
                  <c:v>0.52959697732997479</c:v>
                </c:pt>
                <c:pt idx="1">
                  <c:v>0.54654844838505379</c:v>
                </c:pt>
                <c:pt idx="2">
                  <c:v>0.81234096692111968</c:v>
                </c:pt>
                <c:pt idx="3">
                  <c:v>0.76634920634920634</c:v>
                </c:pt>
              </c:numCache>
            </c:numRef>
          </c:val>
          <c:extLst>
            <c:ext xmlns:c16="http://schemas.microsoft.com/office/drawing/2014/chart" uri="{C3380CC4-5D6E-409C-BE32-E72D297353CC}">
              <c16:uniqueId val="{00000001-D953-456D-AAC8-20392672F66F}"/>
            </c:ext>
          </c:extLst>
        </c:ser>
        <c:dLbls>
          <c:showLegendKey val="0"/>
          <c:showVal val="0"/>
          <c:showCatName val="0"/>
          <c:showSerName val="0"/>
          <c:showPercent val="0"/>
          <c:showBubbleSize val="0"/>
        </c:dLbls>
        <c:axId val="680059216"/>
        <c:axId val="680056920"/>
      </c:radarChart>
      <c:catAx>
        <c:axId val="68005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0056920"/>
        <c:crosses val="autoZero"/>
        <c:auto val="1"/>
        <c:lblAlgn val="ctr"/>
        <c:lblOffset val="100"/>
        <c:noMultiLvlLbl val="0"/>
      </c:catAx>
      <c:valAx>
        <c:axId val="680056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00592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jpe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1</xdr:row>
      <xdr:rowOff>177800</xdr:rowOff>
    </xdr:from>
    <xdr:to>
      <xdr:col>3</xdr:col>
      <xdr:colOff>704942</xdr:colOff>
      <xdr:row>9</xdr:row>
      <xdr:rowOff>159389</xdr:rowOff>
    </xdr:to>
    <xdr:pic>
      <xdr:nvPicPr>
        <xdr:cNvPr id="20" name="Bildobjekt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a:stretch>
      </xdr:blipFill>
      <xdr:spPr>
        <a:xfrm>
          <a:off x="673100" y="358775"/>
          <a:ext cx="1070067" cy="1515114"/>
        </a:xfrm>
        <a:prstGeom prst="rect">
          <a:avLst/>
        </a:prstGeom>
      </xdr:spPr>
    </xdr:pic>
    <xdr:clientData/>
  </xdr:twoCellAnchor>
  <xdr:twoCellAnchor editAs="oneCell">
    <xdr:from>
      <xdr:col>7</xdr:col>
      <xdr:colOff>199390</xdr:colOff>
      <xdr:row>14</xdr:row>
      <xdr:rowOff>164465</xdr:rowOff>
    </xdr:from>
    <xdr:to>
      <xdr:col>7</xdr:col>
      <xdr:colOff>516890</xdr:colOff>
      <xdr:row>16</xdr:row>
      <xdr:rowOff>1270</xdr:rowOff>
    </xdr:to>
    <xdr:pic>
      <xdr:nvPicPr>
        <xdr:cNvPr id="21" name="Bildobjekt 6">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9515" y="2812415"/>
          <a:ext cx="317500" cy="233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47623</xdr:colOff>
      <xdr:row>22</xdr:row>
      <xdr:rowOff>165099</xdr:rowOff>
    </xdr:from>
    <xdr:to>
      <xdr:col>7</xdr:col>
      <xdr:colOff>457200</xdr:colOff>
      <xdr:row>39</xdr:row>
      <xdr:rowOff>69849</xdr:rowOff>
    </xdr:to>
    <mc:AlternateContent xmlns:mc="http://schemas.openxmlformats.org/markup-compatibility/2006" xmlns:a14="http://schemas.microsoft.com/office/drawing/2010/main">
      <mc:Choice Requires="a14">
        <xdr:graphicFrame macro="">
          <xdr:nvGraphicFramePr>
            <xdr:cNvPr id="6" name="Resultatenhet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Resultatenhet 2"/>
            </a:graphicData>
          </a:graphic>
        </xdr:graphicFrame>
      </mc:Choice>
      <mc:Fallback xmlns="">
        <xdr:sp macro="" textlink="">
          <xdr:nvSpPr>
            <xdr:cNvPr id="0" name=""/>
            <xdr:cNvSpPr>
              <a:spLocks noTextEdit="1"/>
            </xdr:cNvSpPr>
          </xdr:nvSpPr>
          <xdr:spPr>
            <a:xfrm>
              <a:off x="298448" y="4714874"/>
              <a:ext cx="4968877" cy="29813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7</xdr:col>
      <xdr:colOff>571499</xdr:colOff>
      <xdr:row>29</xdr:row>
      <xdr:rowOff>139701</xdr:rowOff>
    </xdr:from>
    <xdr:to>
      <xdr:col>10</xdr:col>
      <xdr:colOff>581025</xdr:colOff>
      <xdr:row>37</xdr:row>
      <xdr:rowOff>95251</xdr:rowOff>
    </xdr:to>
    <mc:AlternateContent xmlns:mc="http://schemas.openxmlformats.org/markup-compatibility/2006" xmlns:a14="http://schemas.microsoft.com/office/drawing/2010/main">
      <mc:Choice Requires="a14">
        <xdr:graphicFrame macro="">
          <xdr:nvGraphicFramePr>
            <xdr:cNvPr id="10" name="Kön 2">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Kön 2"/>
            </a:graphicData>
          </a:graphic>
        </xdr:graphicFrame>
      </mc:Choice>
      <mc:Fallback xmlns="">
        <xdr:sp macro="" textlink="">
          <xdr:nvSpPr>
            <xdr:cNvPr id="0" name=""/>
            <xdr:cNvSpPr>
              <a:spLocks noTextEdit="1"/>
            </xdr:cNvSpPr>
          </xdr:nvSpPr>
          <xdr:spPr>
            <a:xfrm>
              <a:off x="5381624" y="5962651"/>
              <a:ext cx="2006601" cy="14001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7</xdr:col>
      <xdr:colOff>571499</xdr:colOff>
      <xdr:row>22</xdr:row>
      <xdr:rowOff>149225</xdr:rowOff>
    </xdr:from>
    <xdr:to>
      <xdr:col>10</xdr:col>
      <xdr:colOff>571500</xdr:colOff>
      <xdr:row>29</xdr:row>
      <xdr:rowOff>76199</xdr:rowOff>
    </xdr:to>
    <mc:AlternateContent xmlns:mc="http://schemas.openxmlformats.org/markup-compatibility/2006" xmlns:a14="http://schemas.microsoft.com/office/drawing/2010/main">
      <mc:Choice Requires="a14">
        <xdr:graphicFrame macro="">
          <xdr:nvGraphicFramePr>
            <xdr:cNvPr id="2" name="Utförare 3">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Utförare 3"/>
            </a:graphicData>
          </a:graphic>
        </xdr:graphicFrame>
      </mc:Choice>
      <mc:Fallback xmlns="">
        <xdr:sp macro="" textlink="">
          <xdr:nvSpPr>
            <xdr:cNvPr id="0" name=""/>
            <xdr:cNvSpPr>
              <a:spLocks noTextEdit="1"/>
            </xdr:cNvSpPr>
          </xdr:nvSpPr>
          <xdr:spPr>
            <a:xfrm>
              <a:off x="5381624" y="4702175"/>
              <a:ext cx="1952625" cy="119379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549275</xdr:colOff>
      <xdr:row>1</xdr:row>
      <xdr:rowOff>47625</xdr:rowOff>
    </xdr:from>
    <xdr:to>
      <xdr:col>3</xdr:col>
      <xdr:colOff>212667</xdr:colOff>
      <xdr:row>9</xdr:row>
      <xdr:rowOff>111137</xdr:rowOff>
    </xdr:to>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275" y="228600"/>
          <a:ext cx="1120717" cy="1587512"/>
        </a:xfrm>
        <a:prstGeom prst="rect">
          <a:avLst/>
        </a:prstGeom>
        <a:ln>
          <a:noFill/>
        </a:ln>
      </xdr:spPr>
    </xdr:pic>
    <xdr:clientData/>
  </xdr:twoCellAnchor>
  <xdr:twoCellAnchor>
    <xdr:from>
      <xdr:col>0</xdr:col>
      <xdr:colOff>228599</xdr:colOff>
      <xdr:row>72</xdr:row>
      <xdr:rowOff>9524</xdr:rowOff>
    </xdr:from>
    <xdr:to>
      <xdr:col>12</xdr:col>
      <xdr:colOff>590550</xdr:colOff>
      <xdr:row>92</xdr:row>
      <xdr:rowOff>152399</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274637</xdr:colOff>
      <xdr:row>32</xdr:row>
      <xdr:rowOff>88899</xdr:rowOff>
    </xdr:from>
    <xdr:to>
      <xdr:col>12</xdr:col>
      <xdr:colOff>495300</xdr:colOff>
      <xdr:row>52</xdr:row>
      <xdr:rowOff>76198</xdr:rowOff>
    </xdr:to>
    <xdr:graphicFrame macro="">
      <xdr:nvGraphicFramePr>
        <xdr:cNvPr id="6" name="Diagram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246061</xdr:colOff>
      <xdr:row>102</xdr:row>
      <xdr:rowOff>95250</xdr:rowOff>
    </xdr:from>
    <xdr:to>
      <xdr:col>13</xdr:col>
      <xdr:colOff>38100</xdr:colOff>
      <xdr:row>116</xdr:row>
      <xdr:rowOff>171450</xdr:rowOff>
    </xdr:to>
    <xdr:graphicFrame macro="">
      <xdr:nvGraphicFramePr>
        <xdr:cNvPr id="7" name="Diagra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21167</xdr:rowOff>
    </xdr:from>
    <xdr:to>
      <xdr:col>15</xdr:col>
      <xdr:colOff>0</xdr:colOff>
      <xdr:row>52</xdr:row>
      <xdr:rowOff>105833</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84665</xdr:rowOff>
    </xdr:from>
    <xdr:to>
      <xdr:col>15</xdr:col>
      <xdr:colOff>0</xdr:colOff>
      <xdr:row>90</xdr:row>
      <xdr:rowOff>105833</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333375</xdr:colOff>
      <xdr:row>1</xdr:row>
      <xdr:rowOff>0</xdr:rowOff>
    </xdr:from>
    <xdr:to>
      <xdr:col>3</xdr:col>
      <xdr:colOff>174567</xdr:colOff>
      <xdr:row>8</xdr:row>
      <xdr:rowOff>114312</xdr:rowOff>
    </xdr:to>
    <xdr:pic>
      <xdr:nvPicPr>
        <xdr:cNvPr id="4" name="Bildobjekt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2975" y="400050"/>
          <a:ext cx="1060392" cy="1447812"/>
        </a:xfrm>
        <a:prstGeom prst="rect">
          <a:avLst/>
        </a:prstGeom>
        <a:ln>
          <a:noFill/>
        </a:ln>
      </xdr:spPr>
    </xdr:pic>
    <xdr:clientData/>
  </xdr:twoCellAnchor>
  <xdr:twoCellAnchor>
    <xdr:from>
      <xdr:col>0</xdr:col>
      <xdr:colOff>0</xdr:colOff>
      <xdr:row>90</xdr:row>
      <xdr:rowOff>98776</xdr:rowOff>
    </xdr:from>
    <xdr:to>
      <xdr:col>15</xdr:col>
      <xdr:colOff>246944</xdr:colOff>
      <xdr:row>125</xdr:row>
      <xdr:rowOff>148167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3848100</xdr:colOff>
      <xdr:row>10</xdr:row>
      <xdr:rowOff>130175</xdr:rowOff>
    </xdr:from>
    <xdr:to>
      <xdr:col>2</xdr:col>
      <xdr:colOff>1638300</xdr:colOff>
      <xdr:row>14</xdr:row>
      <xdr:rowOff>158750</xdr:rowOff>
    </xdr:to>
    <mc:AlternateContent xmlns:mc="http://schemas.openxmlformats.org/markup-compatibility/2006" xmlns:a14="http://schemas.microsoft.com/office/drawing/2010/main">
      <mc:Choice Requires="a14">
        <xdr:graphicFrame macro="">
          <xdr:nvGraphicFramePr>
            <xdr:cNvPr id="2" name="Resultatenhet 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microsoft.com/office/drawing/2010/slicer">
              <sle:slicer xmlns:sle="http://schemas.microsoft.com/office/drawing/2010/slicer" name="Resultatenhet 3"/>
            </a:graphicData>
          </a:graphic>
        </xdr:graphicFrame>
      </mc:Choice>
      <mc:Fallback xmlns="">
        <xdr:sp macro="" textlink="">
          <xdr:nvSpPr>
            <xdr:cNvPr id="0" name=""/>
            <xdr:cNvSpPr>
              <a:spLocks noTextEdit="1"/>
            </xdr:cNvSpPr>
          </xdr:nvSpPr>
          <xdr:spPr>
            <a:xfrm>
              <a:off x="4457700" y="2082800"/>
              <a:ext cx="1762125" cy="22034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xdr:col>
      <xdr:colOff>3505199</xdr:colOff>
      <xdr:row>10</xdr:row>
      <xdr:rowOff>142876</xdr:rowOff>
    </xdr:from>
    <xdr:to>
      <xdr:col>1</xdr:col>
      <xdr:colOff>3724274</xdr:colOff>
      <xdr:row>11</xdr:row>
      <xdr:rowOff>9408</xdr:rowOff>
    </xdr:to>
    <xdr:pic>
      <xdr:nvPicPr>
        <xdr:cNvPr id="4" name="Bildobjekt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4114799" y="2095501"/>
          <a:ext cx="222250" cy="2030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29</xdr:col>
      <xdr:colOff>495300</xdr:colOff>
      <xdr:row>1</xdr:row>
      <xdr:rowOff>101600</xdr:rowOff>
    </xdr:from>
    <xdr:to>
      <xdr:col>32</xdr:col>
      <xdr:colOff>571500</xdr:colOff>
      <xdr:row>14</xdr:row>
      <xdr:rowOff>139700</xdr:rowOff>
    </xdr:to>
    <mc:AlternateContent xmlns:mc="http://schemas.openxmlformats.org/markup-compatibility/2006" xmlns:a14="http://schemas.microsoft.com/office/drawing/2010/main">
      <mc:Choice Requires="a14">
        <xdr:graphicFrame macro="">
          <xdr:nvGraphicFramePr>
            <xdr:cNvPr id="9" name="Utförare">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microsoft.com/office/drawing/2010/slicer">
              <sle:slicer xmlns:sle="http://schemas.microsoft.com/office/drawing/2010/slicer" name="Utförare"/>
            </a:graphicData>
          </a:graphic>
        </xdr:graphicFrame>
      </mc:Choice>
      <mc:Fallback xmlns="">
        <xdr:sp macro="" textlink="">
          <xdr:nvSpPr>
            <xdr:cNvPr id="0" name=""/>
            <xdr:cNvSpPr>
              <a:spLocks noTextEdit="1"/>
            </xdr:cNvSpPr>
          </xdr:nvSpPr>
          <xdr:spPr>
            <a:xfrm>
              <a:off x="18602325" y="285750"/>
              <a:ext cx="1905000" cy="23907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23</xdr:col>
      <xdr:colOff>238125</xdr:colOff>
      <xdr:row>0</xdr:row>
      <xdr:rowOff>142875</xdr:rowOff>
    </xdr:from>
    <xdr:to>
      <xdr:col>26</xdr:col>
      <xdr:colOff>238125</xdr:colOff>
      <xdr:row>14</xdr:row>
      <xdr:rowOff>0</xdr:rowOff>
    </xdr:to>
    <mc:AlternateContent xmlns:mc="http://schemas.openxmlformats.org/markup-compatibility/2006" xmlns:a14="http://schemas.microsoft.com/office/drawing/2010/main">
      <mc:Choice Requires="a14">
        <xdr:graphicFrame macro="">
          <xdr:nvGraphicFramePr>
            <xdr:cNvPr id="10" name="Resultatenhet">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microsoft.com/office/drawing/2010/slicer">
              <sle:slicer xmlns:sle="http://schemas.microsoft.com/office/drawing/2010/slicer" name="Resultatenhet"/>
            </a:graphicData>
          </a:graphic>
        </xdr:graphicFrame>
      </mc:Choice>
      <mc:Fallback xmlns="">
        <xdr:sp macro="" textlink="">
          <xdr:nvSpPr>
            <xdr:cNvPr id="0" name=""/>
            <xdr:cNvSpPr>
              <a:spLocks noTextEdit="1"/>
            </xdr:cNvSpPr>
          </xdr:nvSpPr>
          <xdr:spPr>
            <a:xfrm>
              <a:off x="12582525" y="142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23</xdr:col>
      <xdr:colOff>371475</xdr:colOff>
      <xdr:row>16</xdr:row>
      <xdr:rowOff>47625</xdr:rowOff>
    </xdr:from>
    <xdr:to>
      <xdr:col>26</xdr:col>
      <xdr:colOff>371475</xdr:colOff>
      <xdr:row>29</xdr:row>
      <xdr:rowOff>19050</xdr:rowOff>
    </xdr:to>
    <mc:AlternateContent xmlns:mc="http://schemas.openxmlformats.org/markup-compatibility/2006" xmlns:a14="http://schemas.microsoft.com/office/drawing/2010/main">
      <mc:Choice Requires="a14">
        <xdr:graphicFrame macro="">
          <xdr:nvGraphicFramePr>
            <xdr:cNvPr id="12" name="Klass">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microsoft.com/office/drawing/2010/slicer">
              <sle:slicer xmlns:sle="http://schemas.microsoft.com/office/drawing/2010/slicer" name="Klass"/>
            </a:graphicData>
          </a:graphic>
        </xdr:graphicFrame>
      </mc:Choice>
      <mc:Fallback xmlns="">
        <xdr:sp macro="" textlink="">
          <xdr:nvSpPr>
            <xdr:cNvPr id="0" name=""/>
            <xdr:cNvSpPr>
              <a:spLocks noTextEdit="1"/>
            </xdr:cNvSpPr>
          </xdr:nvSpPr>
          <xdr:spPr>
            <a:xfrm>
              <a:off x="12715875" y="290512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26</xdr:col>
      <xdr:colOff>342900</xdr:colOff>
      <xdr:row>4</xdr:row>
      <xdr:rowOff>57150</xdr:rowOff>
    </xdr:from>
    <xdr:to>
      <xdr:col>29</xdr:col>
      <xdr:colOff>342900</xdr:colOff>
      <xdr:row>17</xdr:row>
      <xdr:rowOff>104775</xdr:rowOff>
    </xdr:to>
    <mc:AlternateContent xmlns:mc="http://schemas.openxmlformats.org/markup-compatibility/2006" xmlns:a14="http://schemas.microsoft.com/office/drawing/2010/main">
      <mc:Choice Requires="a14">
        <xdr:graphicFrame macro="">
          <xdr:nvGraphicFramePr>
            <xdr:cNvPr id="13" name="Kön">
              <a:extLst>
                <a:ext uri="{FF2B5EF4-FFF2-40B4-BE49-F238E27FC236}">
                  <a16:creationId xmlns:a16="http://schemas.microsoft.com/office/drawing/2014/main" id="{00000000-0008-0000-0700-00000D000000}"/>
                </a:ext>
              </a:extLst>
            </xdr:cNvPr>
            <xdr:cNvGraphicFramePr/>
          </xdr:nvGraphicFramePr>
          <xdr:xfrm>
            <a:off x="0" y="0"/>
            <a:ext cx="0" cy="0"/>
          </xdr:xfrm>
          <a:graphic>
            <a:graphicData uri="http://schemas.microsoft.com/office/drawing/2010/slicer">
              <sle:slicer xmlns:sle="http://schemas.microsoft.com/office/drawing/2010/slicer" name="Kön"/>
            </a:graphicData>
          </a:graphic>
        </xdr:graphicFrame>
      </mc:Choice>
      <mc:Fallback xmlns="">
        <xdr:sp macro="" textlink="">
          <xdr:nvSpPr>
            <xdr:cNvPr id="0" name=""/>
            <xdr:cNvSpPr>
              <a:spLocks noTextEdit="1"/>
            </xdr:cNvSpPr>
          </xdr:nvSpPr>
          <xdr:spPr>
            <a:xfrm>
              <a:off x="14516100" y="819150"/>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13</xdr:col>
      <xdr:colOff>57150</xdr:colOff>
      <xdr:row>24</xdr:row>
      <xdr:rowOff>9525</xdr:rowOff>
    </xdr:from>
    <xdr:to>
      <xdr:col>16</xdr:col>
      <xdr:colOff>215900</xdr:colOff>
      <xdr:row>37</xdr:row>
      <xdr:rowOff>95250</xdr:rowOff>
    </xdr:to>
    <mc:AlternateContent xmlns:mc="http://schemas.openxmlformats.org/markup-compatibility/2006" xmlns:a14="http://schemas.microsoft.com/office/drawing/2010/main">
      <mc:Choice Requires="a14">
        <xdr:graphicFrame macro="">
          <xdr:nvGraphicFramePr>
            <xdr:cNvPr id="2" name="Utförare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microsoft.com/office/drawing/2010/slicer">
              <sle:slicer xmlns:sle="http://schemas.microsoft.com/office/drawing/2010/slicer" name="Utförare 1"/>
            </a:graphicData>
          </a:graphic>
        </xdr:graphicFrame>
      </mc:Choice>
      <mc:Fallback xmlns="">
        <xdr:sp macro="" textlink="">
          <xdr:nvSpPr>
            <xdr:cNvPr id="0" name=""/>
            <xdr:cNvSpPr>
              <a:spLocks noTextEdit="1"/>
            </xdr:cNvSpPr>
          </xdr:nvSpPr>
          <xdr:spPr>
            <a:xfrm>
              <a:off x="9077325" y="4349750"/>
              <a:ext cx="1828800" cy="25273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304800</xdr:colOff>
      <xdr:row>16</xdr:row>
      <xdr:rowOff>19050</xdr:rowOff>
    </xdr:from>
    <xdr:to>
      <xdr:col>27</xdr:col>
      <xdr:colOff>504825</xdr:colOff>
      <xdr:row>29</xdr:row>
      <xdr:rowOff>76200</xdr:rowOff>
    </xdr:to>
    <mc:AlternateContent xmlns:mc="http://schemas.openxmlformats.org/markup-compatibility/2006" xmlns:a14="http://schemas.microsoft.com/office/drawing/2010/main">
      <mc:Choice Requires="a14">
        <xdr:graphicFrame macro="">
          <xdr:nvGraphicFramePr>
            <xdr:cNvPr id="2" name="Resultatenhe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microsoft.com/office/drawing/2010/slicer">
              <sle:slicer xmlns:sle="http://schemas.microsoft.com/office/drawing/2010/slicer" name="Resultatenhet 1"/>
            </a:graphicData>
          </a:graphic>
        </xdr:graphicFrame>
      </mc:Choice>
      <mc:Fallback xmlns="">
        <xdr:sp macro="" textlink="">
          <xdr:nvSpPr>
            <xdr:cNvPr id="0" name=""/>
            <xdr:cNvSpPr>
              <a:spLocks noTextEdit="1"/>
            </xdr:cNvSpPr>
          </xdr:nvSpPr>
          <xdr:spPr>
            <a:xfrm>
              <a:off x="14401800" y="3000375"/>
              <a:ext cx="1825625" cy="24955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28</xdr:col>
      <xdr:colOff>133350</xdr:colOff>
      <xdr:row>16</xdr:row>
      <xdr:rowOff>9525</xdr:rowOff>
    </xdr:from>
    <xdr:to>
      <xdr:col>31</xdr:col>
      <xdr:colOff>247650</xdr:colOff>
      <xdr:row>29</xdr:row>
      <xdr:rowOff>66675</xdr:rowOff>
    </xdr:to>
    <mc:AlternateContent xmlns:mc="http://schemas.openxmlformats.org/markup-compatibility/2006" xmlns:a14="http://schemas.microsoft.com/office/drawing/2010/main">
      <mc:Choice Requires="a14">
        <xdr:graphicFrame macro="">
          <xdr:nvGraphicFramePr>
            <xdr:cNvPr id="3" name="Årskurs 1">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Årskurs 1"/>
            </a:graphicData>
          </a:graphic>
        </xdr:graphicFrame>
      </mc:Choice>
      <mc:Fallback xmlns="">
        <xdr:sp macro="" textlink="">
          <xdr:nvSpPr>
            <xdr:cNvPr id="0" name=""/>
            <xdr:cNvSpPr>
              <a:spLocks noTextEdit="1"/>
            </xdr:cNvSpPr>
          </xdr:nvSpPr>
          <xdr:spPr>
            <a:xfrm>
              <a:off x="16525875" y="2987675"/>
              <a:ext cx="1828800" cy="24955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24</xdr:col>
      <xdr:colOff>266700</xdr:colOff>
      <xdr:row>1</xdr:row>
      <xdr:rowOff>133350</xdr:rowOff>
    </xdr:from>
    <xdr:to>
      <xdr:col>27</xdr:col>
      <xdr:colOff>466725</xdr:colOff>
      <xdr:row>15</xdr:row>
      <xdr:rowOff>9525</xdr:rowOff>
    </xdr:to>
    <mc:AlternateContent xmlns:mc="http://schemas.openxmlformats.org/markup-compatibility/2006" xmlns:a14="http://schemas.microsoft.com/office/drawing/2010/main">
      <mc:Choice Requires="a14">
        <xdr:graphicFrame macro="">
          <xdr:nvGraphicFramePr>
            <xdr:cNvPr id="4" name="Klass 1">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microsoft.com/office/drawing/2010/slicer">
              <sle:slicer xmlns:sle="http://schemas.microsoft.com/office/drawing/2010/slicer" name="Klass 1"/>
            </a:graphicData>
          </a:graphic>
        </xdr:graphicFrame>
      </mc:Choice>
      <mc:Fallback xmlns="">
        <xdr:sp macro="" textlink="">
          <xdr:nvSpPr>
            <xdr:cNvPr id="0" name=""/>
            <xdr:cNvSpPr>
              <a:spLocks noTextEdit="1"/>
            </xdr:cNvSpPr>
          </xdr:nvSpPr>
          <xdr:spPr>
            <a:xfrm>
              <a:off x="14363700" y="314325"/>
              <a:ext cx="1825625" cy="24923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28</xdr:col>
      <xdr:colOff>114300</xdr:colOff>
      <xdr:row>1</xdr:row>
      <xdr:rowOff>127000</xdr:rowOff>
    </xdr:from>
    <xdr:to>
      <xdr:col>31</xdr:col>
      <xdr:colOff>228600</xdr:colOff>
      <xdr:row>15</xdr:row>
      <xdr:rowOff>0</xdr:rowOff>
    </xdr:to>
    <mc:AlternateContent xmlns:mc="http://schemas.openxmlformats.org/markup-compatibility/2006" xmlns:a14="http://schemas.microsoft.com/office/drawing/2010/main">
      <mc:Choice Requires="a14">
        <xdr:graphicFrame macro="">
          <xdr:nvGraphicFramePr>
            <xdr:cNvPr id="5" name="Kön 1">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microsoft.com/office/drawing/2010/slicer">
              <sle:slicer xmlns:sle="http://schemas.microsoft.com/office/drawing/2010/slicer" name="Kön 1"/>
            </a:graphicData>
          </a:graphic>
        </xdr:graphicFrame>
      </mc:Choice>
      <mc:Fallback xmlns="">
        <xdr:sp macro="" textlink="">
          <xdr:nvSpPr>
            <xdr:cNvPr id="0" name=""/>
            <xdr:cNvSpPr>
              <a:spLocks noTextEdit="1"/>
            </xdr:cNvSpPr>
          </xdr:nvSpPr>
          <xdr:spPr>
            <a:xfrm>
              <a:off x="13220700" y="304800"/>
              <a:ext cx="1828800" cy="24955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21</xdr:col>
      <xdr:colOff>187325</xdr:colOff>
      <xdr:row>15</xdr:row>
      <xdr:rowOff>28575</xdr:rowOff>
    </xdr:from>
    <xdr:to>
      <xdr:col>23</xdr:col>
      <xdr:colOff>114300</xdr:colOff>
      <xdr:row>28</xdr:row>
      <xdr:rowOff>114300</xdr:rowOff>
    </xdr:to>
    <mc:AlternateContent xmlns:mc="http://schemas.openxmlformats.org/markup-compatibility/2006" xmlns:a14="http://schemas.microsoft.com/office/drawing/2010/main">
      <mc:Choice Requires="a14">
        <xdr:graphicFrame macro="">
          <xdr:nvGraphicFramePr>
            <xdr:cNvPr id="6" name="Utförare 2">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microsoft.com/office/drawing/2010/slicer">
              <sle:slicer xmlns:sle="http://schemas.microsoft.com/office/drawing/2010/slicer" name="Utförare 2"/>
            </a:graphicData>
          </a:graphic>
        </xdr:graphicFrame>
      </mc:Choice>
      <mc:Fallback xmlns="">
        <xdr:sp macro="" textlink="">
          <xdr:nvSpPr>
            <xdr:cNvPr id="0" name=""/>
            <xdr:cNvSpPr>
              <a:spLocks noTextEdit="1"/>
            </xdr:cNvSpPr>
          </xdr:nvSpPr>
          <xdr:spPr>
            <a:xfrm>
              <a:off x="15141575" y="2825750"/>
              <a:ext cx="1828800" cy="25273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9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9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9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9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27" name="Control 7" hidden="1">
              <a:extLst>
                <a:ext uri="{63B3BB69-23CF-44E3-9099-C40C66FF867C}">
                  <a14:compatExt spid="_x0000_s5127"/>
                </a:ext>
                <a:ext uri="{FF2B5EF4-FFF2-40B4-BE49-F238E27FC236}">
                  <a16:creationId xmlns:a16="http://schemas.microsoft.com/office/drawing/2014/main" id="{00000000-0008-0000-09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28" name="Control 8" hidden="1">
              <a:extLst>
                <a:ext uri="{63B3BB69-23CF-44E3-9099-C40C66FF867C}">
                  <a14:compatExt spid="_x0000_s5128"/>
                </a:ext>
                <a:ext uri="{FF2B5EF4-FFF2-40B4-BE49-F238E27FC236}">
                  <a16:creationId xmlns:a16="http://schemas.microsoft.com/office/drawing/2014/main" id="{00000000-0008-0000-09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29" name="Control 9" hidden="1">
              <a:extLst>
                <a:ext uri="{63B3BB69-23CF-44E3-9099-C40C66FF867C}">
                  <a14:compatExt spid="_x0000_s5129"/>
                </a:ext>
                <a:ext uri="{FF2B5EF4-FFF2-40B4-BE49-F238E27FC236}">
                  <a16:creationId xmlns:a16="http://schemas.microsoft.com/office/drawing/2014/main" id="{00000000-0008-0000-09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30" name="Control 10" hidden="1">
              <a:extLst>
                <a:ext uri="{63B3BB69-23CF-44E3-9099-C40C66FF867C}">
                  <a14:compatExt spid="_x0000_s5130"/>
                </a:ext>
                <a:ext uri="{FF2B5EF4-FFF2-40B4-BE49-F238E27FC236}">
                  <a16:creationId xmlns:a16="http://schemas.microsoft.com/office/drawing/2014/main" id="{00000000-0008-0000-0900-00000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31" name="Control 11" hidden="1">
              <a:extLst>
                <a:ext uri="{63B3BB69-23CF-44E3-9099-C40C66FF867C}">
                  <a14:compatExt spid="_x0000_s5131"/>
                </a:ext>
                <a:ext uri="{FF2B5EF4-FFF2-40B4-BE49-F238E27FC236}">
                  <a16:creationId xmlns:a16="http://schemas.microsoft.com/office/drawing/2014/main" id="{00000000-0008-0000-09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32" name="Control 12" hidden="1">
              <a:extLst>
                <a:ext uri="{63B3BB69-23CF-44E3-9099-C40C66FF867C}">
                  <a14:compatExt spid="_x0000_s5132"/>
                </a:ext>
                <a:ext uri="{FF2B5EF4-FFF2-40B4-BE49-F238E27FC236}">
                  <a16:creationId xmlns:a16="http://schemas.microsoft.com/office/drawing/2014/main" id="{00000000-0008-0000-0900-00000C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33" name="Control 13" hidden="1">
              <a:extLst>
                <a:ext uri="{63B3BB69-23CF-44E3-9099-C40C66FF867C}">
                  <a14:compatExt spid="_x0000_s5133"/>
                </a:ext>
                <a:ext uri="{FF2B5EF4-FFF2-40B4-BE49-F238E27FC236}">
                  <a16:creationId xmlns:a16="http://schemas.microsoft.com/office/drawing/2014/main" id="{00000000-0008-0000-0900-00000D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34" name="Control 14" hidden="1">
              <a:extLst>
                <a:ext uri="{63B3BB69-23CF-44E3-9099-C40C66FF867C}">
                  <a14:compatExt spid="_x0000_s5134"/>
                </a:ext>
                <a:ext uri="{FF2B5EF4-FFF2-40B4-BE49-F238E27FC236}">
                  <a16:creationId xmlns:a16="http://schemas.microsoft.com/office/drawing/2014/main" id="{00000000-0008-0000-0900-00000E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35" name="Control 15" hidden="1">
              <a:extLst>
                <a:ext uri="{63B3BB69-23CF-44E3-9099-C40C66FF867C}">
                  <a14:compatExt spid="_x0000_s5135"/>
                </a:ext>
                <a:ext uri="{FF2B5EF4-FFF2-40B4-BE49-F238E27FC236}">
                  <a16:creationId xmlns:a16="http://schemas.microsoft.com/office/drawing/2014/main" id="{00000000-0008-0000-0900-00000F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36" name="Control 16" hidden="1">
              <a:extLst>
                <a:ext uri="{63B3BB69-23CF-44E3-9099-C40C66FF867C}">
                  <a14:compatExt spid="_x0000_s5136"/>
                </a:ext>
                <a:ext uri="{FF2B5EF4-FFF2-40B4-BE49-F238E27FC236}">
                  <a16:creationId xmlns:a16="http://schemas.microsoft.com/office/drawing/2014/main" id="{00000000-0008-0000-0900-000010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37" name="Control 17" hidden="1">
              <a:extLst>
                <a:ext uri="{63B3BB69-23CF-44E3-9099-C40C66FF867C}">
                  <a14:compatExt spid="_x0000_s5137"/>
                </a:ext>
                <a:ext uri="{FF2B5EF4-FFF2-40B4-BE49-F238E27FC236}">
                  <a16:creationId xmlns:a16="http://schemas.microsoft.com/office/drawing/2014/main" id="{00000000-0008-0000-0900-00001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38" name="Control 18" hidden="1">
              <a:extLst>
                <a:ext uri="{63B3BB69-23CF-44E3-9099-C40C66FF867C}">
                  <a14:compatExt spid="_x0000_s5138"/>
                </a:ext>
                <a:ext uri="{FF2B5EF4-FFF2-40B4-BE49-F238E27FC236}">
                  <a16:creationId xmlns:a16="http://schemas.microsoft.com/office/drawing/2014/main" id="{00000000-0008-0000-0900-00001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39" name="Control 19" hidden="1">
              <a:extLst>
                <a:ext uri="{63B3BB69-23CF-44E3-9099-C40C66FF867C}">
                  <a14:compatExt spid="_x0000_s5139"/>
                </a:ext>
                <a:ext uri="{FF2B5EF4-FFF2-40B4-BE49-F238E27FC236}">
                  <a16:creationId xmlns:a16="http://schemas.microsoft.com/office/drawing/2014/main" id="{00000000-0008-0000-0900-00001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40" name="Control 20" hidden="1">
              <a:extLst>
                <a:ext uri="{63B3BB69-23CF-44E3-9099-C40C66FF867C}">
                  <a14:compatExt spid="_x0000_s5140"/>
                </a:ext>
                <a:ext uri="{FF2B5EF4-FFF2-40B4-BE49-F238E27FC236}">
                  <a16:creationId xmlns:a16="http://schemas.microsoft.com/office/drawing/2014/main" id="{00000000-0008-0000-0900-00001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73</xdr:row>
          <xdr:rowOff>177800</xdr:rowOff>
        </xdr:from>
        <xdr:to>
          <xdr:col>1</xdr:col>
          <xdr:colOff>1079500</xdr:colOff>
          <xdr:row>75</xdr:row>
          <xdr:rowOff>44450</xdr:rowOff>
        </xdr:to>
        <xdr:sp macro="" textlink="">
          <xdr:nvSpPr>
            <xdr:cNvPr id="5141" name="Control 21" hidden="1">
              <a:extLst>
                <a:ext uri="{63B3BB69-23CF-44E3-9099-C40C66FF867C}">
                  <a14:compatExt spid="_x0000_s5141"/>
                </a:ext>
                <a:ext uri="{FF2B5EF4-FFF2-40B4-BE49-F238E27FC236}">
                  <a16:creationId xmlns:a16="http://schemas.microsoft.com/office/drawing/2014/main" id="{00000000-0008-0000-0900-00001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56.657975578702" createdVersion="6" refreshedVersion="8" minRefreshableVersion="3" recordCount="1600" xr:uid="{79909C3D-FFBB-4AF1-BD3C-688C18EF1AF8}">
  <cacheSource type="worksheet">
    <worksheetSource name="Tabell1"/>
  </cacheSource>
  <cacheFields count="49">
    <cacheField name="År" numFmtId="0">
      <sharedItems containsSemiMixedTypes="0" containsString="0" containsNumber="1" containsInteger="1" minValue="2023" maxValue="2024" count="2">
        <n v="2024"/>
        <n v="2023" u="1"/>
      </sharedItems>
    </cacheField>
    <cacheField name="Utförare" numFmtId="0">
      <sharedItems count="2">
        <s v="Kommunal"/>
        <s v="Fristående"/>
      </sharedItems>
    </cacheField>
    <cacheField name="Resultatenhet" numFmtId="0">
      <sharedItems containsBlank="1" count="48">
        <s v="Ormkärrskolan"/>
        <s v="Irstaskolan"/>
        <s v="Dingtuna Skola"/>
        <s v="Hamreskolan"/>
        <s v="S:Ta Gertruds Skola"/>
        <s v="Piltorpsskolan"/>
        <s v="Håkantorpsskolan"/>
        <s v="Fridnässkolan"/>
        <s v="Ekbergaskolan"/>
        <s v="Tortunaskolan"/>
        <s v="Lövängsskolan"/>
        <s v="Rönnbyskolan"/>
        <s v="Fredriksbergsskolan"/>
        <s v="Rösegårdsskolan"/>
        <s v="Mälarparksskolan"/>
        <s v="Norra Vallbyskolan"/>
        <s v="Malmabergsskolan"/>
        <s v="Skallbergsskolan"/>
        <s v="Apalbyskolan"/>
        <s v="Blåsboskolan"/>
        <s v="Vallbyskolan"/>
        <s v="Pettersbergsskolan"/>
        <s v="Tillbergaskolan"/>
        <s v="Brandthovdaskolan"/>
        <s v="Herrgärdsskolan"/>
        <s v="Gäddeholmsskolan"/>
        <s v="Hammarbyskolan"/>
        <s v="Emausskolan"/>
        <s v="Bjurhovdaskolan"/>
        <s v="Hällbyskolan"/>
        <s v="Orrestaskolan"/>
        <s v="Barkarö Skola"/>
        <s v="Hökåsenskolan"/>
        <s v="Vetterstorpsskolan"/>
        <s v="Persboskolan"/>
        <s v="Pilträdsskolan"/>
        <s v="Kunskapsskolan i Västerås"/>
        <s v="Västerås Internationella Skola"/>
        <s v="Iqraskolan"/>
        <s v="Noblaskolan Hagaberg"/>
        <s v="Internationella Engelska Skolan Västerås"/>
        <s v="Skälbyskolan"/>
        <s v="Fryxellska skolan"/>
        <s v="Grundskolan Äventyret"/>
        <s v="Västerås Montessoriskola"/>
        <s v="Noblaskolan Hemdal"/>
        <m u="1"/>
        <s v="Kristiansborgsskolan" u="1"/>
      </sharedItems>
    </cacheField>
    <cacheField name="Årskurs" numFmtId="0">
      <sharedItems containsSemiMixedTypes="0" containsString="0" containsNumber="1" containsInteger="1" minValue="4" maxValue="6" count="3">
        <n v="5"/>
        <n v="4" u="1"/>
        <n v="6" u="1"/>
      </sharedItems>
    </cacheField>
    <cacheField name="Klass" numFmtId="0">
      <sharedItems containsBlank="1" containsMixedTypes="1" containsNumber="1" containsInteger="1" minValue="5" maxValue="5" count="9">
        <s v="5b"/>
        <s v="5a"/>
        <s v="5"/>
        <s v="5c"/>
        <s v="5l"/>
        <s v="5r"/>
        <s v="5e"/>
        <m/>
        <n v="5" u="1"/>
      </sharedItems>
    </cacheField>
    <cacheField name="Kön" numFmtId="0">
      <sharedItems containsBlank="1" count="7">
        <s v="Pojke"/>
        <s v="Vill inte ange"/>
        <s v="Flicka"/>
        <s v="Har annan könsidentitet"/>
        <m u="1"/>
        <s v="Annat/vill inte ange" u="1"/>
        <s v="vill inte säga" u="1"/>
      </sharedItems>
    </cacheField>
    <cacheField name="F1" numFmtId="0">
      <sharedItems containsString="0" containsBlank="1" containsNumber="1" containsInteger="1" minValue="1" maxValue="5" count="6">
        <n v="1"/>
        <n v="3"/>
        <n v="2"/>
        <n v="5"/>
        <n v="4"/>
        <m/>
      </sharedItems>
    </cacheField>
    <cacheField name="F2" numFmtId="0">
      <sharedItems containsString="0" containsBlank="1" containsNumber="1" containsInteger="1" minValue="1" maxValue="5" count="6">
        <n v="1"/>
        <n v="2"/>
        <n v="3"/>
        <n v="4"/>
        <m/>
        <n v="5"/>
      </sharedItems>
    </cacheField>
    <cacheField name="F3" numFmtId="0">
      <sharedItems containsString="0" containsBlank="1" containsNumber="1" containsInteger="1" minValue="1" maxValue="5" count="6">
        <n v="1"/>
        <n v="2"/>
        <n v="3"/>
        <n v="5"/>
        <n v="4"/>
        <m/>
      </sharedItems>
    </cacheField>
    <cacheField name="F4" numFmtId="0">
      <sharedItems containsString="0" containsBlank="1" containsNumber="1" containsInteger="1" minValue="1" maxValue="5" count="6">
        <n v="1"/>
        <n v="2"/>
        <n v="5"/>
        <n v="3"/>
        <n v="4"/>
        <m/>
      </sharedItems>
    </cacheField>
    <cacheField name="F5" numFmtId="0">
      <sharedItems containsString="0" containsBlank="1" containsNumber="1" containsInteger="1" minValue="1" maxValue="6" count="7">
        <n v="2"/>
        <n v="3"/>
        <n v="5"/>
        <n v="1"/>
        <m/>
        <n v="4"/>
        <n v="6" u="1"/>
      </sharedItems>
    </cacheField>
    <cacheField name="F6" numFmtId="0">
      <sharedItems containsString="0" containsBlank="1" containsNumber="1" containsInteger="1" minValue="1" maxValue="6" count="7">
        <n v="1"/>
        <n v="3"/>
        <n v="2"/>
        <n v="4"/>
        <n v="6"/>
        <n v="5"/>
        <m/>
      </sharedItems>
    </cacheField>
    <cacheField name="F7" numFmtId="0">
      <sharedItems containsString="0" containsBlank="1" containsNumber="1" containsInteger="1" minValue="1" maxValue="6" count="7">
        <n v="2"/>
        <n v="3"/>
        <n v="1"/>
        <n v="6"/>
        <n v="4"/>
        <n v="5"/>
        <m/>
      </sharedItems>
    </cacheField>
    <cacheField name="F8" numFmtId="0">
      <sharedItems containsString="0" containsBlank="1" containsNumber="1" containsInteger="1" minValue="1" maxValue="6" count="7">
        <n v="1"/>
        <n v="2"/>
        <n v="3"/>
        <n v="4"/>
        <n v="6"/>
        <n v="5"/>
        <m/>
      </sharedItems>
    </cacheField>
    <cacheField name="F9" numFmtId="0">
      <sharedItems containsString="0" containsBlank="1" containsNumber="1" containsInteger="1" minValue="1" maxValue="6" count="7">
        <n v="1"/>
        <n v="2"/>
        <m/>
        <n v="3"/>
        <n v="4"/>
        <n v="6"/>
        <n v="5"/>
      </sharedItems>
    </cacheField>
    <cacheField name="F10" numFmtId="0">
      <sharedItems containsString="0" containsBlank="1" containsNumber="1" containsInteger="1" minValue="1" maxValue="5" count="6">
        <n v="1"/>
        <n v="2"/>
        <n v="3"/>
        <n v="4"/>
        <n v="5"/>
        <m/>
      </sharedItems>
    </cacheField>
    <cacheField name="F11" numFmtId="0">
      <sharedItems containsString="0" containsBlank="1" containsNumber="1" containsInteger="1" minValue="1" maxValue="6" count="7">
        <n v="2"/>
        <n v="3"/>
        <n v="4"/>
        <n v="6"/>
        <n v="1"/>
        <n v="5"/>
        <m/>
      </sharedItems>
    </cacheField>
    <cacheField name="F12" numFmtId="0">
      <sharedItems containsString="0" containsBlank="1" containsNumber="1" containsInteger="1" minValue="1" maxValue="5" count="6">
        <n v="1"/>
        <n v="2"/>
        <n v="3"/>
        <n v="4"/>
        <n v="5"/>
        <m/>
      </sharedItems>
    </cacheField>
    <cacheField name="F13" numFmtId="0">
      <sharedItems containsString="0" containsBlank="1" containsNumber="1" containsInteger="1" minValue="1" maxValue="5" count="6">
        <n v="2"/>
        <n v="3"/>
        <n v="5"/>
        <n v="1"/>
        <n v="4"/>
        <m/>
      </sharedItems>
    </cacheField>
    <cacheField name="F14" numFmtId="0">
      <sharedItems containsString="0" containsBlank="1" containsNumber="1" containsInteger="1" minValue="1" maxValue="5" count="6">
        <n v="1"/>
        <n v="3"/>
        <n v="2"/>
        <n v="4"/>
        <n v="5"/>
        <m/>
      </sharedItems>
    </cacheField>
    <cacheField name="F15" numFmtId="0">
      <sharedItems containsString="0" containsBlank="1" containsNumber="1" containsInteger="1" minValue="1" maxValue="6" count="7">
        <n v="1"/>
        <n v="2"/>
        <n v="5"/>
        <n v="3"/>
        <n v="6"/>
        <n v="4"/>
        <m/>
      </sharedItems>
    </cacheField>
    <cacheField name="F16" numFmtId="0">
      <sharedItems containsString="0" containsBlank="1" containsNumber="1" containsInteger="1" minValue="1" maxValue="5" count="6">
        <n v="1"/>
        <n v="2"/>
        <n v="5"/>
        <n v="3"/>
        <n v="4"/>
        <m/>
      </sharedItems>
    </cacheField>
    <cacheField name="F17" numFmtId="0">
      <sharedItems containsString="0" containsBlank="1" containsNumber="1" containsInteger="1" minValue="1" maxValue="5" count="6">
        <n v="2"/>
        <n v="1"/>
        <n v="5"/>
        <n v="3"/>
        <n v="4"/>
        <m/>
      </sharedItems>
    </cacheField>
    <cacheField name="F18" numFmtId="0">
      <sharedItems containsString="0" containsBlank="1" containsNumber="1" containsInteger="1" minValue="1" maxValue="5" count="6">
        <n v="1"/>
        <n v="3"/>
        <n v="2"/>
        <n v="5"/>
        <n v="4"/>
        <m/>
      </sharedItems>
    </cacheField>
    <cacheField name="F19" numFmtId="0">
      <sharedItems containsString="0" containsBlank="1" containsNumber="1" containsInteger="1" minValue="1" maxValue="5" count="6">
        <n v="1"/>
        <n v="2"/>
        <n v="3"/>
        <n v="5"/>
        <m/>
        <n v="4"/>
      </sharedItems>
    </cacheField>
    <cacheField name="F20" numFmtId="0">
      <sharedItems containsString="0" containsBlank="1" containsNumber="1" containsInteger="1" minValue="1" maxValue="6" count="7">
        <n v="2"/>
        <n v="3"/>
        <n v="4"/>
        <n v="5"/>
        <n v="1"/>
        <m/>
        <n v="6"/>
      </sharedItems>
    </cacheField>
    <cacheField name="F21" numFmtId="0">
      <sharedItems containsString="0" containsBlank="1" containsNumber="1" containsInteger="1" minValue="1" maxValue="6" count="7">
        <n v="2"/>
        <n v="3"/>
        <n v="4"/>
        <n v="5"/>
        <m/>
        <n v="1"/>
        <n v="6"/>
      </sharedItems>
    </cacheField>
    <cacheField name="F22" numFmtId="0">
      <sharedItems containsString="0" containsBlank="1" containsNumber="1" containsInteger="1" minValue="1" maxValue="6" count="7">
        <n v="2"/>
        <n v="1"/>
        <n v="3"/>
        <n v="6"/>
        <n v="4"/>
        <m/>
        <n v="5"/>
      </sharedItems>
    </cacheField>
    <cacheField name="F23" numFmtId="0">
      <sharedItems containsString="0" containsBlank="1" containsNumber="1" containsInteger="1" minValue="1" maxValue="6" count="7">
        <n v="1"/>
        <n v="4"/>
        <n v="2"/>
        <n v="3"/>
        <m/>
        <n v="6"/>
        <n v="5"/>
      </sharedItems>
    </cacheField>
    <cacheField name="F24" numFmtId="0">
      <sharedItems containsString="0" containsBlank="1" containsNumber="1" containsInteger="1" minValue="1" maxValue="5" count="6">
        <n v="1"/>
        <n v="5"/>
        <n v="4"/>
        <n v="2"/>
        <n v="3"/>
        <m/>
      </sharedItems>
    </cacheField>
    <cacheField name="F25" numFmtId="0">
      <sharedItems containsString="0" containsBlank="1" containsNumber="1" containsInteger="1" minValue="1" maxValue="5" count="6">
        <n v="1"/>
        <n v="4"/>
        <n v="2"/>
        <n v="3"/>
        <n v="5"/>
        <m/>
      </sharedItems>
    </cacheField>
    <cacheField name="F26" numFmtId="0">
      <sharedItems containsString="0" containsBlank="1" containsNumber="1" containsInteger="1" minValue="1" maxValue="5" count="6">
        <n v="2"/>
        <n v="3"/>
        <n v="1"/>
        <n v="5"/>
        <n v="4"/>
        <m/>
      </sharedItems>
    </cacheField>
    <cacheField name="F27" numFmtId="0">
      <sharedItems containsString="0" containsBlank="1" containsNumber="1" containsInteger="1" minValue="1" maxValue="6" count="7">
        <n v="2"/>
        <n v="4"/>
        <n v="1"/>
        <n v="3"/>
        <n v="5"/>
        <n v="6"/>
        <m/>
      </sharedItems>
    </cacheField>
    <cacheField name="F28" numFmtId="0">
      <sharedItems containsString="0" containsBlank="1" containsNumber="1" containsInteger="1" minValue="1" maxValue="5" count="6">
        <n v="2"/>
        <n v="3"/>
        <n v="4"/>
        <n v="1"/>
        <n v="5"/>
        <m/>
      </sharedItems>
    </cacheField>
    <cacheField name="F29" numFmtId="0">
      <sharedItems containsString="0" containsBlank="1" containsNumber="1" containsInteger="1" minValue="1" maxValue="5" count="6">
        <n v="3"/>
        <n v="2"/>
        <n v="1"/>
        <n v="4"/>
        <n v="5"/>
        <m/>
      </sharedItems>
    </cacheField>
    <cacheField name="F30" numFmtId="0">
      <sharedItems containsString="0" containsBlank="1" containsNumber="1" containsInteger="1" minValue="1" maxValue="5" count="6">
        <n v="1"/>
        <n v="3"/>
        <n v="4"/>
        <n v="2"/>
        <n v="5"/>
        <m/>
      </sharedItems>
    </cacheField>
    <cacheField name="F31" numFmtId="0">
      <sharedItems containsString="0" containsBlank="1" containsNumber="1" containsInteger="1" minValue="1" maxValue="5" count="6">
        <n v="2"/>
        <n v="3"/>
        <n v="1"/>
        <n v="5"/>
        <n v="4"/>
        <m/>
      </sharedItems>
    </cacheField>
    <cacheField name="F32" numFmtId="0">
      <sharedItems containsString="0" containsBlank="1" containsNumber="1" containsInteger="1" minValue="1" maxValue="5" count="6">
        <n v="1"/>
        <n v="3"/>
        <n v="4"/>
        <n v="2"/>
        <n v="5"/>
        <m/>
      </sharedItems>
    </cacheField>
    <cacheField name="F33" numFmtId="0">
      <sharedItems containsString="0" containsBlank="1" containsNumber="1" containsInteger="1" minValue="1" maxValue="5" count="6">
        <n v="1"/>
        <n v="3"/>
        <n v="2"/>
        <n v="4"/>
        <m/>
        <n v="5"/>
      </sharedItems>
    </cacheField>
    <cacheField name="F34" numFmtId="0">
      <sharedItems containsString="0" containsBlank="1" containsNumber="1" containsInteger="1" minValue="1" maxValue="5" count="6">
        <n v="1"/>
        <n v="2"/>
        <n v="5"/>
        <n v="4"/>
        <n v="3"/>
        <m/>
      </sharedItems>
    </cacheField>
    <cacheField name="F35" numFmtId="0">
      <sharedItems containsNonDate="0" containsString="0" containsBlank="1" containsNumber="1" containsInteger="1" minValue="1" maxValue="5" count="6">
        <m/>
        <n v="3" u="1"/>
        <n v="4" u="1"/>
        <n v="2" u="1"/>
        <n v="1" u="1"/>
        <n v="5" u="1"/>
      </sharedItems>
    </cacheField>
    <cacheField name="F36" numFmtId="0">
      <sharedItems containsNonDate="0" containsString="0" containsBlank="1" containsNumber="1" containsInteger="1" minValue="1" maxValue="5" count="6">
        <m/>
        <n v="3" u="1"/>
        <n v="4" u="1"/>
        <n v="2" u="1"/>
        <n v="1" u="1"/>
        <n v="5" u="1"/>
      </sharedItems>
    </cacheField>
    <cacheField name="F37" numFmtId="0">
      <sharedItems containsNonDate="0" containsString="0" containsBlank="1" containsNumber="1" containsInteger="1" minValue="1" maxValue="5" count="6">
        <m/>
        <n v="3" u="1"/>
        <n v="4" u="1"/>
        <n v="2" u="1"/>
        <n v="1" u="1"/>
        <n v="5" u="1"/>
      </sharedItems>
    </cacheField>
    <cacheField name="F38" numFmtId="0">
      <sharedItems containsNonDate="0" containsString="0" containsBlank="1" containsNumber="1" containsInteger="1" minValue="1" maxValue="5" count="6">
        <m/>
        <n v="3" u="1"/>
        <n v="4" u="1"/>
        <n v="2" u="1"/>
        <n v="1" u="1"/>
        <n v="5" u="1"/>
      </sharedItems>
    </cacheField>
    <cacheField name="F39" numFmtId="0">
      <sharedItems containsNonDate="0" containsString="0" containsBlank="1" containsNumber="1" containsInteger="1" minValue="1" maxValue="5" count="6">
        <m/>
        <n v="3" u="1"/>
        <n v="4" u="1"/>
        <n v="2" u="1"/>
        <n v="1" u="1"/>
        <n v="5" u="1"/>
      </sharedItems>
    </cacheField>
    <cacheField name="F40" numFmtId="0">
      <sharedItems containsNonDate="0" containsString="0" containsBlank="1" containsNumber="1" containsInteger="1" minValue="1" maxValue="5" count="6">
        <m/>
        <n v="3" u="1"/>
        <n v="4" u="1"/>
        <n v="2" u="1"/>
        <n v="1" u="1"/>
        <n v="5" u="1"/>
      </sharedItems>
    </cacheField>
    <cacheField name="F41" numFmtId="0">
      <sharedItems containsNonDate="0" containsString="0" containsBlank="1" containsNumber="1" containsInteger="1" minValue="1" maxValue="5" count="6">
        <m/>
        <n v="3" u="1"/>
        <n v="4" u="1"/>
        <n v="2" u="1"/>
        <n v="1" u="1"/>
        <n v="5" u="1"/>
      </sharedItems>
    </cacheField>
    <cacheField name="F42" numFmtId="0">
      <sharedItems containsNonDate="0" containsString="0" containsBlank="1" containsNumber="1" containsInteger="1" minValue="1" maxValue="5" count="6">
        <m/>
        <n v="3" u="1"/>
        <n v="4" u="1"/>
        <n v="2" u="1"/>
        <n v="1" u="1"/>
        <n v="5" u="1"/>
      </sharedItems>
    </cacheField>
    <cacheField name="F43" numFmtId="0">
      <sharedItems containsNonDate="0" containsString="0" containsBlank="1" containsNumber="1" containsInteger="1" minValue="1" maxValue="5" count="6">
        <m/>
        <n v="3" u="1"/>
        <n v="4" u="1"/>
        <n v="2" u="1"/>
        <n v="1" u="1"/>
        <n v="5" u="1"/>
      </sharedItems>
    </cacheField>
  </cacheFields>
  <extLst>
    <ext xmlns:x14="http://schemas.microsoft.com/office/spreadsheetml/2009/9/main" uri="{725AE2AE-9491-48be-B2B4-4EB974FC3084}">
      <x14:pivotCacheDefinition pivotCacheId="133312652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56.658101851855" createdVersion="6" refreshedVersion="8" minRefreshableVersion="3" recordCount="1600" xr:uid="{E993E4A5-A39B-4231-AC9D-485427CB5014}">
  <cacheSource type="worksheet">
    <worksheetSource name="Tabell3"/>
  </cacheSource>
  <cacheFields count="60">
    <cacheField name="År" numFmtId="0">
      <sharedItems containsSemiMixedTypes="0" containsString="0" containsNumber="1" containsInteger="1" minValue="2023" maxValue="2024" count="2">
        <n v="2024"/>
        <n v="2023" u="1"/>
      </sharedItems>
    </cacheField>
    <cacheField name="Utförare" numFmtId="0">
      <sharedItems count="2">
        <s v="Kommunal"/>
        <s v="Fristående"/>
      </sharedItems>
    </cacheField>
    <cacheField name="Resultatenhet" numFmtId="0">
      <sharedItems count="47">
        <s v="Ormkärrskolan"/>
        <s v="Irstaskolan"/>
        <s v="Dingtuna Skola"/>
        <s v="Hamreskolan"/>
        <s v="S:Ta Gertruds Skola"/>
        <s v="Piltorpsskolan"/>
        <s v="Håkantorpsskolan"/>
        <s v="Fridnässkolan"/>
        <s v="Ekbergaskolan"/>
        <s v="Tortunaskolan"/>
        <s v="Lövängsskolan"/>
        <s v="Rönnbyskolan"/>
        <s v="Fredriksbergsskolan"/>
        <s v="Rösegårdsskolan"/>
        <s v="Mälarparksskolan"/>
        <s v="Norra Vallbyskolan"/>
        <s v="Malmabergsskolan"/>
        <s v="Skallbergsskolan"/>
        <s v="Apalbyskolan"/>
        <s v="Blåsboskolan"/>
        <s v="Vallbyskolan"/>
        <s v="Pettersbergsskolan"/>
        <s v="Tillbergaskolan"/>
        <s v="Brandthovdaskolan"/>
        <s v="Herrgärdsskolan"/>
        <s v="Gäddeholmsskolan"/>
        <s v="Hammarbyskolan"/>
        <s v="Emausskolan"/>
        <s v="Bjurhovdaskolan"/>
        <s v="Hällbyskolan"/>
        <s v="Orrestaskolan"/>
        <s v="Barkarö Skola"/>
        <s v="Hökåsenskolan"/>
        <s v="Vetterstorpsskolan"/>
        <s v="Persboskolan"/>
        <s v="Pilträdsskolan"/>
        <s v="Kunskapsskolan i Västerås"/>
        <s v="Västerås Internationella Skola"/>
        <s v="Iqraskolan"/>
        <s v="Noblaskolan Hagaberg"/>
        <s v="Internationella Engelska Skolan Västerås"/>
        <s v="Skälbyskolan"/>
        <s v="Fryxellska skolan"/>
        <s v="Grundskolan Äventyret"/>
        <s v="Västerås Montessoriskola"/>
        <s v="Noblaskolan Hemdal"/>
        <s v="Kristiansborgsskolan" u="1"/>
      </sharedItems>
    </cacheField>
    <cacheField name="Årskurs" numFmtId="0">
      <sharedItems containsSemiMixedTypes="0" containsString="0" containsNumber="1" containsInteger="1" minValue="4" maxValue="6" count="3">
        <n v="5"/>
        <n v="4" u="1"/>
        <n v="6" u="1"/>
      </sharedItems>
    </cacheField>
    <cacheField name="Klass" numFmtId="0">
      <sharedItems containsBlank="1" containsMixedTypes="1" containsNumber="1" containsInteger="1" minValue="5" maxValue="5" count="9">
        <s v="5b"/>
        <s v="5a"/>
        <s v="5"/>
        <s v="5c"/>
        <s v="5l"/>
        <s v="5r"/>
        <s v="5e"/>
        <m/>
        <n v="5" u="1"/>
      </sharedItems>
    </cacheField>
    <cacheField name="Kön" numFmtId="0">
      <sharedItems containsBlank="1" count="7">
        <s v="Pojke"/>
        <s v="Vill inte ange"/>
        <s v="Flicka"/>
        <s v="Har annan könsidentitet"/>
        <m u="1"/>
        <s v="Annat/vill inte ange" u="1"/>
        <s v="vill inte säga" u="1"/>
      </sharedItems>
    </cacheField>
    <cacheField name="F1" numFmtId="0">
      <sharedItems containsString="0" containsBlank="1" containsNumber="1" minValue="0" maxValue="10" count="8">
        <n v="10"/>
        <n v="3.33"/>
        <n v="6.67"/>
        <m/>
        <n v="0"/>
        <n v="2.5" u="1"/>
        <n v="7.5" u="1"/>
        <n v="5" u="1"/>
      </sharedItems>
    </cacheField>
    <cacheField name="F2" numFmtId="0">
      <sharedItems containsString="0" containsBlank="1" containsNumber="1" minValue="0" maxValue="10" count="8">
        <n v="10"/>
        <n v="6.67"/>
        <n v="3.33"/>
        <n v="0"/>
        <m/>
        <n v="2.5" u="1"/>
        <n v="7.5" u="1"/>
        <n v="5" u="1"/>
      </sharedItems>
    </cacheField>
    <cacheField name="F3" numFmtId="0">
      <sharedItems containsString="0" containsBlank="1" containsNumber="1" minValue="0" maxValue="10" count="8">
        <n v="10"/>
        <n v="6.67"/>
        <n v="3.33"/>
        <m/>
        <n v="0"/>
        <n v="2.5" u="1"/>
        <n v="7.5" u="1"/>
        <n v="5" u="1"/>
      </sharedItems>
    </cacheField>
    <cacheField name="F4" numFmtId="0">
      <sharedItems containsString="0" containsBlank="1" containsNumber="1" minValue="0" maxValue="10" count="8">
        <n v="10"/>
        <n v="6.67"/>
        <m/>
        <n v="3.33"/>
        <n v="0"/>
        <n v="2.5" u="1"/>
        <n v="7.5" u="1"/>
        <n v="5" u="1"/>
      </sharedItems>
    </cacheField>
    <cacheField name="F5" numFmtId="0">
      <sharedItems containsString="0" containsBlank="1" containsNumber="1" minValue="0" maxValue="10" count="8">
        <n v="6.67"/>
        <n v="3.33"/>
        <m/>
        <n v="10"/>
        <n v="0"/>
        <n v="2.5" u="1"/>
        <n v="7.5" u="1"/>
        <n v="5" u="1"/>
      </sharedItems>
    </cacheField>
    <cacheField name="F6" numFmtId="0">
      <sharedItems containsString="0" containsBlank="1" containsNumber="1" minValue="0" maxValue="10" count="6">
        <n v="10"/>
        <n v="5"/>
        <n v="7.5"/>
        <n v="2.5"/>
        <m/>
        <n v="0"/>
      </sharedItems>
    </cacheField>
    <cacheField name="F7" numFmtId="0">
      <sharedItems containsString="0" containsBlank="1" containsNumber="1" minValue="0" maxValue="10" count="6">
        <n v="7.5"/>
        <n v="5"/>
        <n v="10"/>
        <m/>
        <n v="2.5"/>
        <n v="0"/>
      </sharedItems>
    </cacheField>
    <cacheField name="F8" numFmtId="0">
      <sharedItems containsString="0" containsBlank="1" containsNumber="1" minValue="0" maxValue="10" count="6">
        <n v="10"/>
        <n v="7.5"/>
        <n v="5"/>
        <n v="2.5"/>
        <m/>
        <n v="0"/>
      </sharedItems>
    </cacheField>
    <cacheField name="F9" numFmtId="0">
      <sharedItems containsString="0" containsBlank="1" containsNumber="1" minValue="0" maxValue="10" count="6">
        <n v="10"/>
        <n v="7.5"/>
        <m/>
        <n v="5"/>
        <n v="2.5"/>
        <n v="0"/>
      </sharedItems>
    </cacheField>
    <cacheField name="F10" numFmtId="0">
      <sharedItems containsString="0" containsBlank="1" containsNumber="1" minValue="0" maxValue="10" count="8">
        <n v="10"/>
        <n v="6.67"/>
        <n v="3.33"/>
        <n v="0"/>
        <m/>
        <n v="2.5" u="1"/>
        <n v="7.5" u="1"/>
        <n v="5" u="1"/>
      </sharedItems>
    </cacheField>
    <cacheField name="F11" numFmtId="0">
      <sharedItems containsString="0" containsBlank="1" containsNumber="1" minValue="0" maxValue="10" count="6">
        <n v="7.5"/>
        <n v="5"/>
        <n v="2.5"/>
        <m/>
        <n v="10"/>
        <n v="0" u="1"/>
      </sharedItems>
    </cacheField>
    <cacheField name="F12" numFmtId="0">
      <sharedItems containsString="0" containsBlank="1" containsNumber="1" minValue="0" maxValue="10" count="8">
        <n v="10"/>
        <n v="6.67"/>
        <n v="3.33"/>
        <n v="0"/>
        <m/>
        <n v="2.5" u="1"/>
        <n v="7.5" u="1"/>
        <n v="5" u="1"/>
      </sharedItems>
    </cacheField>
    <cacheField name="F13" numFmtId="0">
      <sharedItems containsString="0" containsBlank="1" containsNumber="1" minValue="0" maxValue="10" count="8">
        <n v="6.67"/>
        <n v="3.33"/>
        <m/>
        <n v="10"/>
        <n v="0"/>
        <n v="2.5" u="1"/>
        <n v="7.5" u="1"/>
        <n v="5" u="1"/>
      </sharedItems>
    </cacheField>
    <cacheField name="F14" numFmtId="0">
      <sharedItems containsString="0" containsBlank="1" containsNumber="1" minValue="0" maxValue="10" count="8">
        <n v="10"/>
        <n v="3.33"/>
        <n v="6.67"/>
        <n v="0"/>
        <m/>
        <n v="2.5" u="1"/>
        <n v="7.5" u="1"/>
        <n v="5" u="1"/>
      </sharedItems>
    </cacheField>
    <cacheField name="F15" numFmtId="0">
      <sharedItems containsString="0" containsBlank="1" containsNumber="1" minValue="0" maxValue="10" count="6">
        <n v="10"/>
        <n v="7.5"/>
        <n v="0"/>
        <n v="5"/>
        <m/>
        <n v="2.5"/>
      </sharedItems>
    </cacheField>
    <cacheField name="F16" numFmtId="0">
      <sharedItems containsString="0" containsBlank="1" containsNumber="1" minValue="0" maxValue="10" count="8">
        <n v="10"/>
        <n v="6.67"/>
        <m/>
        <n v="3.33"/>
        <n v="0"/>
        <n v="2.5" u="1"/>
        <n v="7.5" u="1"/>
        <n v="5" u="1"/>
      </sharedItems>
    </cacheField>
    <cacheField name="F17" numFmtId="0">
      <sharedItems containsString="0" containsBlank="1" containsNumber="1" minValue="0" maxValue="10" count="8">
        <n v="6.67"/>
        <n v="10"/>
        <m/>
        <n v="3.33"/>
        <n v="0"/>
        <n v="2.5" u="1"/>
        <n v="7.5" u="1"/>
        <n v="5" u="1"/>
      </sharedItems>
    </cacheField>
    <cacheField name="F18" numFmtId="0">
      <sharedItems containsString="0" containsBlank="1" containsNumber="1" minValue="0" maxValue="10" count="8">
        <n v="10"/>
        <n v="3.33"/>
        <n v="6.67"/>
        <m/>
        <n v="0"/>
        <n v="2.5" u="1"/>
        <n v="7.5" u="1"/>
        <n v="5" u="1"/>
      </sharedItems>
    </cacheField>
    <cacheField name="F19" numFmtId="0">
      <sharedItems containsString="0" containsBlank="1" containsNumber="1" minValue="0" maxValue="10" count="8">
        <n v="10"/>
        <n v="6.67"/>
        <n v="3.33"/>
        <m/>
        <n v="0"/>
        <n v="2.5" u="1"/>
        <n v="7.5" u="1"/>
        <n v="5" u="1"/>
      </sharedItems>
    </cacheField>
    <cacheField name="F20" numFmtId="0">
      <sharedItems containsString="0" containsBlank="1" containsNumber="1" minValue="0" maxValue="10" count="6">
        <n v="7.5"/>
        <n v="5"/>
        <n v="2.5"/>
        <n v="0"/>
        <n v="10"/>
        <m/>
      </sharedItems>
    </cacheField>
    <cacheField name="F21" numFmtId="0">
      <sharedItems containsString="0" containsBlank="1" containsNumber="1" minValue="0" maxValue="10" count="6">
        <n v="7.5"/>
        <n v="5"/>
        <n v="2.5"/>
        <n v="0"/>
        <m/>
        <n v="10"/>
      </sharedItems>
    </cacheField>
    <cacheField name="F22" numFmtId="0">
      <sharedItems containsString="0" containsBlank="1" containsNumber="1" minValue="0" maxValue="10" count="6">
        <n v="7.5"/>
        <n v="10"/>
        <n v="5"/>
        <m/>
        <n v="2.5"/>
        <n v="0"/>
      </sharedItems>
    </cacheField>
    <cacheField name="F23" numFmtId="0">
      <sharedItems containsString="0" containsBlank="1" containsNumber="1" minValue="0" maxValue="10" count="6">
        <n v="10"/>
        <n v="2.5"/>
        <n v="7.5"/>
        <n v="5"/>
        <m/>
        <n v="0"/>
      </sharedItems>
    </cacheField>
    <cacheField name="F24" numFmtId="0">
      <sharedItems containsString="0" containsBlank="1" containsNumber="1" minValue="0" maxValue="10" count="8">
        <n v="10"/>
        <m/>
        <n v="0"/>
        <n v="6.67"/>
        <n v="3.33"/>
        <n v="2.5" u="1"/>
        <n v="7.5" u="1"/>
        <n v="5" u="1"/>
      </sharedItems>
    </cacheField>
    <cacheField name="F25" numFmtId="0">
      <sharedItems containsString="0" containsBlank="1" containsNumber="1" minValue="0" maxValue="10" count="8">
        <n v="10"/>
        <n v="0"/>
        <n v="6.67"/>
        <n v="3.33"/>
        <m/>
        <n v="2.5" u="1"/>
        <n v="7.5" u="1"/>
        <n v="5" u="1"/>
      </sharedItems>
    </cacheField>
    <cacheField name="F26" numFmtId="0">
      <sharedItems containsString="0" containsBlank="1" containsNumber="1" minValue="0" maxValue="10" count="8">
        <n v="6.67"/>
        <n v="3.33"/>
        <n v="10"/>
        <m/>
        <n v="0"/>
        <n v="2.5" u="1"/>
        <n v="7.5" u="1"/>
        <n v="5" u="1"/>
      </sharedItems>
    </cacheField>
    <cacheField name="F27" numFmtId="0">
      <sharedItems containsString="0" containsBlank="1" containsNumber="1" minValue="0" maxValue="10" count="6">
        <n v="7.5"/>
        <n v="2.5"/>
        <n v="10"/>
        <n v="5"/>
        <n v="0"/>
        <m/>
      </sharedItems>
    </cacheField>
    <cacheField name="F28" numFmtId="0">
      <sharedItems containsString="0" containsBlank="1" containsNumber="1" minValue="0" maxValue="10" count="8">
        <n v="6.67"/>
        <n v="3.33"/>
        <n v="0"/>
        <n v="10"/>
        <m/>
        <n v="2.5" u="1"/>
        <n v="7.5" u="1"/>
        <n v="5" u="1"/>
      </sharedItems>
    </cacheField>
    <cacheField name="F29" numFmtId="0">
      <sharedItems containsString="0" containsBlank="1" containsNumber="1" minValue="0" maxValue="10" count="8">
        <n v="3.33"/>
        <n v="6.67"/>
        <n v="10"/>
        <n v="0"/>
        <m/>
        <n v="2.5" u="1"/>
        <n v="7.5" u="1"/>
        <n v="5" u="1"/>
      </sharedItems>
    </cacheField>
    <cacheField name="F30" numFmtId="0">
      <sharedItems containsString="0" containsBlank="1" containsNumber="1" minValue="0" maxValue="10" count="8">
        <n v="10"/>
        <n v="3.33"/>
        <n v="0"/>
        <n v="6.67"/>
        <m/>
        <n v="2.5" u="1"/>
        <n v="7.5" u="1"/>
        <n v="5" u="1"/>
      </sharedItems>
    </cacheField>
    <cacheField name="F31" numFmtId="0">
      <sharedItems containsString="0" containsBlank="1" containsNumber="1" minValue="0" maxValue="10" count="8">
        <n v="6.67"/>
        <n v="3.33"/>
        <n v="10"/>
        <m/>
        <n v="0"/>
        <n v="2.5" u="1"/>
        <n v="7.5" u="1"/>
        <n v="5" u="1"/>
      </sharedItems>
    </cacheField>
    <cacheField name="F32" numFmtId="0">
      <sharedItems containsString="0" containsBlank="1" containsNumber="1" minValue="0" maxValue="10" count="8">
        <n v="10"/>
        <n v="3.33"/>
        <n v="0"/>
        <n v="6.67"/>
        <m/>
        <n v="2.5" u="1"/>
        <n v="7.5" u="1"/>
        <n v="5" u="1"/>
      </sharedItems>
    </cacheField>
    <cacheField name="F33" numFmtId="0">
      <sharedItems containsString="0" containsBlank="1" containsNumber="1" minValue="0" maxValue="10" count="8">
        <n v="10"/>
        <n v="3.33"/>
        <n v="6.67"/>
        <n v="0"/>
        <m/>
        <n v="2.5" u="1"/>
        <n v="7.5" u="1"/>
        <n v="5" u="1"/>
      </sharedItems>
    </cacheField>
    <cacheField name="F34" numFmtId="0">
      <sharedItems containsString="0" containsBlank="1" containsNumber="1" minValue="0" maxValue="10" count="8">
        <n v="10"/>
        <n v="6.67"/>
        <m/>
        <n v="0"/>
        <n v="3.33"/>
        <n v="2.5" u="1"/>
        <n v="7.5" u="1"/>
        <n v="5" u="1"/>
      </sharedItems>
    </cacheField>
    <cacheField name="F35" numFmtId="0">
      <sharedItems containsNonDate="0" containsString="0" containsBlank="1" containsNumber="1" minValue="0" maxValue="10" count="6">
        <m/>
        <n v="0" u="1"/>
        <n v="2.5" u="1"/>
        <n v="7.5" u="1"/>
        <n v="10" u="1"/>
        <n v="5" u="1"/>
      </sharedItems>
    </cacheField>
    <cacheField name="F36" numFmtId="0">
      <sharedItems containsNonDate="0" containsString="0" containsBlank="1" containsNumber="1" minValue="0" maxValue="10" count="6">
        <m/>
        <n v="0" u="1"/>
        <n v="2.5" u="1"/>
        <n v="7.5" u="1"/>
        <n v="10" u="1"/>
        <n v="5" u="1"/>
      </sharedItems>
    </cacheField>
    <cacheField name="F37" numFmtId="0">
      <sharedItems containsNonDate="0" containsString="0" containsBlank="1" containsNumber="1" minValue="0" maxValue="10" count="6">
        <m/>
        <n v="0" u="1"/>
        <n v="2.5" u="1"/>
        <n v="7.5" u="1"/>
        <n v="10" u="1"/>
        <n v="5" u="1"/>
      </sharedItems>
    </cacheField>
    <cacheField name="F38" numFmtId="0">
      <sharedItems containsNonDate="0" containsString="0" containsBlank="1" containsNumber="1" minValue="0" maxValue="10" count="6">
        <m/>
        <n v="0" u="1"/>
        <n v="2.5" u="1"/>
        <n v="7.5" u="1"/>
        <n v="10" u="1"/>
        <n v="5" u="1"/>
      </sharedItems>
    </cacheField>
    <cacheField name="F39" numFmtId="0">
      <sharedItems containsNonDate="0" containsString="0" containsBlank="1" containsNumber="1" minValue="0" maxValue="10" count="6">
        <m/>
        <n v="0" u="1"/>
        <n v="2.5" u="1"/>
        <n v="7.5" u="1"/>
        <n v="10" u="1"/>
        <n v="5" u="1"/>
      </sharedItems>
    </cacheField>
    <cacheField name="F40" numFmtId="0">
      <sharedItems containsNonDate="0" containsString="0" containsBlank="1" containsNumber="1" minValue="0" maxValue="10" count="6">
        <m/>
        <n v="0" u="1"/>
        <n v="2.5" u="1"/>
        <n v="7.5" u="1"/>
        <n v="10" u="1"/>
        <n v="5" u="1"/>
      </sharedItems>
    </cacheField>
    <cacheField name="F41" numFmtId="0">
      <sharedItems containsNonDate="0" containsString="0" containsBlank="1" containsNumber="1" minValue="0" maxValue="10" count="6">
        <m/>
        <n v="0" u="1"/>
        <n v="2.5" u="1"/>
        <n v="7.5" u="1"/>
        <n v="10" u="1"/>
        <n v="5" u="1"/>
      </sharedItems>
    </cacheField>
    <cacheField name="F42" numFmtId="0">
      <sharedItems containsNonDate="0" containsString="0" containsBlank="1" containsNumber="1" minValue="0" maxValue="10" count="6">
        <m/>
        <n v="0" u="1"/>
        <n v="2.5" u="1"/>
        <n v="7.5" u="1"/>
        <n v="10" u="1"/>
        <n v="5" u="1"/>
      </sharedItems>
    </cacheField>
    <cacheField name="F43" numFmtId="0">
      <sharedItems containsNonDate="0" containsString="0" containsBlank="1" containsNumber="1" minValue="0" maxValue="10" count="6">
        <m/>
        <n v="0" u="1"/>
        <n v="2.5" u="1"/>
        <n v="7.5" u="1"/>
        <n v="10" u="1"/>
        <n v="5" u="1"/>
      </sharedItems>
    </cacheField>
    <cacheField name="Index1" numFmtId="0">
      <sharedItems containsMixedTypes="1" containsNumber="1" minValue="0" maxValue="10" count="28">
        <n v="10"/>
        <n v="5.5566666666666675"/>
        <n v="5"/>
        <n v="6.67"/>
        <n v="3.33"/>
        <n v="7.7800000000000011"/>
        <n v="8.89"/>
        <n v="2.2233333333333332"/>
        <n v="4.4433333333333334"/>
        <n v="7.7766666666666664"/>
        <n v="6.666666666666667"/>
        <n v="6.669999999999999"/>
        <n v="8.3350000000000009"/>
        <n v="6.665"/>
        <n v="7.78"/>
        <n v="2.2200000000000002"/>
        <n v="3.3333333333333335"/>
        <n v="5.5533333333333337"/>
        <n v="4.4466666666666663"/>
        <s v=""/>
        <n v="0"/>
        <n v="1.665"/>
        <n v="3.335"/>
        <n v="1.1100000000000001"/>
        <n v="9.1666666666666661" u="1"/>
        <n v="8.3333333333333339" u="1"/>
        <n v="5.833333333333333" u="1"/>
        <n v="1.6666666666666667" u="1"/>
      </sharedItems>
    </cacheField>
    <cacheField name="Index2" numFmtId="0">
      <sharedItems containsMixedTypes="1" containsNumber="1" minValue="0" maxValue="10" count="98">
        <n v="8.5425000000000004"/>
        <n v="6.46"/>
        <n v="5.2766666666666664"/>
        <n v="4.165"/>
        <n v="6.1099999999999994"/>
        <n v="10"/>
        <n v="9.375"/>
        <n v="9.1666666666666661"/>
        <n v="7.2925000000000004"/>
        <n v="5.21"/>
        <n v="5.625"/>
        <n v="2.5"/>
        <n v="7.9175000000000004"/>
        <n v="6.4574999999999996"/>
        <n v="6.6675000000000004"/>
        <n v="8.125"/>
        <n v="5.4175000000000004"/>
        <n v="5"/>
        <n v="7.0824999999999996"/>
        <n v="7.5"/>
        <n v="6.3900000000000006"/>
        <n v="2.7075"/>
        <n v="6.25"/>
        <n v="8.75"/>
        <n v="5.8324999999999996"/>
        <n v="4.585"/>
        <n v="5.5566666666666675"/>
        <n v="7.085"/>
        <n v="6.0425000000000004"/>
        <n v="3.54"/>
        <n v="4.7233333333333336"/>
        <n v="5.835"/>
        <n v="8.3333333333333339"/>
        <n v="5.28"/>
        <n v="2.0825"/>
        <n v="3.9575"/>
        <n v="7.2233333333333336"/>
        <s v=""/>
        <n v="9.1675000000000004"/>
        <n v="6.875"/>
        <n v="5.415"/>
        <n v="3.61"/>
        <n v="2.7766666666666668"/>
        <n v="3.3325"/>
        <n v="4.4433333333333334"/>
        <n v="7.71"/>
        <n v="4.79"/>
        <n v="1.665"/>
        <n v="1.25"/>
        <n v="3.75"/>
        <n v="4.375"/>
        <n v="6.9433333333333325"/>
        <n v="1.875"/>
        <n v="3.5425"/>
        <n v="6.67"/>
        <n v="0"/>
        <n v="3.8866666666666667"/>
        <n v="3.96"/>
        <n v="5.2074999999999996"/>
        <n v="2.915"/>
        <n v="4.1675000000000004"/>
        <n v="7.7074999999999996"/>
        <n v="3.335"/>
        <n v="8.0566666666666666"/>
        <n v="8.89"/>
        <n v="4.5824999999999996"/>
        <n v="3.3333333333333335"/>
        <n v="3.89"/>
        <n v="6.666666666666667"/>
        <n v="1.9433333333333334"/>
        <n v="3.125"/>
        <n v="1.4575"/>
        <n v="8.3324999999999996"/>
        <n v="8.3350000000000009"/>
        <n v="4.166666666666667"/>
        <n v="3.0533333333333332"/>
        <n v="3.33"/>
        <n v="6.1133333333333333"/>
        <n v="0.83333333333333337"/>
        <n v="6.04"/>
        <n v="5.833333333333333"/>
        <n v="7.78"/>
        <n v="4.7925000000000004"/>
        <n v="1.1100000000000001"/>
        <n v="1.6666666666666667"/>
        <n v="1.6675"/>
        <n v="0.625"/>
        <n v="7.7766666666666664"/>
        <n v="6.9466666666666663"/>
        <n v="2.29"/>
        <n v="2.2200000000000002" u="1"/>
        <n v="2.2925" u="1"/>
        <n v="3.0566666666666666" u="1"/>
        <n v="6.665" u="1"/>
        <n v="0.83250000000000002" u="1"/>
        <n v="4.4466666666666663" u="1"/>
        <n v="4.72" u="1"/>
        <n v="2.9175" u="1"/>
      </sharedItems>
    </cacheField>
    <cacheField name="Index3" numFmtId="0">
      <sharedItems containsMixedTypes="1" containsNumber="1" minValue="0" maxValue="10" count="68">
        <n v="9.375"/>
        <n v="8.125"/>
        <n v="6.0425000000000004"/>
        <n v="4.165"/>
        <n v="7.9175000000000004"/>
        <n v="6.6675000000000004"/>
        <n v="10"/>
        <n v="7.5"/>
        <n v="6.4574999999999996"/>
        <n v="5.2074999999999996"/>
        <n v="7.2925000000000004"/>
        <n v="5"/>
        <n v="5.8324999999999996"/>
        <n v="4.5824999999999996"/>
        <n v="8.75"/>
        <n v="8.5425000000000004"/>
        <n v="5.4175000000000004"/>
        <n v="7.0824999999999996"/>
        <n v="8.0566666666666666"/>
        <n v="3.75"/>
        <s v=""/>
        <n v="2.5"/>
        <n v="3.9575"/>
        <n v="4.375"/>
        <n v="6.1099999999999994"/>
        <n v="5.5566666666666675"/>
        <n v="4.4433333333333334"/>
        <n v="4.166666666666667"/>
        <n v="2.0825"/>
        <n v="5.833333333333333"/>
        <n v="7.2233333333333336"/>
        <n v="0"/>
        <n v="9.1675000000000004"/>
        <n v="3.3325"/>
        <n v="6.3900000000000006"/>
        <n v="7.7074999999999996"/>
        <n v="3.5425"/>
        <n v="8.3333333333333339"/>
        <n v="6.875"/>
        <n v="6.25"/>
        <n v="6.666666666666667"/>
        <n v="1.875"/>
        <n v="2.7075"/>
        <n v="3.61"/>
        <n v="9.1666666666666661"/>
        <n v="8.89"/>
        <n v="5.625"/>
        <n v="5.2766666666666664"/>
        <n v="4.7925000000000004"/>
        <n v="7.085"/>
        <n v="1.6666666666666667"/>
        <n v="0.83333333333333337"/>
        <n v="3.3333333333333335"/>
        <n v="2.915"/>
        <n v="5.835"/>
        <n v="0.625"/>
        <n v="2.7766666666666668"/>
        <n v="1.25"/>
        <n v="4.1675000000000004"/>
        <n v="2.9175"/>
        <n v="8.3324999999999996" u="1"/>
        <n v="3.125" u="1"/>
        <n v="3.33" u="1"/>
        <n v="7.7766666666666664" u="1"/>
        <n v="4.7233333333333336" u="1"/>
        <n v="5.415" u="1"/>
        <n v="8.3350000000000009" u="1"/>
        <n v="1.665" u="1"/>
      </sharedItems>
    </cacheField>
    <cacheField name="Index4" numFmtId="0">
      <sharedItems containsMixedTypes="1" containsNumber="1" minValue="0" maxValue="10" count="12">
        <n v="8.3350000000000009"/>
        <n v="5"/>
        <n v="3.33"/>
        <n v="6.67"/>
        <n v="0"/>
        <s v=""/>
        <n v="10"/>
        <n v="6.665"/>
        <n v="3.335"/>
        <n v="1.665"/>
        <n v="2.5" u="1"/>
        <n v="7.5" u="1"/>
      </sharedItems>
    </cacheField>
    <cacheField name="Index5" numFmtId="0">
      <sharedItems containsMixedTypes="1" containsNumber="1" minValue="0" maxValue="10" count="22">
        <n v="10"/>
        <n v="5.415"/>
        <n v="8.3350000000000009"/>
        <n v="0"/>
        <n v="5.835"/>
        <n v="7.5"/>
        <n v="7.085"/>
        <n v="1.25"/>
        <n v="6.665"/>
        <n v="5"/>
        <n v="4.585"/>
        <n v="8.75"/>
        <n v="2.5"/>
        <n v="4.165"/>
        <n v="3.75"/>
        <n v="1.665"/>
        <n v="6.67"/>
        <s v=""/>
        <n v="3.33"/>
        <n v="3.335"/>
        <n v="2.915"/>
        <n v="6.25"/>
      </sharedItems>
    </cacheField>
    <cacheField name="Index6" numFmtId="0">
      <sharedItems containsMixedTypes="1" containsNumber="1" minValue="0" maxValue="10" count="12">
        <n v="8.3350000000000009"/>
        <n v="10"/>
        <s v=""/>
        <n v="5"/>
        <n v="6.67"/>
        <n v="1.665"/>
        <n v="3.33"/>
        <n v="0"/>
        <n v="3.335"/>
        <n v="6.665"/>
        <n v="2.5" u="1"/>
        <n v="7.5" u="1"/>
      </sharedItems>
    </cacheField>
    <cacheField name="Index7" numFmtId="0">
      <sharedItems containsMixedTypes="1" containsNumber="1" minValue="0" maxValue="10" count="12">
        <n v="10"/>
        <n v="5"/>
        <n v="3.33"/>
        <n v="6.67"/>
        <n v="8.3350000000000009"/>
        <n v="1.665"/>
        <n v="6.665"/>
        <s v=""/>
        <n v="0"/>
        <n v="3.335"/>
        <n v="2.5" u="1"/>
        <n v="7.5" u="1"/>
      </sharedItems>
    </cacheField>
    <cacheField name="Index8" numFmtId="0">
      <sharedItems containsMixedTypes="1" containsNumber="1" minValue="0" maxValue="10" count="10">
        <n v="7.5"/>
        <n v="5"/>
        <n v="2.5"/>
        <n v="6.25"/>
        <n v="0"/>
        <n v="8.75"/>
        <n v="10"/>
        <n v="3.75"/>
        <s v=""/>
        <n v="1.25"/>
      </sharedItems>
    </cacheField>
    <cacheField name="Index9" numFmtId="0">
      <sharedItems containsMixedTypes="1" containsNumber="1" minValue="0" maxValue="10" count="96">
        <n v="9.375"/>
        <n v="10"/>
        <n v="2.5"/>
        <n v="9.1675000000000004"/>
        <n v="7.7100000000000009"/>
        <n v="7.5"/>
        <n v="8.5425000000000004"/>
        <n v="3.9575"/>
        <n v="6.875"/>
        <n v="6.6649999999999991"/>
        <n v="6.666666666666667"/>
        <n v="6.25"/>
        <n v="6.6675000000000004"/>
        <n v="8.3324999999999996"/>
        <n v="2.7075"/>
        <n v="4.7925000000000004"/>
        <n v="8.89"/>
        <n v="7.9175000000000004"/>
        <n v="1.25"/>
        <n v="4.375"/>
        <n v="6.9433333333333325"/>
        <n v="5.8324999999999996"/>
        <n v="8.0566666666666666"/>
        <n v="5"/>
        <n v="8.75"/>
        <n v="5.4149999999999991"/>
        <n v="6.9466666666666663"/>
        <n v="6.4600000000000009"/>
        <s v=""/>
        <n v="1.665"/>
        <n v="8.3350000000000009"/>
        <n v="6.4574999999999996"/>
        <n v="7.7766666666666664"/>
        <n v="7.0824999999999996"/>
        <n v="6.1133333333333333"/>
        <n v="3.125"/>
        <n v="5.2074999999999996"/>
        <n v="5.625"/>
        <n v="3.33"/>
        <n v="7.0850000000000009"/>
        <n v="4.165"/>
        <n v="2.7766666666666668"/>
        <n v="6.67"/>
        <n v="4.72"/>
        <n v="3.89"/>
        <n v="0"/>
        <n v="4.79"/>
        <n v="6.0425000000000004"/>
        <n v="5.4175000000000004"/>
        <n v="7.2925000000000004"/>
        <n v="7.7800000000000011"/>
        <n v="8.125"/>
        <n v="4.585"/>
        <n v="4.5824999999999996"/>
        <n v="5.415"/>
        <n v="6.1099999999999994"/>
        <n v="3.75"/>
        <n v="1.875"/>
        <n v="4.4433333333333334"/>
        <n v="7.7074999999999996"/>
        <n v="1.9433333333333334"/>
        <n v="8.3333333333333339"/>
        <n v="3.8866666666666667"/>
        <n v="6.0399999999999991"/>
        <n v="3.54"/>
        <n v="5.21"/>
        <n v="2.915"/>
        <n v="1.6666666666666667"/>
        <n v="5.833333333333333"/>
        <n v="9.1666666666666661"/>
        <n v="3.3333333333333335"/>
        <n v="5.8350000000000009"/>
        <n v="2.2925"/>
        <n v="2.0825"/>
        <n v="7.2233333333333336"/>
        <n v="6.3900000000000006"/>
        <n v="3.3325"/>
        <n v="3.0533333333333332"/>
        <n v="7.085"/>
        <n v="5.5533333333333337"/>
        <n v="6.665"/>
        <n v="3.0566666666666666"/>
        <n v="5.5566666666666675"/>
        <n v="3.335"/>
        <n v="1.4575"/>
        <n v="4.166666666666667"/>
        <n v="5.835" u="1"/>
        <n v="4.1675000000000004" u="1"/>
        <n v="5.2766666666666664" u="1"/>
        <n v="2.9175" u="1"/>
        <n v="1.6675" u="1"/>
        <n v="2.29" u="1"/>
        <n v="4.4466666666666663" u="1"/>
        <n v="3.5425" u="1"/>
        <n v="4.7233333333333336" u="1"/>
        <n v="0.83250000000000002" u="1"/>
      </sharedItems>
    </cacheField>
    <cacheField name="Index10" numFmtId="0">
      <sharedItems containsMixedTypes="1" containsNumber="1" minValue="0" maxValue="10" count="22">
        <n v="7.085"/>
        <n v="2.915"/>
        <n v="8.3350000000000009"/>
        <n v="7.5"/>
        <n v="5.835"/>
        <n v="10"/>
        <n v="5.415"/>
        <n v="8.75"/>
        <n v="4.165"/>
        <n v="3.75"/>
        <n v="5"/>
        <n v="1.665"/>
        <n v="6.25"/>
        <n v="4.585"/>
        <n v="0"/>
        <n v="2.5"/>
        <n v="1.25"/>
        <s v=""/>
        <n v="3.335"/>
        <n v="6.67"/>
        <n v="6.665"/>
        <n v="3.33"/>
      </sharedItems>
    </cacheField>
    <cacheField name="Index11" numFmtId="0">
      <sharedItems containsMixedTypes="1" containsNumber="1" minValue="0" maxValue="10" count="12">
        <n v="5"/>
        <n v="8.3350000000000009"/>
        <n v="0"/>
        <n v="10"/>
        <n v="6.67"/>
        <n v="6.665"/>
        <n v="3.33"/>
        <s v=""/>
        <n v="3.335"/>
        <n v="1.665"/>
        <n v="2.5" u="1"/>
        <n v="7.5" u="1"/>
      </sharedItems>
    </cacheField>
  </cacheFields>
  <extLst>
    <ext xmlns:x14="http://schemas.microsoft.com/office/spreadsheetml/2009/9/main" uri="{725AE2AE-9491-48be-B2B4-4EB974FC3084}">
      <x14:pivotCacheDefinition pivotCacheId="95756486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00">
  <r>
    <x v="0"/>
    <x v="0"/>
    <x v="0"/>
    <x v="0"/>
    <x v="0"/>
    <x v="0"/>
    <x v="0"/>
    <x v="0"/>
    <x v="0"/>
    <x v="0"/>
    <x v="0"/>
    <x v="0"/>
    <x v="0"/>
    <x v="0"/>
    <x v="0"/>
    <x v="0"/>
    <x v="0"/>
    <x v="0"/>
    <x v="0"/>
    <x v="0"/>
    <x v="0"/>
    <x v="0"/>
    <x v="0"/>
    <x v="0"/>
    <x v="0"/>
    <x v="0"/>
    <x v="0"/>
    <x v="0"/>
    <x v="0"/>
    <x v="0"/>
    <x v="0"/>
    <x v="0"/>
    <x v="0"/>
    <x v="0"/>
    <x v="0"/>
    <x v="0"/>
    <x v="0"/>
    <x v="0"/>
    <x v="0"/>
    <x v="0"/>
    <x v="0"/>
    <x v="0"/>
    <x v="0"/>
    <x v="0"/>
    <x v="0"/>
    <x v="0"/>
    <x v="0"/>
    <x v="0"/>
    <x v="0"/>
  </r>
  <r>
    <x v="0"/>
    <x v="0"/>
    <x v="0"/>
    <x v="0"/>
    <x v="0"/>
    <x v="0"/>
    <x v="1"/>
    <x v="1"/>
    <x v="1"/>
    <x v="1"/>
    <x v="0"/>
    <x v="1"/>
    <x v="0"/>
    <x v="0"/>
    <x v="1"/>
    <x v="0"/>
    <x v="1"/>
    <x v="1"/>
    <x v="1"/>
    <x v="1"/>
    <x v="1"/>
    <x v="1"/>
    <x v="1"/>
    <x v="1"/>
    <x v="1"/>
    <x v="1"/>
    <x v="1"/>
    <x v="1"/>
    <x v="0"/>
    <x v="1"/>
    <x v="0"/>
    <x v="1"/>
    <x v="1"/>
    <x v="1"/>
    <x v="1"/>
    <x v="1"/>
    <x v="1"/>
    <x v="1"/>
    <x v="1"/>
    <x v="1"/>
    <x v="0"/>
    <x v="0"/>
    <x v="0"/>
    <x v="0"/>
    <x v="0"/>
    <x v="0"/>
    <x v="0"/>
    <x v="0"/>
    <x v="0"/>
  </r>
  <r>
    <x v="0"/>
    <x v="0"/>
    <x v="0"/>
    <x v="0"/>
    <x v="0"/>
    <x v="0"/>
    <x v="2"/>
    <x v="2"/>
    <x v="1"/>
    <x v="2"/>
    <x v="1"/>
    <x v="2"/>
    <x v="1"/>
    <x v="1"/>
    <x v="1"/>
    <x v="1"/>
    <x v="2"/>
    <x v="1"/>
    <x v="1"/>
    <x v="2"/>
    <x v="0"/>
    <x v="0"/>
    <x v="1"/>
    <x v="1"/>
    <x v="2"/>
    <x v="1"/>
    <x v="1"/>
    <x v="1"/>
    <x v="0"/>
    <x v="0"/>
    <x v="0"/>
    <x v="0"/>
    <x v="2"/>
    <x v="0"/>
    <x v="2"/>
    <x v="0"/>
    <x v="0"/>
    <x v="1"/>
    <x v="0"/>
    <x v="0"/>
    <x v="0"/>
    <x v="0"/>
    <x v="0"/>
    <x v="0"/>
    <x v="0"/>
    <x v="0"/>
    <x v="0"/>
    <x v="0"/>
    <x v="0"/>
  </r>
  <r>
    <x v="0"/>
    <x v="0"/>
    <x v="0"/>
    <x v="0"/>
    <x v="0"/>
    <x v="1"/>
    <x v="3"/>
    <x v="1"/>
    <x v="2"/>
    <x v="3"/>
    <x v="1"/>
    <x v="3"/>
    <x v="0"/>
    <x v="2"/>
    <x v="2"/>
    <x v="2"/>
    <x v="3"/>
    <x v="2"/>
    <x v="1"/>
    <x v="3"/>
    <x v="2"/>
    <x v="2"/>
    <x v="2"/>
    <x v="1"/>
    <x v="2"/>
    <x v="2"/>
    <x v="2"/>
    <x v="0"/>
    <x v="1"/>
    <x v="2"/>
    <x v="1"/>
    <x v="1"/>
    <x v="1"/>
    <x v="2"/>
    <x v="3"/>
    <x v="2"/>
    <x v="1"/>
    <x v="2"/>
    <x v="1"/>
    <x v="0"/>
    <x v="0"/>
    <x v="0"/>
    <x v="0"/>
    <x v="0"/>
    <x v="0"/>
    <x v="0"/>
    <x v="0"/>
    <x v="0"/>
    <x v="0"/>
  </r>
  <r>
    <x v="0"/>
    <x v="0"/>
    <x v="0"/>
    <x v="0"/>
    <x v="0"/>
    <x v="0"/>
    <x v="2"/>
    <x v="1"/>
    <x v="3"/>
    <x v="3"/>
    <x v="2"/>
    <x v="1"/>
    <x v="2"/>
    <x v="0"/>
    <x v="1"/>
    <x v="1"/>
    <x v="0"/>
    <x v="1"/>
    <x v="0"/>
    <x v="2"/>
    <x v="3"/>
    <x v="1"/>
    <x v="3"/>
    <x v="1"/>
    <x v="1"/>
    <x v="1"/>
    <x v="1"/>
    <x v="1"/>
    <x v="0"/>
    <x v="3"/>
    <x v="0"/>
    <x v="2"/>
    <x v="3"/>
    <x v="3"/>
    <x v="2"/>
    <x v="3"/>
    <x v="2"/>
    <x v="0"/>
    <x v="0"/>
    <x v="0"/>
    <x v="0"/>
    <x v="0"/>
    <x v="0"/>
    <x v="0"/>
    <x v="0"/>
    <x v="0"/>
    <x v="0"/>
    <x v="0"/>
    <x v="0"/>
  </r>
  <r>
    <x v="0"/>
    <x v="0"/>
    <x v="0"/>
    <x v="0"/>
    <x v="0"/>
    <x v="2"/>
    <x v="1"/>
    <x v="2"/>
    <x v="3"/>
    <x v="1"/>
    <x v="0"/>
    <x v="3"/>
    <x v="2"/>
    <x v="1"/>
    <x v="1"/>
    <x v="1"/>
    <x v="1"/>
    <x v="2"/>
    <x v="0"/>
    <x v="0"/>
    <x v="3"/>
    <x v="0"/>
    <x v="1"/>
    <x v="2"/>
    <x v="2"/>
    <x v="0"/>
    <x v="0"/>
    <x v="1"/>
    <x v="2"/>
    <x v="3"/>
    <x v="2"/>
    <x v="0"/>
    <x v="3"/>
    <x v="1"/>
    <x v="1"/>
    <x v="3"/>
    <x v="0"/>
    <x v="3"/>
    <x v="2"/>
    <x v="1"/>
    <x v="0"/>
    <x v="0"/>
    <x v="0"/>
    <x v="0"/>
    <x v="0"/>
    <x v="0"/>
    <x v="0"/>
    <x v="0"/>
    <x v="0"/>
  </r>
  <r>
    <x v="0"/>
    <x v="0"/>
    <x v="0"/>
    <x v="0"/>
    <x v="0"/>
    <x v="0"/>
    <x v="0"/>
    <x v="1"/>
    <x v="1"/>
    <x v="0"/>
    <x v="0"/>
    <x v="0"/>
    <x v="0"/>
    <x v="0"/>
    <x v="0"/>
    <x v="0"/>
    <x v="0"/>
    <x v="1"/>
    <x v="0"/>
    <x v="0"/>
    <x v="0"/>
    <x v="1"/>
    <x v="0"/>
    <x v="2"/>
    <x v="1"/>
    <x v="0"/>
    <x v="1"/>
    <x v="1"/>
    <x v="0"/>
    <x v="0"/>
    <x v="0"/>
    <x v="2"/>
    <x v="2"/>
    <x v="3"/>
    <x v="1"/>
    <x v="3"/>
    <x v="0"/>
    <x v="0"/>
    <x v="0"/>
    <x v="0"/>
    <x v="0"/>
    <x v="0"/>
    <x v="0"/>
    <x v="0"/>
    <x v="0"/>
    <x v="0"/>
    <x v="0"/>
    <x v="0"/>
    <x v="0"/>
  </r>
  <r>
    <x v="0"/>
    <x v="0"/>
    <x v="0"/>
    <x v="0"/>
    <x v="0"/>
    <x v="2"/>
    <x v="0"/>
    <x v="0"/>
    <x v="1"/>
    <x v="0"/>
    <x v="3"/>
    <x v="0"/>
    <x v="2"/>
    <x v="0"/>
    <x v="0"/>
    <x v="0"/>
    <x v="4"/>
    <x v="0"/>
    <x v="0"/>
    <x v="0"/>
    <x v="0"/>
    <x v="0"/>
    <x v="1"/>
    <x v="2"/>
    <x v="0"/>
    <x v="0"/>
    <x v="0"/>
    <x v="1"/>
    <x v="0"/>
    <x v="0"/>
    <x v="0"/>
    <x v="2"/>
    <x v="2"/>
    <x v="3"/>
    <x v="2"/>
    <x v="0"/>
    <x v="2"/>
    <x v="0"/>
    <x v="0"/>
    <x v="0"/>
    <x v="0"/>
    <x v="0"/>
    <x v="0"/>
    <x v="0"/>
    <x v="0"/>
    <x v="0"/>
    <x v="0"/>
    <x v="0"/>
    <x v="0"/>
  </r>
  <r>
    <x v="0"/>
    <x v="0"/>
    <x v="0"/>
    <x v="0"/>
    <x v="0"/>
    <x v="0"/>
    <x v="4"/>
    <x v="3"/>
    <x v="1"/>
    <x v="0"/>
    <x v="3"/>
    <x v="2"/>
    <x v="2"/>
    <x v="0"/>
    <x v="0"/>
    <x v="1"/>
    <x v="1"/>
    <x v="3"/>
    <x v="2"/>
    <x v="0"/>
    <x v="0"/>
    <x v="0"/>
    <x v="0"/>
    <x v="0"/>
    <x v="0"/>
    <x v="3"/>
    <x v="3"/>
    <x v="1"/>
    <x v="0"/>
    <x v="0"/>
    <x v="1"/>
    <x v="2"/>
    <x v="2"/>
    <x v="0"/>
    <x v="4"/>
    <x v="0"/>
    <x v="2"/>
    <x v="1"/>
    <x v="0"/>
    <x v="0"/>
    <x v="0"/>
    <x v="0"/>
    <x v="0"/>
    <x v="0"/>
    <x v="0"/>
    <x v="0"/>
    <x v="0"/>
    <x v="0"/>
    <x v="0"/>
  </r>
  <r>
    <x v="0"/>
    <x v="0"/>
    <x v="0"/>
    <x v="0"/>
    <x v="0"/>
    <x v="0"/>
    <x v="1"/>
    <x v="1"/>
    <x v="2"/>
    <x v="0"/>
    <x v="4"/>
    <x v="2"/>
    <x v="2"/>
    <x v="0"/>
    <x v="0"/>
    <x v="0"/>
    <x v="4"/>
    <x v="1"/>
    <x v="0"/>
    <x v="0"/>
    <x v="0"/>
    <x v="0"/>
    <x v="1"/>
    <x v="2"/>
    <x v="1"/>
    <x v="0"/>
    <x v="0"/>
    <x v="1"/>
    <x v="0"/>
    <x v="0"/>
    <x v="0"/>
    <x v="2"/>
    <x v="2"/>
    <x v="3"/>
    <x v="2"/>
    <x v="3"/>
    <x v="0"/>
    <x v="0"/>
    <x v="0"/>
    <x v="0"/>
    <x v="0"/>
    <x v="0"/>
    <x v="0"/>
    <x v="0"/>
    <x v="0"/>
    <x v="0"/>
    <x v="0"/>
    <x v="0"/>
    <x v="0"/>
  </r>
  <r>
    <x v="0"/>
    <x v="0"/>
    <x v="0"/>
    <x v="0"/>
    <x v="0"/>
    <x v="2"/>
    <x v="0"/>
    <x v="0"/>
    <x v="2"/>
    <x v="1"/>
    <x v="0"/>
    <x v="1"/>
    <x v="0"/>
    <x v="0"/>
    <x v="0"/>
    <x v="0"/>
    <x v="0"/>
    <x v="1"/>
    <x v="0"/>
    <x v="1"/>
    <x v="1"/>
    <x v="0"/>
    <x v="0"/>
    <x v="2"/>
    <x v="1"/>
    <x v="0"/>
    <x v="0"/>
    <x v="1"/>
    <x v="0"/>
    <x v="3"/>
    <x v="3"/>
    <x v="0"/>
    <x v="0"/>
    <x v="0"/>
    <x v="1"/>
    <x v="1"/>
    <x v="1"/>
    <x v="2"/>
    <x v="2"/>
    <x v="1"/>
    <x v="0"/>
    <x v="0"/>
    <x v="0"/>
    <x v="0"/>
    <x v="0"/>
    <x v="0"/>
    <x v="0"/>
    <x v="0"/>
    <x v="0"/>
  </r>
  <r>
    <x v="0"/>
    <x v="0"/>
    <x v="0"/>
    <x v="0"/>
    <x v="0"/>
    <x v="0"/>
    <x v="0"/>
    <x v="1"/>
    <x v="2"/>
    <x v="0"/>
    <x v="0"/>
    <x v="1"/>
    <x v="0"/>
    <x v="0"/>
    <x v="0"/>
    <x v="0"/>
    <x v="4"/>
    <x v="0"/>
    <x v="0"/>
    <x v="0"/>
    <x v="0"/>
    <x v="1"/>
    <x v="0"/>
    <x v="2"/>
    <x v="2"/>
    <x v="0"/>
    <x v="1"/>
    <x v="1"/>
    <x v="2"/>
    <x v="0"/>
    <x v="2"/>
    <x v="1"/>
    <x v="0"/>
    <x v="3"/>
    <x v="1"/>
    <x v="0"/>
    <x v="0"/>
    <x v="1"/>
    <x v="0"/>
    <x v="0"/>
    <x v="0"/>
    <x v="0"/>
    <x v="0"/>
    <x v="0"/>
    <x v="0"/>
    <x v="0"/>
    <x v="0"/>
    <x v="0"/>
    <x v="0"/>
  </r>
  <r>
    <x v="0"/>
    <x v="0"/>
    <x v="0"/>
    <x v="0"/>
    <x v="1"/>
    <x v="0"/>
    <x v="2"/>
    <x v="0"/>
    <x v="1"/>
    <x v="1"/>
    <x v="3"/>
    <x v="2"/>
    <x v="2"/>
    <x v="0"/>
    <x v="0"/>
    <x v="0"/>
    <x v="4"/>
    <x v="1"/>
    <x v="0"/>
    <x v="0"/>
    <x v="0"/>
    <x v="0"/>
    <x v="1"/>
    <x v="2"/>
    <x v="0"/>
    <x v="1"/>
    <x v="4"/>
    <x v="1"/>
    <x v="0"/>
    <x v="0"/>
    <x v="0"/>
    <x v="2"/>
    <x v="2"/>
    <x v="3"/>
    <x v="2"/>
    <x v="0"/>
    <x v="1"/>
    <x v="0"/>
    <x v="0"/>
    <x v="0"/>
    <x v="0"/>
    <x v="0"/>
    <x v="0"/>
    <x v="0"/>
    <x v="0"/>
    <x v="0"/>
    <x v="0"/>
    <x v="0"/>
    <x v="0"/>
  </r>
  <r>
    <x v="0"/>
    <x v="0"/>
    <x v="0"/>
    <x v="0"/>
    <x v="0"/>
    <x v="2"/>
    <x v="2"/>
    <x v="0"/>
    <x v="2"/>
    <x v="1"/>
    <x v="0"/>
    <x v="3"/>
    <x v="1"/>
    <x v="2"/>
    <x v="1"/>
    <x v="0"/>
    <x v="0"/>
    <x v="4"/>
    <x v="2"/>
    <x v="0"/>
    <x v="0"/>
    <x v="1"/>
    <x v="0"/>
    <x v="2"/>
    <x v="1"/>
    <x v="1"/>
    <x v="1"/>
    <x v="1"/>
    <x v="0"/>
    <x v="0"/>
    <x v="2"/>
    <x v="0"/>
    <x v="0"/>
    <x v="1"/>
    <x v="1"/>
    <x v="3"/>
    <x v="0"/>
    <x v="3"/>
    <x v="2"/>
    <x v="1"/>
    <x v="0"/>
    <x v="0"/>
    <x v="0"/>
    <x v="0"/>
    <x v="0"/>
    <x v="0"/>
    <x v="0"/>
    <x v="0"/>
    <x v="0"/>
  </r>
  <r>
    <x v="0"/>
    <x v="0"/>
    <x v="0"/>
    <x v="0"/>
    <x v="0"/>
    <x v="0"/>
    <x v="0"/>
    <x v="0"/>
    <x v="1"/>
    <x v="1"/>
    <x v="3"/>
    <x v="2"/>
    <x v="2"/>
    <x v="0"/>
    <x v="0"/>
    <x v="0"/>
    <x v="0"/>
    <x v="1"/>
    <x v="0"/>
    <x v="0"/>
    <x v="0"/>
    <x v="0"/>
    <x v="1"/>
    <x v="2"/>
    <x v="1"/>
    <x v="1"/>
    <x v="1"/>
    <x v="1"/>
    <x v="0"/>
    <x v="0"/>
    <x v="0"/>
    <x v="2"/>
    <x v="0"/>
    <x v="3"/>
    <x v="2"/>
    <x v="0"/>
    <x v="0"/>
    <x v="0"/>
    <x v="0"/>
    <x v="0"/>
    <x v="0"/>
    <x v="0"/>
    <x v="0"/>
    <x v="0"/>
    <x v="0"/>
    <x v="0"/>
    <x v="0"/>
    <x v="0"/>
    <x v="0"/>
  </r>
  <r>
    <x v="0"/>
    <x v="0"/>
    <x v="0"/>
    <x v="0"/>
    <x v="1"/>
    <x v="0"/>
    <x v="1"/>
    <x v="2"/>
    <x v="2"/>
    <x v="1"/>
    <x v="1"/>
    <x v="1"/>
    <x v="0"/>
    <x v="0"/>
    <x v="3"/>
    <x v="2"/>
    <x v="0"/>
    <x v="1"/>
    <x v="1"/>
    <x v="1"/>
    <x v="1"/>
    <x v="1"/>
    <x v="0"/>
    <x v="1"/>
    <x v="1"/>
    <x v="1"/>
    <x v="1"/>
    <x v="1"/>
    <x v="0"/>
    <x v="4"/>
    <x v="2"/>
    <x v="0"/>
    <x v="0"/>
    <x v="1"/>
    <x v="2"/>
    <x v="1"/>
    <x v="2"/>
    <x v="3"/>
    <x v="0"/>
    <x v="0"/>
    <x v="0"/>
    <x v="0"/>
    <x v="0"/>
    <x v="0"/>
    <x v="0"/>
    <x v="0"/>
    <x v="0"/>
    <x v="0"/>
    <x v="0"/>
  </r>
  <r>
    <x v="0"/>
    <x v="0"/>
    <x v="0"/>
    <x v="0"/>
    <x v="0"/>
    <x v="0"/>
    <x v="0"/>
    <x v="0"/>
    <x v="1"/>
    <x v="1"/>
    <x v="3"/>
    <x v="2"/>
    <x v="2"/>
    <x v="1"/>
    <x v="0"/>
    <x v="0"/>
    <x v="4"/>
    <x v="1"/>
    <x v="0"/>
    <x v="0"/>
    <x v="0"/>
    <x v="1"/>
    <x v="0"/>
    <x v="0"/>
    <x v="1"/>
    <x v="0"/>
    <x v="5"/>
    <x v="1"/>
    <x v="0"/>
    <x v="0"/>
    <x v="0"/>
    <x v="2"/>
    <x v="0"/>
    <x v="0"/>
    <x v="1"/>
    <x v="0"/>
    <x v="0"/>
    <x v="0"/>
    <x v="0"/>
    <x v="0"/>
    <x v="0"/>
    <x v="0"/>
    <x v="0"/>
    <x v="0"/>
    <x v="0"/>
    <x v="0"/>
    <x v="0"/>
    <x v="0"/>
    <x v="0"/>
  </r>
  <r>
    <x v="0"/>
    <x v="0"/>
    <x v="0"/>
    <x v="0"/>
    <x v="0"/>
    <x v="0"/>
    <x v="1"/>
    <x v="4"/>
    <x v="2"/>
    <x v="4"/>
    <x v="4"/>
    <x v="1"/>
    <x v="3"/>
    <x v="1"/>
    <x v="3"/>
    <x v="2"/>
    <x v="1"/>
    <x v="4"/>
    <x v="2"/>
    <x v="0"/>
    <x v="4"/>
    <x v="3"/>
    <x v="4"/>
    <x v="2"/>
    <x v="0"/>
    <x v="1"/>
    <x v="1"/>
    <x v="2"/>
    <x v="2"/>
    <x v="4"/>
    <x v="1"/>
    <x v="0"/>
    <x v="3"/>
    <x v="0"/>
    <x v="1"/>
    <x v="1"/>
    <x v="1"/>
    <x v="3"/>
    <x v="2"/>
    <x v="1"/>
    <x v="0"/>
    <x v="0"/>
    <x v="0"/>
    <x v="0"/>
    <x v="0"/>
    <x v="0"/>
    <x v="0"/>
    <x v="0"/>
    <x v="0"/>
  </r>
  <r>
    <x v="0"/>
    <x v="0"/>
    <x v="0"/>
    <x v="0"/>
    <x v="0"/>
    <x v="0"/>
    <x v="0"/>
    <x v="1"/>
    <x v="1"/>
    <x v="0"/>
    <x v="0"/>
    <x v="2"/>
    <x v="0"/>
    <x v="1"/>
    <x v="1"/>
    <x v="1"/>
    <x v="0"/>
    <x v="1"/>
    <x v="1"/>
    <x v="2"/>
    <x v="0"/>
    <x v="0"/>
    <x v="0"/>
    <x v="2"/>
    <x v="1"/>
    <x v="1"/>
    <x v="1"/>
    <x v="1"/>
    <x v="0"/>
    <x v="0"/>
    <x v="0"/>
    <x v="2"/>
    <x v="0"/>
    <x v="1"/>
    <x v="4"/>
    <x v="0"/>
    <x v="0"/>
    <x v="3"/>
    <x v="2"/>
    <x v="1"/>
    <x v="0"/>
    <x v="0"/>
    <x v="0"/>
    <x v="0"/>
    <x v="0"/>
    <x v="0"/>
    <x v="0"/>
    <x v="0"/>
    <x v="0"/>
  </r>
  <r>
    <x v="0"/>
    <x v="0"/>
    <x v="0"/>
    <x v="0"/>
    <x v="1"/>
    <x v="2"/>
    <x v="2"/>
    <x v="1"/>
    <x v="1"/>
    <x v="0"/>
    <x v="3"/>
    <x v="2"/>
    <x v="2"/>
    <x v="1"/>
    <x v="0"/>
    <x v="0"/>
    <x v="1"/>
    <x v="0"/>
    <x v="3"/>
    <x v="2"/>
    <x v="1"/>
    <x v="3"/>
    <x v="0"/>
    <x v="2"/>
    <x v="0"/>
    <x v="0"/>
    <x v="0"/>
    <x v="1"/>
    <x v="0"/>
    <x v="3"/>
    <x v="3"/>
    <x v="0"/>
    <x v="0"/>
    <x v="0"/>
    <x v="1"/>
    <x v="3"/>
    <x v="1"/>
    <x v="3"/>
    <x v="2"/>
    <x v="0"/>
    <x v="0"/>
    <x v="0"/>
    <x v="0"/>
    <x v="0"/>
    <x v="0"/>
    <x v="0"/>
    <x v="0"/>
    <x v="0"/>
    <x v="0"/>
  </r>
  <r>
    <x v="0"/>
    <x v="0"/>
    <x v="0"/>
    <x v="0"/>
    <x v="0"/>
    <x v="2"/>
    <x v="0"/>
    <x v="1"/>
    <x v="1"/>
    <x v="3"/>
    <x v="0"/>
    <x v="1"/>
    <x v="0"/>
    <x v="1"/>
    <x v="1"/>
    <x v="1"/>
    <x v="1"/>
    <x v="4"/>
    <x v="1"/>
    <x v="2"/>
    <x v="1"/>
    <x v="1"/>
    <x v="0"/>
    <x v="1"/>
    <x v="1"/>
    <x v="1"/>
    <x v="1"/>
    <x v="0"/>
    <x v="0"/>
    <x v="3"/>
    <x v="3"/>
    <x v="0"/>
    <x v="3"/>
    <x v="0"/>
    <x v="1"/>
    <x v="3"/>
    <x v="0"/>
    <x v="3"/>
    <x v="2"/>
    <x v="1"/>
    <x v="0"/>
    <x v="0"/>
    <x v="0"/>
    <x v="0"/>
    <x v="0"/>
    <x v="0"/>
    <x v="0"/>
    <x v="0"/>
    <x v="0"/>
  </r>
  <r>
    <x v="0"/>
    <x v="0"/>
    <x v="0"/>
    <x v="0"/>
    <x v="1"/>
    <x v="0"/>
    <x v="0"/>
    <x v="1"/>
    <x v="1"/>
    <x v="3"/>
    <x v="3"/>
    <x v="2"/>
    <x v="1"/>
    <x v="0"/>
    <x v="0"/>
    <x v="0"/>
    <x v="4"/>
    <x v="0"/>
    <x v="0"/>
    <x v="0"/>
    <x v="0"/>
    <x v="0"/>
    <x v="1"/>
    <x v="0"/>
    <x v="0"/>
    <x v="1"/>
    <x v="5"/>
    <x v="1"/>
    <x v="0"/>
    <x v="0"/>
    <x v="0"/>
    <x v="2"/>
    <x v="2"/>
    <x v="3"/>
    <x v="2"/>
    <x v="3"/>
    <x v="0"/>
    <x v="3"/>
    <x v="0"/>
    <x v="0"/>
    <x v="0"/>
    <x v="0"/>
    <x v="0"/>
    <x v="0"/>
    <x v="0"/>
    <x v="0"/>
    <x v="0"/>
    <x v="0"/>
    <x v="0"/>
  </r>
  <r>
    <x v="0"/>
    <x v="0"/>
    <x v="0"/>
    <x v="0"/>
    <x v="1"/>
    <x v="0"/>
    <x v="1"/>
    <x v="2"/>
    <x v="1"/>
    <x v="0"/>
    <x v="0"/>
    <x v="1"/>
    <x v="1"/>
    <x v="1"/>
    <x v="1"/>
    <x v="1"/>
    <x v="0"/>
    <x v="1"/>
    <x v="1"/>
    <x v="2"/>
    <x v="0"/>
    <x v="1"/>
    <x v="0"/>
    <x v="1"/>
    <x v="2"/>
    <x v="0"/>
    <x v="5"/>
    <x v="1"/>
    <x v="0"/>
    <x v="0"/>
    <x v="2"/>
    <x v="2"/>
    <x v="3"/>
    <x v="3"/>
    <x v="0"/>
    <x v="3"/>
    <x v="0"/>
    <x v="0"/>
    <x v="0"/>
    <x v="1"/>
    <x v="0"/>
    <x v="0"/>
    <x v="0"/>
    <x v="0"/>
    <x v="0"/>
    <x v="0"/>
    <x v="0"/>
    <x v="0"/>
    <x v="0"/>
  </r>
  <r>
    <x v="0"/>
    <x v="0"/>
    <x v="0"/>
    <x v="0"/>
    <x v="1"/>
    <x v="0"/>
    <x v="1"/>
    <x v="0"/>
    <x v="1"/>
    <x v="0"/>
    <x v="3"/>
    <x v="3"/>
    <x v="2"/>
    <x v="0"/>
    <x v="0"/>
    <x v="0"/>
    <x v="0"/>
    <x v="0"/>
    <x v="4"/>
    <x v="0"/>
    <x v="0"/>
    <x v="0"/>
    <x v="1"/>
    <x v="2"/>
    <x v="0"/>
    <x v="0"/>
    <x v="1"/>
    <x v="1"/>
    <x v="0"/>
    <x v="0"/>
    <x v="0"/>
    <x v="2"/>
    <x v="2"/>
    <x v="0"/>
    <x v="1"/>
    <x v="0"/>
    <x v="1"/>
    <x v="3"/>
    <x v="0"/>
    <x v="0"/>
    <x v="0"/>
    <x v="0"/>
    <x v="0"/>
    <x v="0"/>
    <x v="0"/>
    <x v="0"/>
    <x v="0"/>
    <x v="0"/>
    <x v="0"/>
  </r>
  <r>
    <x v="0"/>
    <x v="0"/>
    <x v="0"/>
    <x v="0"/>
    <x v="1"/>
    <x v="2"/>
    <x v="2"/>
    <x v="0"/>
    <x v="3"/>
    <x v="0"/>
    <x v="3"/>
    <x v="2"/>
    <x v="2"/>
    <x v="0"/>
    <x v="0"/>
    <x v="0"/>
    <x v="3"/>
    <x v="1"/>
    <x v="2"/>
    <x v="0"/>
    <x v="0"/>
    <x v="0"/>
    <x v="1"/>
    <x v="2"/>
    <x v="1"/>
    <x v="4"/>
    <x v="5"/>
    <x v="1"/>
    <x v="0"/>
    <x v="0"/>
    <x v="0"/>
    <x v="2"/>
    <x v="0"/>
    <x v="3"/>
    <x v="2"/>
    <x v="0"/>
    <x v="3"/>
    <x v="4"/>
    <x v="0"/>
    <x v="0"/>
    <x v="0"/>
    <x v="0"/>
    <x v="0"/>
    <x v="0"/>
    <x v="0"/>
    <x v="0"/>
    <x v="0"/>
    <x v="0"/>
    <x v="0"/>
  </r>
  <r>
    <x v="0"/>
    <x v="0"/>
    <x v="0"/>
    <x v="0"/>
    <x v="1"/>
    <x v="0"/>
    <x v="1"/>
    <x v="3"/>
    <x v="0"/>
    <x v="0"/>
    <x v="0"/>
    <x v="3"/>
    <x v="4"/>
    <x v="1"/>
    <x v="3"/>
    <x v="3"/>
    <x v="0"/>
    <x v="0"/>
    <x v="1"/>
    <x v="3"/>
    <x v="5"/>
    <x v="1"/>
    <x v="3"/>
    <x v="2"/>
    <x v="0"/>
    <x v="0"/>
    <x v="2"/>
    <x v="1"/>
    <x v="1"/>
    <x v="4"/>
    <x v="1"/>
    <x v="0"/>
    <x v="0"/>
    <x v="3"/>
    <x v="4"/>
    <x v="2"/>
    <x v="4"/>
    <x v="2"/>
    <x v="3"/>
    <x v="0"/>
    <x v="0"/>
    <x v="0"/>
    <x v="0"/>
    <x v="0"/>
    <x v="0"/>
    <x v="0"/>
    <x v="0"/>
    <x v="0"/>
    <x v="0"/>
  </r>
  <r>
    <x v="0"/>
    <x v="0"/>
    <x v="0"/>
    <x v="0"/>
    <x v="1"/>
    <x v="0"/>
    <x v="0"/>
    <x v="0"/>
    <x v="1"/>
    <x v="1"/>
    <x v="3"/>
    <x v="1"/>
    <x v="2"/>
    <x v="0"/>
    <x v="0"/>
    <x v="0"/>
    <x v="4"/>
    <x v="0"/>
    <x v="0"/>
    <x v="2"/>
    <x v="0"/>
    <x v="1"/>
    <x v="0"/>
    <x v="3"/>
    <x v="0"/>
    <x v="4"/>
    <x v="5"/>
    <x v="1"/>
    <x v="0"/>
    <x v="0"/>
    <x v="0"/>
    <x v="2"/>
    <x v="2"/>
    <x v="3"/>
    <x v="1"/>
    <x v="0"/>
    <x v="2"/>
    <x v="0"/>
    <x v="0"/>
    <x v="0"/>
    <x v="0"/>
    <x v="0"/>
    <x v="0"/>
    <x v="0"/>
    <x v="0"/>
    <x v="0"/>
    <x v="0"/>
    <x v="0"/>
    <x v="0"/>
  </r>
  <r>
    <x v="0"/>
    <x v="0"/>
    <x v="0"/>
    <x v="0"/>
    <x v="1"/>
    <x v="0"/>
    <x v="3"/>
    <x v="1"/>
    <x v="1"/>
    <x v="3"/>
    <x v="0"/>
    <x v="3"/>
    <x v="0"/>
    <x v="1"/>
    <x v="1"/>
    <x v="2"/>
    <x v="1"/>
    <x v="1"/>
    <x v="0"/>
    <x v="4"/>
    <x v="0"/>
    <x v="2"/>
    <x v="2"/>
    <x v="4"/>
    <x v="2"/>
    <x v="4"/>
    <x v="5"/>
    <x v="1"/>
    <x v="0"/>
    <x v="0"/>
    <x v="0"/>
    <x v="3"/>
    <x v="2"/>
    <x v="4"/>
    <x v="4"/>
    <x v="3"/>
    <x v="4"/>
    <x v="1"/>
    <x v="0"/>
    <x v="2"/>
    <x v="0"/>
    <x v="0"/>
    <x v="0"/>
    <x v="0"/>
    <x v="0"/>
    <x v="0"/>
    <x v="0"/>
    <x v="0"/>
    <x v="0"/>
  </r>
  <r>
    <x v="0"/>
    <x v="0"/>
    <x v="0"/>
    <x v="0"/>
    <x v="1"/>
    <x v="0"/>
    <x v="2"/>
    <x v="2"/>
    <x v="2"/>
    <x v="0"/>
    <x v="0"/>
    <x v="1"/>
    <x v="5"/>
    <x v="2"/>
    <x v="1"/>
    <x v="2"/>
    <x v="2"/>
    <x v="0"/>
    <x v="0"/>
    <x v="1"/>
    <x v="0"/>
    <x v="1"/>
    <x v="0"/>
    <x v="0"/>
    <x v="2"/>
    <x v="0"/>
    <x v="5"/>
    <x v="1"/>
    <x v="0"/>
    <x v="0"/>
    <x v="2"/>
    <x v="1"/>
    <x v="3"/>
    <x v="1"/>
    <x v="2"/>
    <x v="1"/>
    <x v="4"/>
    <x v="2"/>
    <x v="1"/>
    <x v="3"/>
    <x v="0"/>
    <x v="0"/>
    <x v="0"/>
    <x v="0"/>
    <x v="0"/>
    <x v="0"/>
    <x v="0"/>
    <x v="0"/>
    <x v="0"/>
  </r>
  <r>
    <x v="0"/>
    <x v="0"/>
    <x v="0"/>
    <x v="0"/>
    <x v="0"/>
    <x v="2"/>
    <x v="0"/>
    <x v="0"/>
    <x v="1"/>
    <x v="1"/>
    <x v="3"/>
    <x v="3"/>
    <x v="2"/>
    <x v="0"/>
    <x v="0"/>
    <x v="0"/>
    <x v="0"/>
    <x v="1"/>
    <x v="0"/>
    <x v="2"/>
    <x v="0"/>
    <x v="1"/>
    <x v="0"/>
    <x v="0"/>
    <x v="1"/>
    <x v="4"/>
    <x v="0"/>
    <x v="0"/>
    <x v="0"/>
    <x v="0"/>
    <x v="0"/>
    <x v="0"/>
    <x v="2"/>
    <x v="3"/>
    <x v="2"/>
    <x v="3"/>
    <x v="0"/>
    <x v="1"/>
    <x v="2"/>
    <x v="1"/>
    <x v="0"/>
    <x v="0"/>
    <x v="0"/>
    <x v="0"/>
    <x v="0"/>
    <x v="0"/>
    <x v="0"/>
    <x v="0"/>
    <x v="0"/>
  </r>
  <r>
    <x v="0"/>
    <x v="0"/>
    <x v="0"/>
    <x v="0"/>
    <x v="0"/>
    <x v="0"/>
    <x v="1"/>
    <x v="4"/>
    <x v="0"/>
    <x v="1"/>
    <x v="1"/>
    <x v="1"/>
    <x v="0"/>
    <x v="2"/>
    <x v="3"/>
    <x v="1"/>
    <x v="0"/>
    <x v="1"/>
    <x v="3"/>
    <x v="0"/>
    <x v="3"/>
    <x v="0"/>
    <x v="0"/>
    <x v="2"/>
    <x v="0"/>
    <x v="2"/>
    <x v="1"/>
    <x v="1"/>
    <x v="0"/>
    <x v="0"/>
    <x v="0"/>
    <x v="4"/>
    <x v="0"/>
    <x v="1"/>
    <x v="1"/>
    <x v="0"/>
    <x v="0"/>
    <x v="3"/>
    <x v="0"/>
    <x v="0"/>
    <x v="0"/>
    <x v="0"/>
    <x v="0"/>
    <x v="0"/>
    <x v="0"/>
    <x v="0"/>
    <x v="0"/>
    <x v="0"/>
    <x v="0"/>
  </r>
  <r>
    <x v="0"/>
    <x v="0"/>
    <x v="0"/>
    <x v="0"/>
    <x v="1"/>
    <x v="0"/>
    <x v="0"/>
    <x v="0"/>
    <x v="1"/>
    <x v="0"/>
    <x v="3"/>
    <x v="2"/>
    <x v="2"/>
    <x v="0"/>
    <x v="0"/>
    <x v="0"/>
    <x v="4"/>
    <x v="0"/>
    <x v="0"/>
    <x v="0"/>
    <x v="0"/>
    <x v="0"/>
    <x v="1"/>
    <x v="2"/>
    <x v="1"/>
    <x v="4"/>
    <x v="5"/>
    <x v="1"/>
    <x v="0"/>
    <x v="0"/>
    <x v="0"/>
    <x v="2"/>
    <x v="2"/>
    <x v="3"/>
    <x v="2"/>
    <x v="0"/>
    <x v="0"/>
    <x v="0"/>
    <x v="0"/>
    <x v="0"/>
    <x v="0"/>
    <x v="0"/>
    <x v="0"/>
    <x v="0"/>
    <x v="0"/>
    <x v="0"/>
    <x v="0"/>
    <x v="0"/>
    <x v="0"/>
  </r>
  <r>
    <x v="0"/>
    <x v="0"/>
    <x v="0"/>
    <x v="0"/>
    <x v="1"/>
    <x v="2"/>
    <x v="0"/>
    <x v="1"/>
    <x v="1"/>
    <x v="3"/>
    <x v="3"/>
    <x v="1"/>
    <x v="0"/>
    <x v="0"/>
    <x v="0"/>
    <x v="0"/>
    <x v="0"/>
    <x v="1"/>
    <x v="0"/>
    <x v="3"/>
    <x v="0"/>
    <x v="0"/>
    <x v="1"/>
    <x v="2"/>
    <x v="0"/>
    <x v="0"/>
    <x v="0"/>
    <x v="1"/>
    <x v="0"/>
    <x v="4"/>
    <x v="3"/>
    <x v="2"/>
    <x v="0"/>
    <x v="0"/>
    <x v="2"/>
    <x v="3"/>
    <x v="4"/>
    <x v="3"/>
    <x v="4"/>
    <x v="1"/>
    <x v="0"/>
    <x v="0"/>
    <x v="0"/>
    <x v="0"/>
    <x v="0"/>
    <x v="0"/>
    <x v="0"/>
    <x v="0"/>
    <x v="0"/>
  </r>
  <r>
    <x v="0"/>
    <x v="0"/>
    <x v="0"/>
    <x v="0"/>
    <x v="1"/>
    <x v="0"/>
    <x v="0"/>
    <x v="0"/>
    <x v="2"/>
    <x v="3"/>
    <x v="3"/>
    <x v="2"/>
    <x v="0"/>
    <x v="0"/>
    <x v="1"/>
    <x v="0"/>
    <x v="0"/>
    <x v="0"/>
    <x v="0"/>
    <x v="2"/>
    <x v="1"/>
    <x v="0"/>
    <x v="1"/>
    <x v="0"/>
    <x v="0"/>
    <x v="0"/>
    <x v="0"/>
    <x v="1"/>
    <x v="0"/>
    <x v="0"/>
    <x v="0"/>
    <x v="2"/>
    <x v="0"/>
    <x v="3"/>
    <x v="1"/>
    <x v="1"/>
    <x v="0"/>
    <x v="0"/>
    <x v="0"/>
    <x v="0"/>
    <x v="0"/>
    <x v="0"/>
    <x v="0"/>
    <x v="0"/>
    <x v="0"/>
    <x v="0"/>
    <x v="0"/>
    <x v="0"/>
    <x v="0"/>
  </r>
  <r>
    <x v="0"/>
    <x v="0"/>
    <x v="0"/>
    <x v="0"/>
    <x v="1"/>
    <x v="2"/>
    <x v="2"/>
    <x v="2"/>
    <x v="3"/>
    <x v="1"/>
    <x v="3"/>
    <x v="2"/>
    <x v="2"/>
    <x v="0"/>
    <x v="1"/>
    <x v="1"/>
    <x v="4"/>
    <x v="2"/>
    <x v="1"/>
    <x v="0"/>
    <x v="0"/>
    <x v="1"/>
    <x v="0"/>
    <x v="1"/>
    <x v="1"/>
    <x v="1"/>
    <x v="2"/>
    <x v="1"/>
    <x v="0"/>
    <x v="0"/>
    <x v="2"/>
    <x v="2"/>
    <x v="0"/>
    <x v="3"/>
    <x v="2"/>
    <x v="3"/>
    <x v="2"/>
    <x v="0"/>
    <x v="0"/>
    <x v="0"/>
    <x v="0"/>
    <x v="0"/>
    <x v="0"/>
    <x v="0"/>
    <x v="0"/>
    <x v="0"/>
    <x v="0"/>
    <x v="0"/>
    <x v="0"/>
  </r>
  <r>
    <x v="0"/>
    <x v="0"/>
    <x v="0"/>
    <x v="0"/>
    <x v="1"/>
    <x v="2"/>
    <x v="2"/>
    <x v="1"/>
    <x v="0"/>
    <x v="1"/>
    <x v="3"/>
    <x v="2"/>
    <x v="0"/>
    <x v="0"/>
    <x v="0"/>
    <x v="0"/>
    <x v="0"/>
    <x v="1"/>
    <x v="3"/>
    <x v="0"/>
    <x v="0"/>
    <x v="0"/>
    <x v="1"/>
    <x v="0"/>
    <x v="0"/>
    <x v="0"/>
    <x v="1"/>
    <x v="1"/>
    <x v="0"/>
    <x v="0"/>
    <x v="0"/>
    <x v="2"/>
    <x v="2"/>
    <x v="3"/>
    <x v="1"/>
    <x v="0"/>
    <x v="2"/>
    <x v="3"/>
    <x v="0"/>
    <x v="0"/>
    <x v="0"/>
    <x v="0"/>
    <x v="0"/>
    <x v="0"/>
    <x v="0"/>
    <x v="0"/>
    <x v="0"/>
    <x v="0"/>
    <x v="0"/>
  </r>
  <r>
    <x v="0"/>
    <x v="0"/>
    <x v="0"/>
    <x v="0"/>
    <x v="1"/>
    <x v="2"/>
    <x v="1"/>
    <x v="2"/>
    <x v="3"/>
    <x v="0"/>
    <x v="3"/>
    <x v="3"/>
    <x v="0"/>
    <x v="1"/>
    <x v="1"/>
    <x v="1"/>
    <x v="0"/>
    <x v="4"/>
    <x v="4"/>
    <x v="4"/>
    <x v="0"/>
    <x v="2"/>
    <x v="5"/>
    <x v="1"/>
    <x v="3"/>
    <x v="1"/>
    <x v="1"/>
    <x v="3"/>
    <x v="0"/>
    <x v="3"/>
    <x v="3"/>
    <x v="3"/>
    <x v="3"/>
    <x v="4"/>
    <x v="4"/>
    <x v="4"/>
    <x v="3"/>
    <x v="2"/>
    <x v="1"/>
    <x v="2"/>
    <x v="0"/>
    <x v="0"/>
    <x v="0"/>
    <x v="0"/>
    <x v="0"/>
    <x v="0"/>
    <x v="0"/>
    <x v="0"/>
    <x v="0"/>
  </r>
  <r>
    <x v="0"/>
    <x v="0"/>
    <x v="0"/>
    <x v="0"/>
    <x v="1"/>
    <x v="2"/>
    <x v="3"/>
    <x v="0"/>
    <x v="3"/>
    <x v="1"/>
    <x v="0"/>
    <x v="1"/>
    <x v="0"/>
    <x v="0"/>
    <x v="1"/>
    <x v="1"/>
    <x v="1"/>
    <x v="1"/>
    <x v="3"/>
    <x v="2"/>
    <x v="5"/>
    <x v="2"/>
    <x v="2"/>
    <x v="5"/>
    <x v="4"/>
    <x v="1"/>
    <x v="2"/>
    <x v="1"/>
    <x v="0"/>
    <x v="1"/>
    <x v="0"/>
    <x v="2"/>
    <x v="2"/>
    <x v="3"/>
    <x v="4"/>
    <x v="0"/>
    <x v="3"/>
    <x v="0"/>
    <x v="0"/>
    <x v="0"/>
    <x v="0"/>
    <x v="0"/>
    <x v="0"/>
    <x v="0"/>
    <x v="0"/>
    <x v="0"/>
    <x v="0"/>
    <x v="0"/>
    <x v="0"/>
  </r>
  <r>
    <x v="0"/>
    <x v="0"/>
    <x v="0"/>
    <x v="0"/>
    <x v="1"/>
    <x v="0"/>
    <x v="0"/>
    <x v="0"/>
    <x v="0"/>
    <x v="0"/>
    <x v="3"/>
    <x v="0"/>
    <x v="2"/>
    <x v="0"/>
    <x v="0"/>
    <x v="0"/>
    <x v="4"/>
    <x v="1"/>
    <x v="3"/>
    <x v="0"/>
    <x v="0"/>
    <x v="0"/>
    <x v="1"/>
    <x v="2"/>
    <x v="0"/>
    <x v="4"/>
    <x v="5"/>
    <x v="1"/>
    <x v="0"/>
    <x v="0"/>
    <x v="0"/>
    <x v="2"/>
    <x v="2"/>
    <x v="3"/>
    <x v="2"/>
    <x v="0"/>
    <x v="2"/>
    <x v="3"/>
    <x v="4"/>
    <x v="0"/>
    <x v="0"/>
    <x v="0"/>
    <x v="0"/>
    <x v="0"/>
    <x v="0"/>
    <x v="0"/>
    <x v="0"/>
    <x v="0"/>
    <x v="0"/>
  </r>
  <r>
    <x v="0"/>
    <x v="0"/>
    <x v="0"/>
    <x v="0"/>
    <x v="1"/>
    <x v="2"/>
    <x v="0"/>
    <x v="0"/>
    <x v="0"/>
    <x v="0"/>
    <x v="3"/>
    <x v="2"/>
    <x v="2"/>
    <x v="0"/>
    <x v="1"/>
    <x v="0"/>
    <x v="1"/>
    <x v="0"/>
    <x v="0"/>
    <x v="0"/>
    <x v="0"/>
    <x v="0"/>
    <x v="1"/>
    <x v="2"/>
    <x v="0"/>
    <x v="0"/>
    <x v="0"/>
    <x v="1"/>
    <x v="0"/>
    <x v="0"/>
    <x v="0"/>
    <x v="2"/>
    <x v="2"/>
    <x v="3"/>
    <x v="2"/>
    <x v="0"/>
    <x v="2"/>
    <x v="0"/>
    <x v="0"/>
    <x v="0"/>
    <x v="0"/>
    <x v="0"/>
    <x v="0"/>
    <x v="0"/>
    <x v="0"/>
    <x v="0"/>
    <x v="0"/>
    <x v="0"/>
    <x v="0"/>
  </r>
  <r>
    <x v="0"/>
    <x v="0"/>
    <x v="0"/>
    <x v="0"/>
    <x v="1"/>
    <x v="2"/>
    <x v="2"/>
    <x v="2"/>
    <x v="1"/>
    <x v="1"/>
    <x v="2"/>
    <x v="3"/>
    <x v="2"/>
    <x v="2"/>
    <x v="3"/>
    <x v="1"/>
    <x v="1"/>
    <x v="2"/>
    <x v="1"/>
    <x v="2"/>
    <x v="0"/>
    <x v="4"/>
    <x v="3"/>
    <x v="2"/>
    <x v="1"/>
    <x v="2"/>
    <x v="2"/>
    <x v="0"/>
    <x v="2"/>
    <x v="4"/>
    <x v="2"/>
    <x v="0"/>
    <x v="3"/>
    <x v="4"/>
    <x v="0"/>
    <x v="3"/>
    <x v="0"/>
    <x v="2"/>
    <x v="2"/>
    <x v="1"/>
    <x v="0"/>
    <x v="0"/>
    <x v="0"/>
    <x v="0"/>
    <x v="0"/>
    <x v="0"/>
    <x v="0"/>
    <x v="0"/>
    <x v="0"/>
  </r>
  <r>
    <x v="0"/>
    <x v="0"/>
    <x v="0"/>
    <x v="0"/>
    <x v="1"/>
    <x v="2"/>
    <x v="0"/>
    <x v="0"/>
    <x v="1"/>
    <x v="0"/>
    <x v="3"/>
    <x v="2"/>
    <x v="2"/>
    <x v="0"/>
    <x v="1"/>
    <x v="0"/>
    <x v="0"/>
    <x v="1"/>
    <x v="0"/>
    <x v="0"/>
    <x v="0"/>
    <x v="1"/>
    <x v="3"/>
    <x v="0"/>
    <x v="0"/>
    <x v="1"/>
    <x v="1"/>
    <x v="0"/>
    <x v="0"/>
    <x v="0"/>
    <x v="2"/>
    <x v="0"/>
    <x v="0"/>
    <x v="3"/>
    <x v="0"/>
    <x v="3"/>
    <x v="0"/>
    <x v="3"/>
    <x v="0"/>
    <x v="0"/>
    <x v="0"/>
    <x v="0"/>
    <x v="0"/>
    <x v="0"/>
    <x v="0"/>
    <x v="0"/>
    <x v="0"/>
    <x v="0"/>
    <x v="0"/>
  </r>
  <r>
    <x v="0"/>
    <x v="0"/>
    <x v="0"/>
    <x v="0"/>
    <x v="1"/>
    <x v="2"/>
    <x v="2"/>
    <x v="1"/>
    <x v="1"/>
    <x v="3"/>
    <x v="3"/>
    <x v="3"/>
    <x v="2"/>
    <x v="1"/>
    <x v="0"/>
    <x v="1"/>
    <x v="0"/>
    <x v="1"/>
    <x v="4"/>
    <x v="0"/>
    <x v="0"/>
    <x v="0"/>
    <x v="0"/>
    <x v="3"/>
    <x v="0"/>
    <x v="1"/>
    <x v="1"/>
    <x v="1"/>
    <x v="0"/>
    <x v="3"/>
    <x v="1"/>
    <x v="2"/>
    <x v="0"/>
    <x v="3"/>
    <x v="1"/>
    <x v="0"/>
    <x v="0"/>
    <x v="0"/>
    <x v="0"/>
    <x v="0"/>
    <x v="0"/>
    <x v="0"/>
    <x v="0"/>
    <x v="0"/>
    <x v="0"/>
    <x v="0"/>
    <x v="0"/>
    <x v="0"/>
    <x v="0"/>
  </r>
  <r>
    <x v="0"/>
    <x v="0"/>
    <x v="1"/>
    <x v="0"/>
    <x v="0"/>
    <x v="2"/>
    <x v="1"/>
    <x v="2"/>
    <x v="4"/>
    <x v="0"/>
    <x v="0"/>
    <x v="4"/>
    <x v="4"/>
    <x v="1"/>
    <x v="0"/>
    <x v="2"/>
    <x v="0"/>
    <x v="0"/>
    <x v="3"/>
    <x v="0"/>
    <x v="1"/>
    <x v="1"/>
    <x v="1"/>
    <x v="2"/>
    <x v="1"/>
    <x v="1"/>
    <x v="2"/>
    <x v="1"/>
    <x v="0"/>
    <x v="0"/>
    <x v="0"/>
    <x v="2"/>
    <x v="3"/>
    <x v="3"/>
    <x v="2"/>
    <x v="1"/>
    <x v="4"/>
    <x v="1"/>
    <x v="2"/>
    <x v="4"/>
    <x v="0"/>
    <x v="0"/>
    <x v="0"/>
    <x v="0"/>
    <x v="0"/>
    <x v="0"/>
    <x v="0"/>
    <x v="0"/>
    <x v="0"/>
  </r>
  <r>
    <x v="0"/>
    <x v="0"/>
    <x v="1"/>
    <x v="0"/>
    <x v="0"/>
    <x v="2"/>
    <x v="2"/>
    <x v="1"/>
    <x v="2"/>
    <x v="0"/>
    <x v="0"/>
    <x v="2"/>
    <x v="2"/>
    <x v="1"/>
    <x v="1"/>
    <x v="0"/>
    <x v="0"/>
    <x v="1"/>
    <x v="3"/>
    <x v="0"/>
    <x v="0"/>
    <x v="1"/>
    <x v="0"/>
    <x v="1"/>
    <x v="2"/>
    <x v="0"/>
    <x v="0"/>
    <x v="1"/>
    <x v="0"/>
    <x v="0"/>
    <x v="0"/>
    <x v="0"/>
    <x v="3"/>
    <x v="0"/>
    <x v="0"/>
    <x v="0"/>
    <x v="4"/>
    <x v="2"/>
    <x v="0"/>
    <x v="1"/>
    <x v="0"/>
    <x v="0"/>
    <x v="0"/>
    <x v="0"/>
    <x v="0"/>
    <x v="0"/>
    <x v="0"/>
    <x v="0"/>
    <x v="0"/>
  </r>
  <r>
    <x v="0"/>
    <x v="0"/>
    <x v="1"/>
    <x v="0"/>
    <x v="0"/>
    <x v="0"/>
    <x v="0"/>
    <x v="1"/>
    <x v="4"/>
    <x v="1"/>
    <x v="1"/>
    <x v="1"/>
    <x v="0"/>
    <x v="1"/>
    <x v="2"/>
    <x v="1"/>
    <x v="4"/>
    <x v="1"/>
    <x v="0"/>
    <x v="1"/>
    <x v="0"/>
    <x v="0"/>
    <x v="0"/>
    <x v="2"/>
    <x v="2"/>
    <x v="1"/>
    <x v="1"/>
    <x v="1"/>
    <x v="0"/>
    <x v="0"/>
    <x v="3"/>
    <x v="1"/>
    <x v="3"/>
    <x v="3"/>
    <x v="1"/>
    <x v="3"/>
    <x v="0"/>
    <x v="3"/>
    <x v="2"/>
    <x v="4"/>
    <x v="0"/>
    <x v="0"/>
    <x v="0"/>
    <x v="0"/>
    <x v="0"/>
    <x v="0"/>
    <x v="0"/>
    <x v="0"/>
    <x v="0"/>
  </r>
  <r>
    <x v="0"/>
    <x v="0"/>
    <x v="1"/>
    <x v="0"/>
    <x v="0"/>
    <x v="2"/>
    <x v="2"/>
    <x v="1"/>
    <x v="1"/>
    <x v="0"/>
    <x v="0"/>
    <x v="3"/>
    <x v="0"/>
    <x v="0"/>
    <x v="1"/>
    <x v="1"/>
    <x v="1"/>
    <x v="2"/>
    <x v="5"/>
    <x v="2"/>
    <x v="3"/>
    <x v="1"/>
    <x v="0"/>
    <x v="2"/>
    <x v="0"/>
    <x v="1"/>
    <x v="5"/>
    <x v="1"/>
    <x v="0"/>
    <x v="2"/>
    <x v="2"/>
    <x v="0"/>
    <x v="3"/>
    <x v="0"/>
    <x v="1"/>
    <x v="3"/>
    <x v="0"/>
    <x v="3"/>
    <x v="2"/>
    <x v="1"/>
    <x v="0"/>
    <x v="0"/>
    <x v="0"/>
    <x v="0"/>
    <x v="0"/>
    <x v="0"/>
    <x v="0"/>
    <x v="0"/>
    <x v="0"/>
  </r>
  <r>
    <x v="0"/>
    <x v="0"/>
    <x v="1"/>
    <x v="0"/>
    <x v="0"/>
    <x v="0"/>
    <x v="2"/>
    <x v="0"/>
    <x v="3"/>
    <x v="3"/>
    <x v="5"/>
    <x v="5"/>
    <x v="0"/>
    <x v="0"/>
    <x v="0"/>
    <x v="1"/>
    <x v="1"/>
    <x v="1"/>
    <x v="0"/>
    <x v="3"/>
    <x v="3"/>
    <x v="1"/>
    <x v="0"/>
    <x v="1"/>
    <x v="3"/>
    <x v="1"/>
    <x v="2"/>
    <x v="2"/>
    <x v="1"/>
    <x v="4"/>
    <x v="1"/>
    <x v="1"/>
    <x v="4"/>
    <x v="0"/>
    <x v="2"/>
    <x v="1"/>
    <x v="3"/>
    <x v="1"/>
    <x v="2"/>
    <x v="1"/>
    <x v="0"/>
    <x v="0"/>
    <x v="0"/>
    <x v="0"/>
    <x v="0"/>
    <x v="0"/>
    <x v="0"/>
    <x v="0"/>
    <x v="0"/>
  </r>
  <r>
    <x v="0"/>
    <x v="0"/>
    <x v="1"/>
    <x v="0"/>
    <x v="0"/>
    <x v="2"/>
    <x v="1"/>
    <x v="2"/>
    <x v="4"/>
    <x v="1"/>
    <x v="1"/>
    <x v="1"/>
    <x v="2"/>
    <x v="2"/>
    <x v="1"/>
    <x v="2"/>
    <x v="2"/>
    <x v="2"/>
    <x v="1"/>
    <x v="0"/>
    <x v="3"/>
    <x v="5"/>
    <x v="5"/>
    <x v="2"/>
    <x v="1"/>
    <x v="1"/>
    <x v="2"/>
    <x v="0"/>
    <x v="3"/>
    <x v="3"/>
    <x v="1"/>
    <x v="0"/>
    <x v="3"/>
    <x v="0"/>
    <x v="3"/>
    <x v="1"/>
    <x v="4"/>
    <x v="2"/>
    <x v="3"/>
    <x v="3"/>
    <x v="0"/>
    <x v="0"/>
    <x v="0"/>
    <x v="0"/>
    <x v="0"/>
    <x v="0"/>
    <x v="0"/>
    <x v="0"/>
    <x v="0"/>
  </r>
  <r>
    <x v="0"/>
    <x v="0"/>
    <x v="1"/>
    <x v="0"/>
    <x v="0"/>
    <x v="0"/>
    <x v="0"/>
    <x v="1"/>
    <x v="1"/>
    <x v="0"/>
    <x v="3"/>
    <x v="1"/>
    <x v="2"/>
    <x v="1"/>
    <x v="0"/>
    <x v="1"/>
    <x v="0"/>
    <x v="0"/>
    <x v="3"/>
    <x v="2"/>
    <x v="0"/>
    <x v="1"/>
    <x v="3"/>
    <x v="1"/>
    <x v="1"/>
    <x v="1"/>
    <x v="1"/>
    <x v="1"/>
    <x v="0"/>
    <x v="0"/>
    <x v="2"/>
    <x v="2"/>
    <x v="1"/>
    <x v="3"/>
    <x v="0"/>
    <x v="0"/>
    <x v="1"/>
    <x v="3"/>
    <x v="2"/>
    <x v="4"/>
    <x v="0"/>
    <x v="0"/>
    <x v="0"/>
    <x v="0"/>
    <x v="0"/>
    <x v="0"/>
    <x v="0"/>
    <x v="0"/>
    <x v="0"/>
  </r>
  <r>
    <x v="0"/>
    <x v="0"/>
    <x v="1"/>
    <x v="0"/>
    <x v="0"/>
    <x v="2"/>
    <x v="2"/>
    <x v="0"/>
    <x v="1"/>
    <x v="0"/>
    <x v="0"/>
    <x v="1"/>
    <x v="1"/>
    <x v="1"/>
    <x v="1"/>
    <x v="1"/>
    <x v="1"/>
    <x v="2"/>
    <x v="1"/>
    <x v="2"/>
    <x v="0"/>
    <x v="1"/>
    <x v="0"/>
    <x v="1"/>
    <x v="2"/>
    <x v="1"/>
    <x v="2"/>
    <x v="0"/>
    <x v="0"/>
    <x v="0"/>
    <x v="2"/>
    <x v="0"/>
    <x v="3"/>
    <x v="0"/>
    <x v="0"/>
    <x v="3"/>
    <x v="4"/>
    <x v="0"/>
    <x v="4"/>
    <x v="1"/>
    <x v="0"/>
    <x v="0"/>
    <x v="0"/>
    <x v="0"/>
    <x v="0"/>
    <x v="0"/>
    <x v="0"/>
    <x v="0"/>
    <x v="0"/>
  </r>
  <r>
    <x v="0"/>
    <x v="0"/>
    <x v="1"/>
    <x v="0"/>
    <x v="0"/>
    <x v="2"/>
    <x v="2"/>
    <x v="2"/>
    <x v="1"/>
    <x v="3"/>
    <x v="3"/>
    <x v="1"/>
    <x v="1"/>
    <x v="0"/>
    <x v="0"/>
    <x v="0"/>
    <x v="0"/>
    <x v="0"/>
    <x v="3"/>
    <x v="0"/>
    <x v="1"/>
    <x v="3"/>
    <x v="3"/>
    <x v="1"/>
    <x v="5"/>
    <x v="2"/>
    <x v="2"/>
    <x v="1"/>
    <x v="0"/>
    <x v="0"/>
    <x v="3"/>
    <x v="1"/>
    <x v="4"/>
    <x v="1"/>
    <x v="0"/>
    <x v="1"/>
    <x v="4"/>
    <x v="1"/>
    <x v="2"/>
    <x v="4"/>
    <x v="0"/>
    <x v="0"/>
    <x v="0"/>
    <x v="0"/>
    <x v="0"/>
    <x v="0"/>
    <x v="0"/>
    <x v="0"/>
    <x v="0"/>
  </r>
  <r>
    <x v="0"/>
    <x v="0"/>
    <x v="1"/>
    <x v="0"/>
    <x v="0"/>
    <x v="0"/>
    <x v="0"/>
    <x v="0"/>
    <x v="1"/>
    <x v="0"/>
    <x v="3"/>
    <x v="2"/>
    <x v="1"/>
    <x v="0"/>
    <x v="2"/>
    <x v="0"/>
    <x v="4"/>
    <x v="0"/>
    <x v="3"/>
    <x v="0"/>
    <x v="0"/>
    <x v="3"/>
    <x v="0"/>
    <x v="0"/>
    <x v="0"/>
    <x v="0"/>
    <x v="2"/>
    <x v="1"/>
    <x v="0"/>
    <x v="0"/>
    <x v="0"/>
    <x v="2"/>
    <x v="0"/>
    <x v="0"/>
    <x v="2"/>
    <x v="0"/>
    <x v="0"/>
    <x v="3"/>
    <x v="0"/>
    <x v="1"/>
    <x v="0"/>
    <x v="0"/>
    <x v="0"/>
    <x v="0"/>
    <x v="0"/>
    <x v="0"/>
    <x v="0"/>
    <x v="0"/>
    <x v="0"/>
  </r>
  <r>
    <x v="0"/>
    <x v="0"/>
    <x v="1"/>
    <x v="0"/>
    <x v="0"/>
    <x v="2"/>
    <x v="0"/>
    <x v="1"/>
    <x v="1"/>
    <x v="0"/>
    <x v="3"/>
    <x v="2"/>
    <x v="2"/>
    <x v="0"/>
    <x v="0"/>
    <x v="0"/>
    <x v="4"/>
    <x v="1"/>
    <x v="0"/>
    <x v="0"/>
    <x v="0"/>
    <x v="3"/>
    <x v="0"/>
    <x v="0"/>
    <x v="0"/>
    <x v="1"/>
    <x v="0"/>
    <x v="1"/>
    <x v="0"/>
    <x v="0"/>
    <x v="0"/>
    <x v="2"/>
    <x v="0"/>
    <x v="3"/>
    <x v="2"/>
    <x v="0"/>
    <x v="0"/>
    <x v="3"/>
    <x v="0"/>
    <x v="0"/>
    <x v="0"/>
    <x v="0"/>
    <x v="0"/>
    <x v="0"/>
    <x v="0"/>
    <x v="0"/>
    <x v="0"/>
    <x v="0"/>
    <x v="0"/>
  </r>
  <r>
    <x v="0"/>
    <x v="0"/>
    <x v="1"/>
    <x v="0"/>
    <x v="0"/>
    <x v="2"/>
    <x v="2"/>
    <x v="2"/>
    <x v="2"/>
    <x v="1"/>
    <x v="2"/>
    <x v="3"/>
    <x v="3"/>
    <x v="1"/>
    <x v="1"/>
    <x v="1"/>
    <x v="1"/>
    <x v="2"/>
    <x v="1"/>
    <x v="2"/>
    <x v="3"/>
    <x v="1"/>
    <x v="0"/>
    <x v="1"/>
    <x v="2"/>
    <x v="1"/>
    <x v="1"/>
    <x v="1"/>
    <x v="0"/>
    <x v="1"/>
    <x v="2"/>
    <x v="1"/>
    <x v="3"/>
    <x v="0"/>
    <x v="1"/>
    <x v="1"/>
    <x v="4"/>
    <x v="2"/>
    <x v="1"/>
    <x v="4"/>
    <x v="0"/>
    <x v="0"/>
    <x v="0"/>
    <x v="0"/>
    <x v="0"/>
    <x v="0"/>
    <x v="0"/>
    <x v="0"/>
    <x v="0"/>
  </r>
  <r>
    <x v="0"/>
    <x v="0"/>
    <x v="1"/>
    <x v="0"/>
    <x v="0"/>
    <x v="2"/>
    <x v="2"/>
    <x v="0"/>
    <x v="0"/>
    <x v="1"/>
    <x v="3"/>
    <x v="2"/>
    <x v="0"/>
    <x v="0"/>
    <x v="0"/>
    <x v="0"/>
    <x v="0"/>
    <x v="1"/>
    <x v="2"/>
    <x v="0"/>
    <x v="1"/>
    <x v="1"/>
    <x v="0"/>
    <x v="2"/>
    <x v="0"/>
    <x v="0"/>
    <x v="2"/>
    <x v="0"/>
    <x v="0"/>
    <x v="0"/>
    <x v="2"/>
    <x v="1"/>
    <x v="1"/>
    <x v="0"/>
    <x v="3"/>
    <x v="0"/>
    <x v="0"/>
    <x v="1"/>
    <x v="2"/>
    <x v="1"/>
    <x v="0"/>
    <x v="0"/>
    <x v="0"/>
    <x v="0"/>
    <x v="0"/>
    <x v="0"/>
    <x v="0"/>
    <x v="0"/>
    <x v="0"/>
  </r>
  <r>
    <x v="0"/>
    <x v="0"/>
    <x v="1"/>
    <x v="0"/>
    <x v="0"/>
    <x v="0"/>
    <x v="2"/>
    <x v="2"/>
    <x v="2"/>
    <x v="1"/>
    <x v="4"/>
    <x v="1"/>
    <x v="1"/>
    <x v="2"/>
    <x v="3"/>
    <x v="1"/>
    <x v="0"/>
    <x v="1"/>
    <x v="0"/>
    <x v="1"/>
    <x v="0"/>
    <x v="1"/>
    <x v="1"/>
    <x v="1"/>
    <x v="2"/>
    <x v="1"/>
    <x v="0"/>
    <x v="1"/>
    <x v="0"/>
    <x v="0"/>
    <x v="2"/>
    <x v="1"/>
    <x v="0"/>
    <x v="1"/>
    <x v="0"/>
    <x v="1"/>
    <x v="4"/>
    <x v="1"/>
    <x v="0"/>
    <x v="4"/>
    <x v="0"/>
    <x v="0"/>
    <x v="0"/>
    <x v="0"/>
    <x v="0"/>
    <x v="0"/>
    <x v="0"/>
    <x v="0"/>
    <x v="0"/>
  </r>
  <r>
    <x v="0"/>
    <x v="0"/>
    <x v="1"/>
    <x v="0"/>
    <x v="0"/>
    <x v="2"/>
    <x v="0"/>
    <x v="1"/>
    <x v="1"/>
    <x v="1"/>
    <x v="3"/>
    <x v="2"/>
    <x v="0"/>
    <x v="0"/>
    <x v="1"/>
    <x v="0"/>
    <x v="0"/>
    <x v="1"/>
    <x v="0"/>
    <x v="0"/>
    <x v="0"/>
    <x v="0"/>
    <x v="1"/>
    <x v="2"/>
    <x v="1"/>
    <x v="0"/>
    <x v="1"/>
    <x v="1"/>
    <x v="0"/>
    <x v="0"/>
    <x v="0"/>
    <x v="0"/>
    <x v="0"/>
    <x v="3"/>
    <x v="1"/>
    <x v="3"/>
    <x v="0"/>
    <x v="3"/>
    <x v="0"/>
    <x v="4"/>
    <x v="0"/>
    <x v="0"/>
    <x v="0"/>
    <x v="0"/>
    <x v="0"/>
    <x v="0"/>
    <x v="0"/>
    <x v="0"/>
    <x v="0"/>
  </r>
  <r>
    <x v="0"/>
    <x v="0"/>
    <x v="1"/>
    <x v="0"/>
    <x v="0"/>
    <x v="2"/>
    <x v="0"/>
    <x v="0"/>
    <x v="1"/>
    <x v="0"/>
    <x v="3"/>
    <x v="2"/>
    <x v="2"/>
    <x v="0"/>
    <x v="0"/>
    <x v="0"/>
    <x v="1"/>
    <x v="0"/>
    <x v="0"/>
    <x v="0"/>
    <x v="0"/>
    <x v="0"/>
    <x v="1"/>
    <x v="2"/>
    <x v="0"/>
    <x v="0"/>
    <x v="1"/>
    <x v="1"/>
    <x v="0"/>
    <x v="0"/>
    <x v="0"/>
    <x v="2"/>
    <x v="2"/>
    <x v="3"/>
    <x v="1"/>
    <x v="0"/>
    <x v="0"/>
    <x v="0"/>
    <x v="0"/>
    <x v="1"/>
    <x v="0"/>
    <x v="0"/>
    <x v="0"/>
    <x v="0"/>
    <x v="0"/>
    <x v="0"/>
    <x v="0"/>
    <x v="0"/>
    <x v="0"/>
  </r>
  <r>
    <x v="0"/>
    <x v="0"/>
    <x v="1"/>
    <x v="0"/>
    <x v="0"/>
    <x v="0"/>
    <x v="1"/>
    <x v="0"/>
    <x v="1"/>
    <x v="1"/>
    <x v="1"/>
    <x v="5"/>
    <x v="2"/>
    <x v="0"/>
    <x v="1"/>
    <x v="1"/>
    <x v="1"/>
    <x v="2"/>
    <x v="1"/>
    <x v="0"/>
    <x v="1"/>
    <x v="5"/>
    <x v="5"/>
    <x v="1"/>
    <x v="1"/>
    <x v="5"/>
    <x v="4"/>
    <x v="1"/>
    <x v="4"/>
    <x v="0"/>
    <x v="2"/>
    <x v="0"/>
    <x v="1"/>
    <x v="1"/>
    <x v="1"/>
    <x v="3"/>
    <x v="0"/>
    <x v="1"/>
    <x v="2"/>
    <x v="1"/>
    <x v="0"/>
    <x v="0"/>
    <x v="0"/>
    <x v="0"/>
    <x v="0"/>
    <x v="0"/>
    <x v="0"/>
    <x v="0"/>
    <x v="0"/>
  </r>
  <r>
    <x v="0"/>
    <x v="0"/>
    <x v="1"/>
    <x v="0"/>
    <x v="0"/>
    <x v="0"/>
    <x v="0"/>
    <x v="1"/>
    <x v="2"/>
    <x v="0"/>
    <x v="3"/>
    <x v="1"/>
    <x v="1"/>
    <x v="0"/>
    <x v="1"/>
    <x v="1"/>
    <x v="0"/>
    <x v="2"/>
    <x v="0"/>
    <x v="0"/>
    <x v="0"/>
    <x v="0"/>
    <x v="1"/>
    <x v="2"/>
    <x v="2"/>
    <x v="2"/>
    <x v="1"/>
    <x v="1"/>
    <x v="2"/>
    <x v="0"/>
    <x v="0"/>
    <x v="2"/>
    <x v="0"/>
    <x v="0"/>
    <x v="4"/>
    <x v="0"/>
    <x v="1"/>
    <x v="1"/>
    <x v="0"/>
    <x v="4"/>
    <x v="0"/>
    <x v="0"/>
    <x v="0"/>
    <x v="0"/>
    <x v="0"/>
    <x v="0"/>
    <x v="0"/>
    <x v="0"/>
    <x v="0"/>
  </r>
  <r>
    <x v="0"/>
    <x v="0"/>
    <x v="1"/>
    <x v="0"/>
    <x v="0"/>
    <x v="0"/>
    <x v="0"/>
    <x v="0"/>
    <x v="1"/>
    <x v="1"/>
    <x v="0"/>
    <x v="2"/>
    <x v="0"/>
    <x v="0"/>
    <x v="0"/>
    <x v="0"/>
    <x v="0"/>
    <x v="1"/>
    <x v="0"/>
    <x v="0"/>
    <x v="0"/>
    <x v="1"/>
    <x v="0"/>
    <x v="2"/>
    <x v="0"/>
    <x v="0"/>
    <x v="0"/>
    <x v="1"/>
    <x v="0"/>
    <x v="0"/>
    <x v="0"/>
    <x v="2"/>
    <x v="0"/>
    <x v="3"/>
    <x v="1"/>
    <x v="3"/>
    <x v="1"/>
    <x v="3"/>
    <x v="0"/>
    <x v="4"/>
    <x v="0"/>
    <x v="0"/>
    <x v="0"/>
    <x v="0"/>
    <x v="0"/>
    <x v="0"/>
    <x v="0"/>
    <x v="0"/>
    <x v="0"/>
  </r>
  <r>
    <x v="0"/>
    <x v="0"/>
    <x v="1"/>
    <x v="0"/>
    <x v="0"/>
    <x v="2"/>
    <x v="0"/>
    <x v="0"/>
    <x v="0"/>
    <x v="0"/>
    <x v="1"/>
    <x v="2"/>
    <x v="0"/>
    <x v="0"/>
    <x v="0"/>
    <x v="1"/>
    <x v="1"/>
    <x v="1"/>
    <x v="1"/>
    <x v="0"/>
    <x v="3"/>
    <x v="0"/>
    <x v="1"/>
    <x v="1"/>
    <x v="4"/>
    <x v="2"/>
    <x v="2"/>
    <x v="1"/>
    <x v="3"/>
    <x v="3"/>
    <x v="0"/>
    <x v="0"/>
    <x v="3"/>
    <x v="1"/>
    <x v="0"/>
    <x v="0"/>
    <x v="1"/>
    <x v="3"/>
    <x v="0"/>
    <x v="4"/>
    <x v="0"/>
    <x v="0"/>
    <x v="0"/>
    <x v="0"/>
    <x v="0"/>
    <x v="0"/>
    <x v="0"/>
    <x v="0"/>
    <x v="0"/>
  </r>
  <r>
    <x v="0"/>
    <x v="0"/>
    <x v="1"/>
    <x v="0"/>
    <x v="0"/>
    <x v="2"/>
    <x v="0"/>
    <x v="1"/>
    <x v="4"/>
    <x v="0"/>
    <x v="0"/>
    <x v="1"/>
    <x v="4"/>
    <x v="1"/>
    <x v="1"/>
    <x v="2"/>
    <x v="0"/>
    <x v="1"/>
    <x v="0"/>
    <x v="1"/>
    <x v="3"/>
    <x v="3"/>
    <x v="3"/>
    <x v="1"/>
    <x v="2"/>
    <x v="1"/>
    <x v="2"/>
    <x v="4"/>
    <x v="1"/>
    <x v="2"/>
    <x v="1"/>
    <x v="4"/>
    <x v="4"/>
    <x v="0"/>
    <x v="0"/>
    <x v="1"/>
    <x v="1"/>
    <x v="3"/>
    <x v="3"/>
    <x v="4"/>
    <x v="0"/>
    <x v="0"/>
    <x v="0"/>
    <x v="0"/>
    <x v="0"/>
    <x v="0"/>
    <x v="0"/>
    <x v="0"/>
    <x v="0"/>
  </r>
  <r>
    <x v="0"/>
    <x v="0"/>
    <x v="2"/>
    <x v="0"/>
    <x v="0"/>
    <x v="0"/>
    <x v="2"/>
    <x v="2"/>
    <x v="4"/>
    <x v="3"/>
    <x v="1"/>
    <x v="3"/>
    <x v="1"/>
    <x v="2"/>
    <x v="1"/>
    <x v="1"/>
    <x v="0"/>
    <x v="3"/>
    <x v="4"/>
    <x v="3"/>
    <x v="1"/>
    <x v="3"/>
    <x v="0"/>
    <x v="4"/>
    <x v="5"/>
    <x v="2"/>
    <x v="2"/>
    <x v="0"/>
    <x v="0"/>
    <x v="3"/>
    <x v="3"/>
    <x v="1"/>
    <x v="4"/>
    <x v="1"/>
    <x v="0"/>
    <x v="1"/>
    <x v="1"/>
    <x v="3"/>
    <x v="2"/>
    <x v="4"/>
    <x v="0"/>
    <x v="0"/>
    <x v="0"/>
    <x v="0"/>
    <x v="0"/>
    <x v="0"/>
    <x v="0"/>
    <x v="0"/>
    <x v="0"/>
  </r>
  <r>
    <x v="0"/>
    <x v="0"/>
    <x v="2"/>
    <x v="0"/>
    <x v="0"/>
    <x v="0"/>
    <x v="2"/>
    <x v="1"/>
    <x v="1"/>
    <x v="1"/>
    <x v="1"/>
    <x v="1"/>
    <x v="0"/>
    <x v="1"/>
    <x v="1"/>
    <x v="1"/>
    <x v="0"/>
    <x v="1"/>
    <x v="3"/>
    <x v="1"/>
    <x v="1"/>
    <x v="1"/>
    <x v="3"/>
    <x v="1"/>
    <x v="1"/>
    <x v="1"/>
    <x v="1"/>
    <x v="4"/>
    <x v="3"/>
    <x v="4"/>
    <x v="2"/>
    <x v="0"/>
    <x v="3"/>
    <x v="0"/>
    <x v="4"/>
    <x v="3"/>
    <x v="1"/>
    <x v="1"/>
    <x v="2"/>
    <x v="0"/>
    <x v="0"/>
    <x v="0"/>
    <x v="0"/>
    <x v="0"/>
    <x v="0"/>
    <x v="0"/>
    <x v="0"/>
    <x v="0"/>
    <x v="0"/>
  </r>
  <r>
    <x v="0"/>
    <x v="0"/>
    <x v="2"/>
    <x v="0"/>
    <x v="0"/>
    <x v="2"/>
    <x v="2"/>
    <x v="2"/>
    <x v="2"/>
    <x v="1"/>
    <x v="2"/>
    <x v="5"/>
    <x v="0"/>
    <x v="1"/>
    <x v="1"/>
    <x v="1"/>
    <x v="1"/>
    <x v="2"/>
    <x v="2"/>
    <x v="3"/>
    <x v="4"/>
    <x v="1"/>
    <x v="1"/>
    <x v="1"/>
    <x v="3"/>
    <x v="0"/>
    <x v="0"/>
    <x v="1"/>
    <x v="0"/>
    <x v="0"/>
    <x v="0"/>
    <x v="3"/>
    <x v="4"/>
    <x v="3"/>
    <x v="4"/>
    <x v="4"/>
    <x v="3"/>
    <x v="1"/>
    <x v="0"/>
    <x v="2"/>
    <x v="0"/>
    <x v="0"/>
    <x v="0"/>
    <x v="0"/>
    <x v="0"/>
    <x v="0"/>
    <x v="0"/>
    <x v="0"/>
    <x v="0"/>
  </r>
  <r>
    <x v="0"/>
    <x v="0"/>
    <x v="2"/>
    <x v="0"/>
    <x v="0"/>
    <x v="0"/>
    <x v="1"/>
    <x v="2"/>
    <x v="1"/>
    <x v="3"/>
    <x v="0"/>
    <x v="1"/>
    <x v="0"/>
    <x v="1"/>
    <x v="1"/>
    <x v="1"/>
    <x v="0"/>
    <x v="4"/>
    <x v="1"/>
    <x v="0"/>
    <x v="1"/>
    <x v="4"/>
    <x v="3"/>
    <x v="1"/>
    <x v="3"/>
    <x v="1"/>
    <x v="1"/>
    <x v="0"/>
    <x v="0"/>
    <x v="4"/>
    <x v="4"/>
    <x v="1"/>
    <x v="3"/>
    <x v="0"/>
    <x v="1"/>
    <x v="1"/>
    <x v="4"/>
    <x v="2"/>
    <x v="2"/>
    <x v="1"/>
    <x v="0"/>
    <x v="0"/>
    <x v="0"/>
    <x v="0"/>
    <x v="0"/>
    <x v="0"/>
    <x v="0"/>
    <x v="0"/>
    <x v="0"/>
  </r>
  <r>
    <x v="0"/>
    <x v="0"/>
    <x v="2"/>
    <x v="0"/>
    <x v="0"/>
    <x v="0"/>
    <x v="1"/>
    <x v="1"/>
    <x v="2"/>
    <x v="1"/>
    <x v="0"/>
    <x v="3"/>
    <x v="4"/>
    <x v="1"/>
    <x v="1"/>
    <x v="0"/>
    <x v="0"/>
    <x v="0"/>
    <x v="0"/>
    <x v="0"/>
    <x v="0"/>
    <x v="3"/>
    <x v="0"/>
    <x v="2"/>
    <x v="1"/>
    <x v="2"/>
    <x v="2"/>
    <x v="0"/>
    <x v="0"/>
    <x v="3"/>
    <x v="0"/>
    <x v="2"/>
    <x v="3"/>
    <x v="0"/>
    <x v="1"/>
    <x v="3"/>
    <x v="1"/>
    <x v="3"/>
    <x v="0"/>
    <x v="1"/>
    <x v="0"/>
    <x v="0"/>
    <x v="0"/>
    <x v="0"/>
    <x v="0"/>
    <x v="0"/>
    <x v="0"/>
    <x v="0"/>
    <x v="0"/>
  </r>
  <r>
    <x v="0"/>
    <x v="0"/>
    <x v="2"/>
    <x v="0"/>
    <x v="0"/>
    <x v="0"/>
    <x v="1"/>
    <x v="2"/>
    <x v="1"/>
    <x v="1"/>
    <x v="1"/>
    <x v="1"/>
    <x v="0"/>
    <x v="0"/>
    <x v="1"/>
    <x v="2"/>
    <x v="2"/>
    <x v="1"/>
    <x v="0"/>
    <x v="2"/>
    <x v="3"/>
    <x v="1"/>
    <x v="3"/>
    <x v="1"/>
    <x v="1"/>
    <x v="1"/>
    <x v="2"/>
    <x v="0"/>
    <x v="0"/>
    <x v="3"/>
    <x v="0"/>
    <x v="1"/>
    <x v="3"/>
    <x v="0"/>
    <x v="1"/>
    <x v="3"/>
    <x v="1"/>
    <x v="1"/>
    <x v="2"/>
    <x v="1"/>
    <x v="0"/>
    <x v="0"/>
    <x v="0"/>
    <x v="0"/>
    <x v="0"/>
    <x v="0"/>
    <x v="0"/>
    <x v="0"/>
    <x v="0"/>
  </r>
  <r>
    <x v="0"/>
    <x v="0"/>
    <x v="2"/>
    <x v="0"/>
    <x v="0"/>
    <x v="0"/>
    <x v="1"/>
    <x v="1"/>
    <x v="1"/>
    <x v="1"/>
    <x v="0"/>
    <x v="2"/>
    <x v="0"/>
    <x v="1"/>
    <x v="1"/>
    <x v="0"/>
    <x v="0"/>
    <x v="2"/>
    <x v="1"/>
    <x v="0"/>
    <x v="0"/>
    <x v="3"/>
    <x v="0"/>
    <x v="2"/>
    <x v="1"/>
    <x v="2"/>
    <x v="0"/>
    <x v="1"/>
    <x v="0"/>
    <x v="0"/>
    <x v="0"/>
    <x v="0"/>
    <x v="0"/>
    <x v="3"/>
    <x v="2"/>
    <x v="3"/>
    <x v="0"/>
    <x v="1"/>
    <x v="2"/>
    <x v="1"/>
    <x v="0"/>
    <x v="0"/>
    <x v="0"/>
    <x v="0"/>
    <x v="0"/>
    <x v="0"/>
    <x v="0"/>
    <x v="0"/>
    <x v="0"/>
  </r>
  <r>
    <x v="0"/>
    <x v="0"/>
    <x v="2"/>
    <x v="0"/>
    <x v="0"/>
    <x v="0"/>
    <x v="1"/>
    <x v="4"/>
    <x v="1"/>
    <x v="1"/>
    <x v="0"/>
    <x v="2"/>
    <x v="0"/>
    <x v="1"/>
    <x v="1"/>
    <x v="1"/>
    <x v="0"/>
    <x v="1"/>
    <x v="0"/>
    <x v="0"/>
    <x v="0"/>
    <x v="1"/>
    <x v="0"/>
    <x v="2"/>
    <x v="1"/>
    <x v="1"/>
    <x v="1"/>
    <x v="1"/>
    <x v="0"/>
    <x v="0"/>
    <x v="0"/>
    <x v="0"/>
    <x v="0"/>
    <x v="3"/>
    <x v="1"/>
    <x v="3"/>
    <x v="2"/>
    <x v="0"/>
    <x v="0"/>
    <x v="0"/>
    <x v="0"/>
    <x v="0"/>
    <x v="0"/>
    <x v="0"/>
    <x v="0"/>
    <x v="0"/>
    <x v="0"/>
    <x v="0"/>
    <x v="0"/>
  </r>
  <r>
    <x v="0"/>
    <x v="0"/>
    <x v="2"/>
    <x v="0"/>
    <x v="0"/>
    <x v="0"/>
    <x v="2"/>
    <x v="2"/>
    <x v="2"/>
    <x v="1"/>
    <x v="0"/>
    <x v="1"/>
    <x v="1"/>
    <x v="0"/>
    <x v="0"/>
    <x v="0"/>
    <x v="4"/>
    <x v="2"/>
    <x v="1"/>
    <x v="2"/>
    <x v="0"/>
    <x v="1"/>
    <x v="0"/>
    <x v="1"/>
    <x v="2"/>
    <x v="0"/>
    <x v="1"/>
    <x v="1"/>
    <x v="0"/>
    <x v="0"/>
    <x v="0"/>
    <x v="0"/>
    <x v="0"/>
    <x v="1"/>
    <x v="1"/>
    <x v="1"/>
    <x v="1"/>
    <x v="1"/>
    <x v="0"/>
    <x v="1"/>
    <x v="0"/>
    <x v="0"/>
    <x v="0"/>
    <x v="0"/>
    <x v="0"/>
    <x v="0"/>
    <x v="0"/>
    <x v="0"/>
    <x v="0"/>
  </r>
  <r>
    <x v="0"/>
    <x v="0"/>
    <x v="2"/>
    <x v="0"/>
    <x v="0"/>
    <x v="2"/>
    <x v="3"/>
    <x v="2"/>
    <x v="2"/>
    <x v="0"/>
    <x v="2"/>
    <x v="2"/>
    <x v="0"/>
    <x v="1"/>
    <x v="3"/>
    <x v="2"/>
    <x v="1"/>
    <x v="4"/>
    <x v="1"/>
    <x v="3"/>
    <x v="4"/>
    <x v="3"/>
    <x v="0"/>
    <x v="1"/>
    <x v="3"/>
    <x v="1"/>
    <x v="1"/>
    <x v="3"/>
    <x v="5"/>
    <x v="1"/>
    <x v="0"/>
    <x v="4"/>
    <x v="5"/>
    <x v="2"/>
    <x v="4"/>
    <x v="2"/>
    <x v="4"/>
    <x v="2"/>
    <x v="3"/>
    <x v="1"/>
    <x v="0"/>
    <x v="0"/>
    <x v="0"/>
    <x v="0"/>
    <x v="0"/>
    <x v="0"/>
    <x v="0"/>
    <x v="0"/>
    <x v="0"/>
  </r>
  <r>
    <x v="0"/>
    <x v="0"/>
    <x v="2"/>
    <x v="0"/>
    <x v="0"/>
    <x v="0"/>
    <x v="1"/>
    <x v="2"/>
    <x v="1"/>
    <x v="1"/>
    <x v="0"/>
    <x v="6"/>
    <x v="4"/>
    <x v="1"/>
    <x v="3"/>
    <x v="1"/>
    <x v="2"/>
    <x v="1"/>
    <x v="1"/>
    <x v="3"/>
    <x v="0"/>
    <x v="3"/>
    <x v="4"/>
    <x v="2"/>
    <x v="1"/>
    <x v="1"/>
    <x v="1"/>
    <x v="1"/>
    <x v="0"/>
    <x v="0"/>
    <x v="3"/>
    <x v="0"/>
    <x v="3"/>
    <x v="3"/>
    <x v="1"/>
    <x v="1"/>
    <x v="0"/>
    <x v="1"/>
    <x v="2"/>
    <x v="0"/>
    <x v="0"/>
    <x v="0"/>
    <x v="0"/>
    <x v="0"/>
    <x v="0"/>
    <x v="0"/>
    <x v="0"/>
    <x v="0"/>
    <x v="0"/>
  </r>
  <r>
    <x v="0"/>
    <x v="0"/>
    <x v="2"/>
    <x v="0"/>
    <x v="0"/>
    <x v="2"/>
    <x v="1"/>
    <x v="2"/>
    <x v="4"/>
    <x v="3"/>
    <x v="5"/>
    <x v="3"/>
    <x v="4"/>
    <x v="3"/>
    <x v="4"/>
    <x v="3"/>
    <x v="4"/>
    <x v="3"/>
    <x v="1"/>
    <x v="1"/>
    <x v="2"/>
    <x v="4"/>
    <x v="1"/>
    <x v="4"/>
    <x v="5"/>
    <x v="1"/>
    <x v="1"/>
    <x v="1"/>
    <x v="0"/>
    <x v="2"/>
    <x v="3"/>
    <x v="4"/>
    <x v="4"/>
    <x v="1"/>
    <x v="0"/>
    <x v="2"/>
    <x v="4"/>
    <x v="2"/>
    <x v="1"/>
    <x v="5"/>
    <x v="0"/>
    <x v="0"/>
    <x v="0"/>
    <x v="0"/>
    <x v="0"/>
    <x v="0"/>
    <x v="0"/>
    <x v="0"/>
    <x v="0"/>
  </r>
  <r>
    <x v="0"/>
    <x v="0"/>
    <x v="2"/>
    <x v="0"/>
    <x v="0"/>
    <x v="0"/>
    <x v="2"/>
    <x v="2"/>
    <x v="4"/>
    <x v="3"/>
    <x v="5"/>
    <x v="1"/>
    <x v="0"/>
    <x v="1"/>
    <x v="3"/>
    <x v="1"/>
    <x v="1"/>
    <x v="1"/>
    <x v="1"/>
    <x v="2"/>
    <x v="4"/>
    <x v="2"/>
    <x v="2"/>
    <x v="2"/>
    <x v="1"/>
    <x v="1"/>
    <x v="6"/>
    <x v="1"/>
    <x v="0"/>
    <x v="0"/>
    <x v="0"/>
    <x v="3"/>
    <x v="1"/>
    <x v="4"/>
    <x v="4"/>
    <x v="1"/>
    <x v="1"/>
    <x v="3"/>
    <x v="2"/>
    <x v="2"/>
    <x v="0"/>
    <x v="0"/>
    <x v="0"/>
    <x v="0"/>
    <x v="0"/>
    <x v="0"/>
    <x v="0"/>
    <x v="0"/>
    <x v="0"/>
  </r>
  <r>
    <x v="0"/>
    <x v="0"/>
    <x v="2"/>
    <x v="0"/>
    <x v="0"/>
    <x v="2"/>
    <x v="2"/>
    <x v="1"/>
    <x v="1"/>
    <x v="1"/>
    <x v="0"/>
    <x v="1"/>
    <x v="0"/>
    <x v="1"/>
    <x v="0"/>
    <x v="1"/>
    <x v="3"/>
    <x v="1"/>
    <x v="0"/>
    <x v="0"/>
    <x v="0"/>
    <x v="3"/>
    <x v="2"/>
    <x v="3"/>
    <x v="1"/>
    <x v="1"/>
    <x v="1"/>
    <x v="1"/>
    <x v="2"/>
    <x v="3"/>
    <x v="2"/>
    <x v="0"/>
    <x v="0"/>
    <x v="3"/>
    <x v="1"/>
    <x v="1"/>
    <x v="3"/>
    <x v="3"/>
    <x v="2"/>
    <x v="2"/>
    <x v="0"/>
    <x v="0"/>
    <x v="0"/>
    <x v="0"/>
    <x v="0"/>
    <x v="0"/>
    <x v="0"/>
    <x v="0"/>
    <x v="0"/>
  </r>
  <r>
    <x v="0"/>
    <x v="0"/>
    <x v="2"/>
    <x v="0"/>
    <x v="0"/>
    <x v="2"/>
    <x v="1"/>
    <x v="1"/>
    <x v="3"/>
    <x v="1"/>
    <x v="2"/>
    <x v="2"/>
    <x v="0"/>
    <x v="1"/>
    <x v="1"/>
    <x v="4"/>
    <x v="0"/>
    <x v="2"/>
    <x v="0"/>
    <x v="4"/>
    <x v="3"/>
    <x v="1"/>
    <x v="2"/>
    <x v="2"/>
    <x v="1"/>
    <x v="5"/>
    <x v="4"/>
    <x v="0"/>
    <x v="5"/>
    <x v="3"/>
    <x v="0"/>
    <x v="3"/>
    <x v="3"/>
    <x v="1"/>
    <x v="0"/>
    <x v="1"/>
    <x v="1"/>
    <x v="3"/>
    <x v="0"/>
    <x v="1"/>
    <x v="0"/>
    <x v="0"/>
    <x v="0"/>
    <x v="0"/>
    <x v="0"/>
    <x v="0"/>
    <x v="0"/>
    <x v="0"/>
    <x v="0"/>
  </r>
  <r>
    <x v="0"/>
    <x v="0"/>
    <x v="2"/>
    <x v="0"/>
    <x v="0"/>
    <x v="0"/>
    <x v="0"/>
    <x v="2"/>
    <x v="2"/>
    <x v="0"/>
    <x v="3"/>
    <x v="0"/>
    <x v="0"/>
    <x v="1"/>
    <x v="1"/>
    <x v="0"/>
    <x v="1"/>
    <x v="1"/>
    <x v="1"/>
    <x v="1"/>
    <x v="3"/>
    <x v="3"/>
    <x v="4"/>
    <x v="2"/>
    <x v="0"/>
    <x v="0"/>
    <x v="2"/>
    <x v="2"/>
    <x v="0"/>
    <x v="4"/>
    <x v="2"/>
    <x v="4"/>
    <x v="4"/>
    <x v="0"/>
    <x v="3"/>
    <x v="2"/>
    <x v="4"/>
    <x v="2"/>
    <x v="3"/>
    <x v="0"/>
    <x v="0"/>
    <x v="0"/>
    <x v="0"/>
    <x v="0"/>
    <x v="0"/>
    <x v="0"/>
    <x v="0"/>
    <x v="0"/>
    <x v="0"/>
  </r>
  <r>
    <x v="0"/>
    <x v="0"/>
    <x v="2"/>
    <x v="0"/>
    <x v="0"/>
    <x v="0"/>
    <x v="0"/>
    <x v="2"/>
    <x v="2"/>
    <x v="0"/>
    <x v="3"/>
    <x v="0"/>
    <x v="0"/>
    <x v="1"/>
    <x v="1"/>
    <x v="0"/>
    <x v="1"/>
    <x v="1"/>
    <x v="1"/>
    <x v="1"/>
    <x v="3"/>
    <x v="3"/>
    <x v="4"/>
    <x v="2"/>
    <x v="0"/>
    <x v="0"/>
    <x v="2"/>
    <x v="1"/>
    <x v="6"/>
    <x v="4"/>
    <x v="2"/>
    <x v="4"/>
    <x v="4"/>
    <x v="0"/>
    <x v="3"/>
    <x v="2"/>
    <x v="4"/>
    <x v="2"/>
    <x v="3"/>
    <x v="0"/>
    <x v="0"/>
    <x v="0"/>
    <x v="0"/>
    <x v="0"/>
    <x v="0"/>
    <x v="0"/>
    <x v="0"/>
    <x v="0"/>
    <x v="0"/>
  </r>
  <r>
    <x v="0"/>
    <x v="0"/>
    <x v="2"/>
    <x v="0"/>
    <x v="0"/>
    <x v="0"/>
    <x v="0"/>
    <x v="0"/>
    <x v="3"/>
    <x v="5"/>
    <x v="4"/>
    <x v="6"/>
    <x v="6"/>
    <x v="2"/>
    <x v="1"/>
    <x v="2"/>
    <x v="1"/>
    <x v="1"/>
    <x v="4"/>
    <x v="1"/>
    <x v="3"/>
    <x v="3"/>
    <x v="4"/>
    <x v="2"/>
    <x v="2"/>
    <x v="1"/>
    <x v="0"/>
    <x v="2"/>
    <x v="0"/>
    <x v="4"/>
    <x v="2"/>
    <x v="4"/>
    <x v="4"/>
    <x v="0"/>
    <x v="3"/>
    <x v="2"/>
    <x v="4"/>
    <x v="2"/>
    <x v="3"/>
    <x v="0"/>
    <x v="0"/>
    <x v="0"/>
    <x v="0"/>
    <x v="0"/>
    <x v="0"/>
    <x v="0"/>
    <x v="0"/>
    <x v="0"/>
    <x v="0"/>
  </r>
  <r>
    <x v="0"/>
    <x v="0"/>
    <x v="2"/>
    <x v="0"/>
    <x v="0"/>
    <x v="0"/>
    <x v="0"/>
    <x v="0"/>
    <x v="0"/>
    <x v="0"/>
    <x v="3"/>
    <x v="2"/>
    <x v="1"/>
    <x v="0"/>
    <x v="0"/>
    <x v="0"/>
    <x v="1"/>
    <x v="0"/>
    <x v="3"/>
    <x v="0"/>
    <x v="0"/>
    <x v="3"/>
    <x v="3"/>
    <x v="2"/>
    <x v="1"/>
    <x v="1"/>
    <x v="1"/>
    <x v="2"/>
    <x v="0"/>
    <x v="0"/>
    <x v="0"/>
    <x v="2"/>
    <x v="2"/>
    <x v="3"/>
    <x v="2"/>
    <x v="0"/>
    <x v="0"/>
    <x v="0"/>
    <x v="0"/>
    <x v="0"/>
    <x v="0"/>
    <x v="0"/>
    <x v="0"/>
    <x v="0"/>
    <x v="0"/>
    <x v="0"/>
    <x v="0"/>
    <x v="0"/>
    <x v="0"/>
  </r>
  <r>
    <x v="0"/>
    <x v="0"/>
    <x v="3"/>
    <x v="0"/>
    <x v="1"/>
    <x v="0"/>
    <x v="2"/>
    <x v="1"/>
    <x v="1"/>
    <x v="0"/>
    <x v="3"/>
    <x v="2"/>
    <x v="0"/>
    <x v="0"/>
    <x v="1"/>
    <x v="0"/>
    <x v="0"/>
    <x v="1"/>
    <x v="0"/>
    <x v="0"/>
    <x v="0"/>
    <x v="0"/>
    <x v="0"/>
    <x v="1"/>
    <x v="1"/>
    <x v="0"/>
    <x v="0"/>
    <x v="0"/>
    <x v="0"/>
    <x v="3"/>
    <x v="2"/>
    <x v="2"/>
    <x v="0"/>
    <x v="3"/>
    <x v="1"/>
    <x v="3"/>
    <x v="1"/>
    <x v="3"/>
    <x v="2"/>
    <x v="4"/>
    <x v="0"/>
    <x v="0"/>
    <x v="0"/>
    <x v="0"/>
    <x v="0"/>
    <x v="0"/>
    <x v="0"/>
    <x v="0"/>
    <x v="0"/>
  </r>
  <r>
    <x v="0"/>
    <x v="0"/>
    <x v="3"/>
    <x v="0"/>
    <x v="1"/>
    <x v="0"/>
    <x v="0"/>
    <x v="0"/>
    <x v="1"/>
    <x v="0"/>
    <x v="3"/>
    <x v="0"/>
    <x v="2"/>
    <x v="0"/>
    <x v="0"/>
    <x v="0"/>
    <x v="1"/>
    <x v="0"/>
    <x v="0"/>
    <x v="2"/>
    <x v="1"/>
    <x v="0"/>
    <x v="0"/>
    <x v="0"/>
    <x v="0"/>
    <x v="0"/>
    <x v="0"/>
    <x v="1"/>
    <x v="0"/>
    <x v="0"/>
    <x v="2"/>
    <x v="2"/>
    <x v="0"/>
    <x v="3"/>
    <x v="2"/>
    <x v="3"/>
    <x v="0"/>
    <x v="3"/>
    <x v="2"/>
    <x v="0"/>
    <x v="0"/>
    <x v="0"/>
    <x v="0"/>
    <x v="0"/>
    <x v="0"/>
    <x v="0"/>
    <x v="0"/>
    <x v="0"/>
    <x v="0"/>
  </r>
  <r>
    <x v="0"/>
    <x v="0"/>
    <x v="3"/>
    <x v="0"/>
    <x v="1"/>
    <x v="2"/>
    <x v="0"/>
    <x v="1"/>
    <x v="0"/>
    <x v="3"/>
    <x v="0"/>
    <x v="2"/>
    <x v="1"/>
    <x v="2"/>
    <x v="1"/>
    <x v="0"/>
    <x v="4"/>
    <x v="0"/>
    <x v="3"/>
    <x v="2"/>
    <x v="1"/>
    <x v="1"/>
    <x v="0"/>
    <x v="1"/>
    <x v="2"/>
    <x v="1"/>
    <x v="0"/>
    <x v="2"/>
    <x v="0"/>
    <x v="4"/>
    <x v="3"/>
    <x v="1"/>
    <x v="3"/>
    <x v="3"/>
    <x v="0"/>
    <x v="3"/>
    <x v="4"/>
    <x v="2"/>
    <x v="1"/>
    <x v="1"/>
    <x v="0"/>
    <x v="0"/>
    <x v="0"/>
    <x v="0"/>
    <x v="0"/>
    <x v="0"/>
    <x v="0"/>
    <x v="0"/>
    <x v="0"/>
  </r>
  <r>
    <x v="0"/>
    <x v="0"/>
    <x v="3"/>
    <x v="0"/>
    <x v="1"/>
    <x v="0"/>
    <x v="1"/>
    <x v="4"/>
    <x v="2"/>
    <x v="1"/>
    <x v="0"/>
    <x v="1"/>
    <x v="4"/>
    <x v="1"/>
    <x v="0"/>
    <x v="1"/>
    <x v="4"/>
    <x v="1"/>
    <x v="3"/>
    <x v="0"/>
    <x v="1"/>
    <x v="1"/>
    <x v="0"/>
    <x v="2"/>
    <x v="5"/>
    <x v="0"/>
    <x v="0"/>
    <x v="1"/>
    <x v="0"/>
    <x v="3"/>
    <x v="0"/>
    <x v="0"/>
    <x v="3"/>
    <x v="0"/>
    <x v="3"/>
    <x v="1"/>
    <x v="4"/>
    <x v="2"/>
    <x v="2"/>
    <x v="3"/>
    <x v="0"/>
    <x v="0"/>
    <x v="0"/>
    <x v="0"/>
    <x v="0"/>
    <x v="0"/>
    <x v="0"/>
    <x v="0"/>
    <x v="0"/>
  </r>
  <r>
    <x v="0"/>
    <x v="0"/>
    <x v="3"/>
    <x v="0"/>
    <x v="1"/>
    <x v="0"/>
    <x v="1"/>
    <x v="1"/>
    <x v="1"/>
    <x v="0"/>
    <x v="3"/>
    <x v="1"/>
    <x v="0"/>
    <x v="0"/>
    <x v="1"/>
    <x v="1"/>
    <x v="0"/>
    <x v="0"/>
    <x v="1"/>
    <x v="2"/>
    <x v="0"/>
    <x v="1"/>
    <x v="0"/>
    <x v="2"/>
    <x v="2"/>
    <x v="0"/>
    <x v="0"/>
    <x v="1"/>
    <x v="0"/>
    <x v="0"/>
    <x v="2"/>
    <x v="0"/>
    <x v="3"/>
    <x v="3"/>
    <x v="2"/>
    <x v="3"/>
    <x v="0"/>
    <x v="2"/>
    <x v="0"/>
    <x v="3"/>
    <x v="0"/>
    <x v="0"/>
    <x v="0"/>
    <x v="0"/>
    <x v="0"/>
    <x v="0"/>
    <x v="0"/>
    <x v="0"/>
    <x v="0"/>
  </r>
  <r>
    <x v="0"/>
    <x v="0"/>
    <x v="3"/>
    <x v="0"/>
    <x v="1"/>
    <x v="2"/>
    <x v="0"/>
    <x v="0"/>
    <x v="1"/>
    <x v="0"/>
    <x v="3"/>
    <x v="2"/>
    <x v="2"/>
    <x v="0"/>
    <x v="0"/>
    <x v="0"/>
    <x v="0"/>
    <x v="0"/>
    <x v="0"/>
    <x v="2"/>
    <x v="3"/>
    <x v="0"/>
    <x v="0"/>
    <x v="0"/>
    <x v="0"/>
    <x v="0"/>
    <x v="1"/>
    <x v="0"/>
    <x v="0"/>
    <x v="0"/>
    <x v="0"/>
    <x v="2"/>
    <x v="0"/>
    <x v="3"/>
    <x v="1"/>
    <x v="0"/>
    <x v="2"/>
    <x v="1"/>
    <x v="0"/>
    <x v="0"/>
    <x v="0"/>
    <x v="0"/>
    <x v="0"/>
    <x v="0"/>
    <x v="0"/>
    <x v="0"/>
    <x v="0"/>
    <x v="0"/>
    <x v="0"/>
  </r>
  <r>
    <x v="0"/>
    <x v="0"/>
    <x v="3"/>
    <x v="0"/>
    <x v="1"/>
    <x v="0"/>
    <x v="2"/>
    <x v="1"/>
    <x v="1"/>
    <x v="1"/>
    <x v="3"/>
    <x v="1"/>
    <x v="2"/>
    <x v="1"/>
    <x v="1"/>
    <x v="0"/>
    <x v="1"/>
    <x v="4"/>
    <x v="0"/>
    <x v="2"/>
    <x v="3"/>
    <x v="0"/>
    <x v="1"/>
    <x v="2"/>
    <x v="1"/>
    <x v="0"/>
    <x v="0"/>
    <x v="1"/>
    <x v="0"/>
    <x v="3"/>
    <x v="4"/>
    <x v="2"/>
    <x v="0"/>
    <x v="0"/>
    <x v="4"/>
    <x v="3"/>
    <x v="4"/>
    <x v="3"/>
    <x v="0"/>
    <x v="1"/>
    <x v="0"/>
    <x v="0"/>
    <x v="0"/>
    <x v="0"/>
    <x v="0"/>
    <x v="0"/>
    <x v="0"/>
    <x v="0"/>
    <x v="0"/>
  </r>
  <r>
    <x v="0"/>
    <x v="0"/>
    <x v="3"/>
    <x v="0"/>
    <x v="1"/>
    <x v="0"/>
    <x v="2"/>
    <x v="1"/>
    <x v="1"/>
    <x v="1"/>
    <x v="0"/>
    <x v="2"/>
    <x v="0"/>
    <x v="1"/>
    <x v="1"/>
    <x v="1"/>
    <x v="0"/>
    <x v="1"/>
    <x v="0"/>
    <x v="0"/>
    <x v="0"/>
    <x v="1"/>
    <x v="0"/>
    <x v="2"/>
    <x v="1"/>
    <x v="0"/>
    <x v="0"/>
    <x v="0"/>
    <x v="2"/>
    <x v="0"/>
    <x v="0"/>
    <x v="0"/>
    <x v="3"/>
    <x v="1"/>
    <x v="1"/>
    <x v="0"/>
    <x v="0"/>
    <x v="3"/>
    <x v="0"/>
    <x v="1"/>
    <x v="0"/>
    <x v="0"/>
    <x v="0"/>
    <x v="0"/>
    <x v="0"/>
    <x v="0"/>
    <x v="0"/>
    <x v="0"/>
    <x v="0"/>
  </r>
  <r>
    <x v="0"/>
    <x v="0"/>
    <x v="3"/>
    <x v="0"/>
    <x v="1"/>
    <x v="2"/>
    <x v="2"/>
    <x v="1"/>
    <x v="4"/>
    <x v="1"/>
    <x v="3"/>
    <x v="0"/>
    <x v="2"/>
    <x v="1"/>
    <x v="0"/>
    <x v="0"/>
    <x v="4"/>
    <x v="1"/>
    <x v="3"/>
    <x v="0"/>
    <x v="0"/>
    <x v="1"/>
    <x v="1"/>
    <x v="1"/>
    <x v="1"/>
    <x v="0"/>
    <x v="1"/>
    <x v="1"/>
    <x v="0"/>
    <x v="0"/>
    <x v="0"/>
    <x v="0"/>
    <x v="1"/>
    <x v="3"/>
    <x v="3"/>
    <x v="1"/>
    <x v="0"/>
    <x v="0"/>
    <x v="0"/>
    <x v="1"/>
    <x v="0"/>
    <x v="0"/>
    <x v="0"/>
    <x v="0"/>
    <x v="0"/>
    <x v="0"/>
    <x v="0"/>
    <x v="0"/>
    <x v="0"/>
  </r>
  <r>
    <x v="0"/>
    <x v="0"/>
    <x v="3"/>
    <x v="0"/>
    <x v="1"/>
    <x v="0"/>
    <x v="0"/>
    <x v="4"/>
    <x v="0"/>
    <x v="1"/>
    <x v="3"/>
    <x v="2"/>
    <x v="2"/>
    <x v="0"/>
    <x v="0"/>
    <x v="0"/>
    <x v="0"/>
    <x v="0"/>
    <x v="0"/>
    <x v="0"/>
    <x v="0"/>
    <x v="0"/>
    <x v="1"/>
    <x v="2"/>
    <x v="0"/>
    <x v="0"/>
    <x v="0"/>
    <x v="1"/>
    <x v="0"/>
    <x v="0"/>
    <x v="0"/>
    <x v="2"/>
    <x v="0"/>
    <x v="3"/>
    <x v="0"/>
    <x v="0"/>
    <x v="0"/>
    <x v="0"/>
    <x v="0"/>
    <x v="1"/>
    <x v="0"/>
    <x v="0"/>
    <x v="0"/>
    <x v="0"/>
    <x v="0"/>
    <x v="0"/>
    <x v="0"/>
    <x v="0"/>
    <x v="0"/>
  </r>
  <r>
    <x v="0"/>
    <x v="0"/>
    <x v="3"/>
    <x v="0"/>
    <x v="1"/>
    <x v="0"/>
    <x v="0"/>
    <x v="4"/>
    <x v="1"/>
    <x v="2"/>
    <x v="3"/>
    <x v="1"/>
    <x v="0"/>
    <x v="0"/>
    <x v="0"/>
    <x v="0"/>
    <x v="0"/>
    <x v="4"/>
    <x v="0"/>
    <x v="0"/>
    <x v="0"/>
    <x v="0"/>
    <x v="0"/>
    <x v="2"/>
    <x v="1"/>
    <x v="0"/>
    <x v="1"/>
    <x v="0"/>
    <x v="4"/>
    <x v="3"/>
    <x v="2"/>
    <x v="1"/>
    <x v="0"/>
    <x v="3"/>
    <x v="4"/>
    <x v="5"/>
    <x v="0"/>
    <x v="2"/>
    <x v="0"/>
    <x v="0"/>
    <x v="0"/>
    <x v="0"/>
    <x v="0"/>
    <x v="0"/>
    <x v="0"/>
    <x v="0"/>
    <x v="0"/>
    <x v="0"/>
    <x v="0"/>
  </r>
  <r>
    <x v="0"/>
    <x v="0"/>
    <x v="3"/>
    <x v="0"/>
    <x v="1"/>
    <x v="0"/>
    <x v="0"/>
    <x v="1"/>
    <x v="1"/>
    <x v="1"/>
    <x v="0"/>
    <x v="1"/>
    <x v="1"/>
    <x v="1"/>
    <x v="1"/>
    <x v="1"/>
    <x v="1"/>
    <x v="1"/>
    <x v="0"/>
    <x v="0"/>
    <x v="0"/>
    <x v="0"/>
    <x v="1"/>
    <x v="2"/>
    <x v="1"/>
    <x v="0"/>
    <x v="5"/>
    <x v="1"/>
    <x v="0"/>
    <x v="0"/>
    <x v="0"/>
    <x v="2"/>
    <x v="0"/>
    <x v="3"/>
    <x v="1"/>
    <x v="3"/>
    <x v="1"/>
    <x v="3"/>
    <x v="2"/>
    <x v="1"/>
    <x v="0"/>
    <x v="0"/>
    <x v="0"/>
    <x v="0"/>
    <x v="0"/>
    <x v="0"/>
    <x v="0"/>
    <x v="0"/>
    <x v="0"/>
  </r>
  <r>
    <x v="0"/>
    <x v="0"/>
    <x v="3"/>
    <x v="0"/>
    <x v="1"/>
    <x v="0"/>
    <x v="2"/>
    <x v="0"/>
    <x v="1"/>
    <x v="1"/>
    <x v="3"/>
    <x v="1"/>
    <x v="0"/>
    <x v="0"/>
    <x v="0"/>
    <x v="0"/>
    <x v="1"/>
    <x v="1"/>
    <x v="0"/>
    <x v="0"/>
    <x v="1"/>
    <x v="1"/>
    <x v="0"/>
    <x v="2"/>
    <x v="1"/>
    <x v="0"/>
    <x v="5"/>
    <x v="1"/>
    <x v="0"/>
    <x v="0"/>
    <x v="5"/>
    <x v="0"/>
    <x v="0"/>
    <x v="0"/>
    <x v="1"/>
    <x v="3"/>
    <x v="1"/>
    <x v="0"/>
    <x v="0"/>
    <x v="1"/>
    <x v="0"/>
    <x v="0"/>
    <x v="0"/>
    <x v="0"/>
    <x v="0"/>
    <x v="0"/>
    <x v="0"/>
    <x v="0"/>
    <x v="0"/>
  </r>
  <r>
    <x v="0"/>
    <x v="0"/>
    <x v="3"/>
    <x v="0"/>
    <x v="1"/>
    <x v="0"/>
    <x v="2"/>
    <x v="1"/>
    <x v="1"/>
    <x v="1"/>
    <x v="0"/>
    <x v="1"/>
    <x v="1"/>
    <x v="1"/>
    <x v="1"/>
    <x v="1"/>
    <x v="0"/>
    <x v="1"/>
    <x v="0"/>
    <x v="0"/>
    <x v="1"/>
    <x v="1"/>
    <x v="0"/>
    <x v="2"/>
    <x v="1"/>
    <x v="0"/>
    <x v="0"/>
    <x v="0"/>
    <x v="0"/>
    <x v="3"/>
    <x v="2"/>
    <x v="2"/>
    <x v="3"/>
    <x v="0"/>
    <x v="0"/>
    <x v="3"/>
    <x v="0"/>
    <x v="3"/>
    <x v="0"/>
    <x v="1"/>
    <x v="0"/>
    <x v="0"/>
    <x v="0"/>
    <x v="0"/>
    <x v="0"/>
    <x v="0"/>
    <x v="0"/>
    <x v="0"/>
    <x v="0"/>
  </r>
  <r>
    <x v="0"/>
    <x v="0"/>
    <x v="3"/>
    <x v="0"/>
    <x v="1"/>
    <x v="2"/>
    <x v="2"/>
    <x v="1"/>
    <x v="2"/>
    <x v="1"/>
    <x v="3"/>
    <x v="1"/>
    <x v="0"/>
    <x v="1"/>
    <x v="1"/>
    <x v="1"/>
    <x v="0"/>
    <x v="1"/>
    <x v="0"/>
    <x v="0"/>
    <x v="4"/>
    <x v="1"/>
    <x v="0"/>
    <x v="2"/>
    <x v="0"/>
    <x v="1"/>
    <x v="0"/>
    <x v="0"/>
    <x v="5"/>
    <x v="3"/>
    <x v="0"/>
    <x v="3"/>
    <x v="3"/>
    <x v="3"/>
    <x v="3"/>
    <x v="3"/>
    <x v="0"/>
    <x v="3"/>
    <x v="0"/>
    <x v="0"/>
    <x v="0"/>
    <x v="0"/>
    <x v="0"/>
    <x v="0"/>
    <x v="0"/>
    <x v="0"/>
    <x v="0"/>
    <x v="0"/>
    <x v="0"/>
  </r>
  <r>
    <x v="0"/>
    <x v="0"/>
    <x v="3"/>
    <x v="0"/>
    <x v="1"/>
    <x v="0"/>
    <x v="0"/>
    <x v="0"/>
    <x v="0"/>
    <x v="0"/>
    <x v="3"/>
    <x v="0"/>
    <x v="0"/>
    <x v="0"/>
    <x v="0"/>
    <x v="0"/>
    <x v="1"/>
    <x v="1"/>
    <x v="0"/>
    <x v="4"/>
    <x v="3"/>
    <x v="2"/>
    <x v="2"/>
    <x v="2"/>
    <x v="0"/>
    <x v="0"/>
    <x v="6"/>
    <x v="3"/>
    <x v="5"/>
    <x v="0"/>
    <x v="0"/>
    <x v="2"/>
    <x v="2"/>
    <x v="3"/>
    <x v="0"/>
    <x v="0"/>
    <x v="0"/>
    <x v="3"/>
    <x v="0"/>
    <x v="0"/>
    <x v="0"/>
    <x v="0"/>
    <x v="0"/>
    <x v="0"/>
    <x v="0"/>
    <x v="0"/>
    <x v="0"/>
    <x v="0"/>
    <x v="0"/>
  </r>
  <r>
    <x v="0"/>
    <x v="0"/>
    <x v="3"/>
    <x v="0"/>
    <x v="1"/>
    <x v="2"/>
    <x v="2"/>
    <x v="0"/>
    <x v="0"/>
    <x v="1"/>
    <x v="0"/>
    <x v="1"/>
    <x v="0"/>
    <x v="2"/>
    <x v="1"/>
    <x v="1"/>
    <x v="0"/>
    <x v="1"/>
    <x v="1"/>
    <x v="2"/>
    <x v="1"/>
    <x v="1"/>
    <x v="1"/>
    <x v="2"/>
    <x v="1"/>
    <x v="0"/>
    <x v="1"/>
    <x v="2"/>
    <x v="2"/>
    <x v="3"/>
    <x v="2"/>
    <x v="2"/>
    <x v="3"/>
    <x v="3"/>
    <x v="1"/>
    <x v="0"/>
    <x v="0"/>
    <x v="3"/>
    <x v="2"/>
    <x v="0"/>
    <x v="0"/>
    <x v="0"/>
    <x v="0"/>
    <x v="0"/>
    <x v="0"/>
    <x v="0"/>
    <x v="0"/>
    <x v="0"/>
    <x v="0"/>
  </r>
  <r>
    <x v="0"/>
    <x v="0"/>
    <x v="3"/>
    <x v="0"/>
    <x v="1"/>
    <x v="0"/>
    <x v="0"/>
    <x v="1"/>
    <x v="1"/>
    <x v="0"/>
    <x v="3"/>
    <x v="0"/>
    <x v="0"/>
    <x v="0"/>
    <x v="0"/>
    <x v="0"/>
    <x v="0"/>
    <x v="1"/>
    <x v="0"/>
    <x v="0"/>
    <x v="0"/>
    <x v="1"/>
    <x v="1"/>
    <x v="0"/>
    <x v="0"/>
    <x v="4"/>
    <x v="5"/>
    <x v="0"/>
    <x v="2"/>
    <x v="0"/>
    <x v="0"/>
    <x v="2"/>
    <x v="2"/>
    <x v="3"/>
    <x v="4"/>
    <x v="0"/>
    <x v="2"/>
    <x v="0"/>
    <x v="0"/>
    <x v="0"/>
    <x v="0"/>
    <x v="0"/>
    <x v="0"/>
    <x v="0"/>
    <x v="0"/>
    <x v="0"/>
    <x v="0"/>
    <x v="0"/>
    <x v="0"/>
  </r>
  <r>
    <x v="0"/>
    <x v="0"/>
    <x v="3"/>
    <x v="0"/>
    <x v="1"/>
    <x v="2"/>
    <x v="2"/>
    <x v="1"/>
    <x v="1"/>
    <x v="1"/>
    <x v="3"/>
    <x v="2"/>
    <x v="1"/>
    <x v="0"/>
    <x v="0"/>
    <x v="0"/>
    <x v="0"/>
    <x v="1"/>
    <x v="0"/>
    <x v="0"/>
    <x v="0"/>
    <x v="1"/>
    <x v="0"/>
    <x v="1"/>
    <x v="1"/>
    <x v="0"/>
    <x v="0"/>
    <x v="0"/>
    <x v="0"/>
    <x v="0"/>
    <x v="0"/>
    <x v="2"/>
    <x v="0"/>
    <x v="0"/>
    <x v="1"/>
    <x v="0"/>
    <x v="0"/>
    <x v="1"/>
    <x v="0"/>
    <x v="0"/>
    <x v="0"/>
    <x v="0"/>
    <x v="0"/>
    <x v="0"/>
    <x v="0"/>
    <x v="0"/>
    <x v="0"/>
    <x v="0"/>
    <x v="0"/>
  </r>
  <r>
    <x v="0"/>
    <x v="0"/>
    <x v="4"/>
    <x v="0"/>
    <x v="2"/>
    <x v="2"/>
    <x v="3"/>
    <x v="0"/>
    <x v="1"/>
    <x v="0"/>
    <x v="3"/>
    <x v="1"/>
    <x v="0"/>
    <x v="0"/>
    <x v="0"/>
    <x v="0"/>
    <x v="0"/>
    <x v="1"/>
    <x v="3"/>
    <x v="0"/>
    <x v="0"/>
    <x v="0"/>
    <x v="1"/>
    <x v="2"/>
    <x v="0"/>
    <x v="0"/>
    <x v="5"/>
    <x v="1"/>
    <x v="0"/>
    <x v="0"/>
    <x v="0"/>
    <x v="2"/>
    <x v="0"/>
    <x v="3"/>
    <x v="2"/>
    <x v="0"/>
    <x v="2"/>
    <x v="0"/>
    <x v="0"/>
    <x v="0"/>
    <x v="0"/>
    <x v="0"/>
    <x v="0"/>
    <x v="0"/>
    <x v="0"/>
    <x v="0"/>
    <x v="0"/>
    <x v="0"/>
    <x v="0"/>
  </r>
  <r>
    <x v="0"/>
    <x v="0"/>
    <x v="4"/>
    <x v="0"/>
    <x v="2"/>
    <x v="0"/>
    <x v="1"/>
    <x v="0"/>
    <x v="3"/>
    <x v="3"/>
    <x v="3"/>
    <x v="2"/>
    <x v="1"/>
    <x v="0"/>
    <x v="3"/>
    <x v="0"/>
    <x v="1"/>
    <x v="0"/>
    <x v="0"/>
    <x v="1"/>
    <x v="1"/>
    <x v="4"/>
    <x v="4"/>
    <x v="2"/>
    <x v="5"/>
    <x v="2"/>
    <x v="3"/>
    <x v="1"/>
    <x v="0"/>
    <x v="0"/>
    <x v="0"/>
    <x v="0"/>
    <x v="2"/>
    <x v="1"/>
    <x v="4"/>
    <x v="0"/>
    <x v="4"/>
    <x v="0"/>
    <x v="0"/>
    <x v="0"/>
    <x v="0"/>
    <x v="0"/>
    <x v="0"/>
    <x v="0"/>
    <x v="0"/>
    <x v="0"/>
    <x v="0"/>
    <x v="0"/>
    <x v="0"/>
  </r>
  <r>
    <x v="0"/>
    <x v="0"/>
    <x v="4"/>
    <x v="0"/>
    <x v="2"/>
    <x v="0"/>
    <x v="2"/>
    <x v="4"/>
    <x v="2"/>
    <x v="1"/>
    <x v="1"/>
    <x v="2"/>
    <x v="2"/>
    <x v="1"/>
    <x v="3"/>
    <x v="1"/>
    <x v="0"/>
    <x v="1"/>
    <x v="1"/>
    <x v="1"/>
    <x v="3"/>
    <x v="1"/>
    <x v="4"/>
    <x v="2"/>
    <x v="1"/>
    <x v="0"/>
    <x v="1"/>
    <x v="1"/>
    <x v="0"/>
    <x v="3"/>
    <x v="3"/>
    <x v="0"/>
    <x v="2"/>
    <x v="0"/>
    <x v="1"/>
    <x v="3"/>
    <x v="1"/>
    <x v="3"/>
    <x v="2"/>
    <x v="0"/>
    <x v="0"/>
    <x v="0"/>
    <x v="0"/>
    <x v="0"/>
    <x v="0"/>
    <x v="0"/>
    <x v="0"/>
    <x v="0"/>
    <x v="0"/>
  </r>
  <r>
    <x v="0"/>
    <x v="0"/>
    <x v="4"/>
    <x v="0"/>
    <x v="2"/>
    <x v="2"/>
    <x v="1"/>
    <x v="0"/>
    <x v="1"/>
    <x v="1"/>
    <x v="3"/>
    <x v="2"/>
    <x v="2"/>
    <x v="0"/>
    <x v="0"/>
    <x v="1"/>
    <x v="1"/>
    <x v="1"/>
    <x v="3"/>
    <x v="0"/>
    <x v="0"/>
    <x v="0"/>
    <x v="1"/>
    <x v="0"/>
    <x v="0"/>
    <x v="0"/>
    <x v="0"/>
    <x v="1"/>
    <x v="0"/>
    <x v="0"/>
    <x v="0"/>
    <x v="2"/>
    <x v="2"/>
    <x v="3"/>
    <x v="2"/>
    <x v="0"/>
    <x v="2"/>
    <x v="0"/>
    <x v="0"/>
    <x v="0"/>
    <x v="0"/>
    <x v="0"/>
    <x v="0"/>
    <x v="0"/>
    <x v="0"/>
    <x v="0"/>
    <x v="0"/>
    <x v="0"/>
    <x v="0"/>
  </r>
  <r>
    <x v="0"/>
    <x v="0"/>
    <x v="4"/>
    <x v="0"/>
    <x v="2"/>
    <x v="2"/>
    <x v="1"/>
    <x v="2"/>
    <x v="1"/>
    <x v="3"/>
    <x v="1"/>
    <x v="2"/>
    <x v="0"/>
    <x v="1"/>
    <x v="1"/>
    <x v="1"/>
    <x v="0"/>
    <x v="1"/>
    <x v="0"/>
    <x v="5"/>
    <x v="1"/>
    <x v="1"/>
    <x v="0"/>
    <x v="2"/>
    <x v="0"/>
    <x v="0"/>
    <x v="0"/>
    <x v="1"/>
    <x v="0"/>
    <x v="0"/>
    <x v="0"/>
    <x v="2"/>
    <x v="2"/>
    <x v="3"/>
    <x v="2"/>
    <x v="0"/>
    <x v="1"/>
    <x v="1"/>
    <x v="0"/>
    <x v="0"/>
    <x v="0"/>
    <x v="0"/>
    <x v="0"/>
    <x v="0"/>
    <x v="0"/>
    <x v="0"/>
    <x v="0"/>
    <x v="0"/>
    <x v="0"/>
  </r>
  <r>
    <x v="0"/>
    <x v="0"/>
    <x v="4"/>
    <x v="0"/>
    <x v="2"/>
    <x v="0"/>
    <x v="0"/>
    <x v="1"/>
    <x v="2"/>
    <x v="0"/>
    <x v="3"/>
    <x v="2"/>
    <x v="0"/>
    <x v="0"/>
    <x v="1"/>
    <x v="0"/>
    <x v="0"/>
    <x v="1"/>
    <x v="0"/>
    <x v="0"/>
    <x v="0"/>
    <x v="0"/>
    <x v="3"/>
    <x v="2"/>
    <x v="1"/>
    <x v="0"/>
    <x v="0"/>
    <x v="1"/>
    <x v="0"/>
    <x v="0"/>
    <x v="0"/>
    <x v="2"/>
    <x v="0"/>
    <x v="0"/>
    <x v="1"/>
    <x v="0"/>
    <x v="0"/>
    <x v="0"/>
    <x v="0"/>
    <x v="0"/>
    <x v="0"/>
    <x v="0"/>
    <x v="0"/>
    <x v="0"/>
    <x v="0"/>
    <x v="0"/>
    <x v="0"/>
    <x v="0"/>
    <x v="0"/>
  </r>
  <r>
    <x v="0"/>
    <x v="0"/>
    <x v="4"/>
    <x v="0"/>
    <x v="2"/>
    <x v="0"/>
    <x v="0"/>
    <x v="0"/>
    <x v="0"/>
    <x v="0"/>
    <x v="3"/>
    <x v="0"/>
    <x v="2"/>
    <x v="0"/>
    <x v="0"/>
    <x v="0"/>
    <x v="0"/>
    <x v="0"/>
    <x v="3"/>
    <x v="0"/>
    <x v="0"/>
    <x v="1"/>
    <x v="0"/>
    <x v="0"/>
    <x v="0"/>
    <x v="4"/>
    <x v="5"/>
    <x v="1"/>
    <x v="0"/>
    <x v="0"/>
    <x v="0"/>
    <x v="2"/>
    <x v="2"/>
    <x v="3"/>
    <x v="2"/>
    <x v="0"/>
    <x v="3"/>
    <x v="0"/>
    <x v="0"/>
    <x v="0"/>
    <x v="0"/>
    <x v="0"/>
    <x v="0"/>
    <x v="0"/>
    <x v="0"/>
    <x v="0"/>
    <x v="0"/>
    <x v="0"/>
    <x v="0"/>
  </r>
  <r>
    <x v="0"/>
    <x v="0"/>
    <x v="4"/>
    <x v="0"/>
    <x v="2"/>
    <x v="2"/>
    <x v="0"/>
    <x v="5"/>
    <x v="0"/>
    <x v="3"/>
    <x v="3"/>
    <x v="1"/>
    <x v="0"/>
    <x v="0"/>
    <x v="0"/>
    <x v="1"/>
    <x v="2"/>
    <x v="1"/>
    <x v="0"/>
    <x v="0"/>
    <x v="6"/>
    <x v="2"/>
    <x v="0"/>
    <x v="0"/>
    <x v="0"/>
    <x v="4"/>
    <x v="4"/>
    <x v="0"/>
    <x v="1"/>
    <x v="0"/>
    <x v="0"/>
    <x v="2"/>
    <x v="0"/>
    <x v="3"/>
    <x v="2"/>
    <x v="0"/>
    <x v="2"/>
    <x v="0"/>
    <x v="0"/>
    <x v="0"/>
    <x v="0"/>
    <x v="0"/>
    <x v="0"/>
    <x v="0"/>
    <x v="0"/>
    <x v="0"/>
    <x v="0"/>
    <x v="0"/>
    <x v="0"/>
  </r>
  <r>
    <x v="0"/>
    <x v="0"/>
    <x v="2"/>
    <x v="0"/>
    <x v="1"/>
    <x v="0"/>
    <x v="3"/>
    <x v="4"/>
    <x v="3"/>
    <x v="2"/>
    <x v="2"/>
    <x v="1"/>
    <x v="3"/>
    <x v="4"/>
    <x v="4"/>
    <x v="4"/>
    <x v="1"/>
    <x v="4"/>
    <x v="2"/>
    <x v="3"/>
    <x v="3"/>
    <x v="2"/>
    <x v="0"/>
    <x v="3"/>
    <x v="3"/>
    <x v="2"/>
    <x v="3"/>
    <x v="0"/>
    <x v="0"/>
    <x v="0"/>
    <x v="2"/>
    <x v="1"/>
    <x v="4"/>
    <x v="3"/>
    <x v="1"/>
    <x v="2"/>
    <x v="4"/>
    <x v="2"/>
    <x v="0"/>
    <x v="1"/>
    <x v="0"/>
    <x v="0"/>
    <x v="0"/>
    <x v="0"/>
    <x v="0"/>
    <x v="0"/>
    <x v="0"/>
    <x v="0"/>
    <x v="0"/>
  </r>
  <r>
    <x v="0"/>
    <x v="0"/>
    <x v="4"/>
    <x v="0"/>
    <x v="2"/>
    <x v="2"/>
    <x v="2"/>
    <x v="1"/>
    <x v="1"/>
    <x v="0"/>
    <x v="0"/>
    <x v="1"/>
    <x v="0"/>
    <x v="1"/>
    <x v="3"/>
    <x v="1"/>
    <x v="0"/>
    <x v="1"/>
    <x v="0"/>
    <x v="1"/>
    <x v="1"/>
    <x v="1"/>
    <x v="0"/>
    <x v="0"/>
    <x v="2"/>
    <x v="0"/>
    <x v="0"/>
    <x v="0"/>
    <x v="0"/>
    <x v="3"/>
    <x v="2"/>
    <x v="2"/>
    <x v="3"/>
    <x v="3"/>
    <x v="1"/>
    <x v="0"/>
    <x v="1"/>
    <x v="3"/>
    <x v="0"/>
    <x v="0"/>
    <x v="0"/>
    <x v="0"/>
    <x v="0"/>
    <x v="0"/>
    <x v="0"/>
    <x v="0"/>
    <x v="0"/>
    <x v="0"/>
    <x v="0"/>
  </r>
  <r>
    <x v="0"/>
    <x v="0"/>
    <x v="2"/>
    <x v="0"/>
    <x v="1"/>
    <x v="0"/>
    <x v="4"/>
    <x v="4"/>
    <x v="4"/>
    <x v="2"/>
    <x v="1"/>
    <x v="3"/>
    <x v="1"/>
    <x v="3"/>
    <x v="3"/>
    <x v="2"/>
    <x v="0"/>
    <x v="2"/>
    <x v="4"/>
    <x v="3"/>
    <x v="1"/>
    <x v="2"/>
    <x v="2"/>
    <x v="4"/>
    <x v="5"/>
    <x v="1"/>
    <x v="1"/>
    <x v="1"/>
    <x v="0"/>
    <x v="0"/>
    <x v="0"/>
    <x v="4"/>
    <x v="1"/>
    <x v="4"/>
    <x v="0"/>
    <x v="1"/>
    <x v="4"/>
    <x v="1"/>
    <x v="0"/>
    <x v="2"/>
    <x v="0"/>
    <x v="0"/>
    <x v="0"/>
    <x v="0"/>
    <x v="0"/>
    <x v="0"/>
    <x v="0"/>
    <x v="0"/>
    <x v="0"/>
  </r>
  <r>
    <x v="0"/>
    <x v="0"/>
    <x v="5"/>
    <x v="0"/>
    <x v="1"/>
    <x v="0"/>
    <x v="3"/>
    <x v="5"/>
    <x v="3"/>
    <x v="2"/>
    <x v="2"/>
    <x v="4"/>
    <x v="3"/>
    <x v="4"/>
    <x v="5"/>
    <x v="4"/>
    <x v="3"/>
    <x v="4"/>
    <x v="2"/>
    <x v="4"/>
    <x v="4"/>
    <x v="2"/>
    <x v="2"/>
    <x v="3"/>
    <x v="3"/>
    <x v="6"/>
    <x v="6"/>
    <x v="3"/>
    <x v="5"/>
    <x v="1"/>
    <x v="4"/>
    <x v="3"/>
    <x v="5"/>
    <x v="4"/>
    <x v="4"/>
    <x v="4"/>
    <x v="3"/>
    <x v="4"/>
    <x v="5"/>
    <x v="2"/>
    <x v="0"/>
    <x v="0"/>
    <x v="0"/>
    <x v="0"/>
    <x v="0"/>
    <x v="0"/>
    <x v="0"/>
    <x v="0"/>
    <x v="0"/>
  </r>
  <r>
    <x v="0"/>
    <x v="0"/>
    <x v="2"/>
    <x v="0"/>
    <x v="1"/>
    <x v="0"/>
    <x v="1"/>
    <x v="4"/>
    <x v="4"/>
    <x v="2"/>
    <x v="1"/>
    <x v="3"/>
    <x v="4"/>
    <x v="3"/>
    <x v="3"/>
    <x v="2"/>
    <x v="0"/>
    <x v="2"/>
    <x v="2"/>
    <x v="1"/>
    <x v="1"/>
    <x v="2"/>
    <x v="2"/>
    <x v="1"/>
    <x v="5"/>
    <x v="1"/>
    <x v="2"/>
    <x v="1"/>
    <x v="0"/>
    <x v="4"/>
    <x v="2"/>
    <x v="0"/>
    <x v="0"/>
    <x v="4"/>
    <x v="1"/>
    <x v="1"/>
    <x v="4"/>
    <x v="1"/>
    <x v="2"/>
    <x v="3"/>
    <x v="0"/>
    <x v="0"/>
    <x v="0"/>
    <x v="0"/>
    <x v="0"/>
    <x v="0"/>
    <x v="0"/>
    <x v="0"/>
    <x v="0"/>
  </r>
  <r>
    <x v="0"/>
    <x v="0"/>
    <x v="2"/>
    <x v="0"/>
    <x v="1"/>
    <x v="0"/>
    <x v="2"/>
    <x v="3"/>
    <x v="3"/>
    <x v="2"/>
    <x v="2"/>
    <x v="3"/>
    <x v="3"/>
    <x v="2"/>
    <x v="6"/>
    <x v="3"/>
    <x v="1"/>
    <x v="2"/>
    <x v="5"/>
    <x v="4"/>
    <x v="4"/>
    <x v="2"/>
    <x v="2"/>
    <x v="1"/>
    <x v="5"/>
    <x v="3"/>
    <x v="3"/>
    <x v="3"/>
    <x v="5"/>
    <x v="2"/>
    <x v="3"/>
    <x v="4"/>
    <x v="4"/>
    <x v="2"/>
    <x v="3"/>
    <x v="2"/>
    <x v="4"/>
    <x v="2"/>
    <x v="3"/>
    <x v="3"/>
    <x v="0"/>
    <x v="0"/>
    <x v="0"/>
    <x v="0"/>
    <x v="0"/>
    <x v="0"/>
    <x v="0"/>
    <x v="0"/>
    <x v="0"/>
  </r>
  <r>
    <x v="0"/>
    <x v="0"/>
    <x v="4"/>
    <x v="0"/>
    <x v="2"/>
    <x v="0"/>
    <x v="2"/>
    <x v="4"/>
    <x v="2"/>
    <x v="0"/>
    <x v="0"/>
    <x v="2"/>
    <x v="0"/>
    <x v="1"/>
    <x v="1"/>
    <x v="1"/>
    <x v="1"/>
    <x v="1"/>
    <x v="0"/>
    <x v="2"/>
    <x v="4"/>
    <x v="1"/>
    <x v="3"/>
    <x v="2"/>
    <x v="2"/>
    <x v="1"/>
    <x v="2"/>
    <x v="1"/>
    <x v="0"/>
    <x v="3"/>
    <x v="2"/>
    <x v="1"/>
    <x v="0"/>
    <x v="0"/>
    <x v="0"/>
    <x v="3"/>
    <x v="1"/>
    <x v="2"/>
    <x v="2"/>
    <x v="1"/>
    <x v="0"/>
    <x v="0"/>
    <x v="0"/>
    <x v="0"/>
    <x v="0"/>
    <x v="0"/>
    <x v="0"/>
    <x v="0"/>
    <x v="0"/>
  </r>
  <r>
    <x v="0"/>
    <x v="0"/>
    <x v="2"/>
    <x v="0"/>
    <x v="1"/>
    <x v="0"/>
    <x v="1"/>
    <x v="4"/>
    <x v="1"/>
    <x v="3"/>
    <x v="4"/>
    <x v="3"/>
    <x v="1"/>
    <x v="2"/>
    <x v="1"/>
    <x v="1"/>
    <x v="1"/>
    <x v="1"/>
    <x v="0"/>
    <x v="1"/>
    <x v="4"/>
    <x v="3"/>
    <x v="2"/>
    <x v="1"/>
    <x v="3"/>
    <x v="2"/>
    <x v="2"/>
    <x v="1"/>
    <x v="0"/>
    <x v="0"/>
    <x v="0"/>
    <x v="0"/>
    <x v="3"/>
    <x v="4"/>
    <x v="1"/>
    <x v="3"/>
    <x v="2"/>
    <x v="2"/>
    <x v="0"/>
    <x v="0"/>
    <x v="0"/>
    <x v="0"/>
    <x v="0"/>
    <x v="0"/>
    <x v="0"/>
    <x v="0"/>
    <x v="0"/>
    <x v="0"/>
    <x v="0"/>
  </r>
  <r>
    <x v="0"/>
    <x v="0"/>
    <x v="4"/>
    <x v="0"/>
    <x v="2"/>
    <x v="0"/>
    <x v="2"/>
    <x v="1"/>
    <x v="1"/>
    <x v="0"/>
    <x v="3"/>
    <x v="2"/>
    <x v="0"/>
    <x v="0"/>
    <x v="1"/>
    <x v="1"/>
    <x v="2"/>
    <x v="4"/>
    <x v="4"/>
    <x v="1"/>
    <x v="0"/>
    <x v="1"/>
    <x v="0"/>
    <x v="2"/>
    <x v="1"/>
    <x v="1"/>
    <x v="5"/>
    <x v="1"/>
    <x v="0"/>
    <x v="1"/>
    <x v="0"/>
    <x v="0"/>
    <x v="0"/>
    <x v="3"/>
    <x v="4"/>
    <x v="3"/>
    <x v="2"/>
    <x v="0"/>
    <x v="0"/>
    <x v="0"/>
    <x v="0"/>
    <x v="0"/>
    <x v="0"/>
    <x v="0"/>
    <x v="0"/>
    <x v="0"/>
    <x v="0"/>
    <x v="0"/>
    <x v="0"/>
  </r>
  <r>
    <x v="0"/>
    <x v="0"/>
    <x v="2"/>
    <x v="0"/>
    <x v="1"/>
    <x v="0"/>
    <x v="2"/>
    <x v="2"/>
    <x v="1"/>
    <x v="3"/>
    <x v="5"/>
    <x v="3"/>
    <x v="0"/>
    <x v="3"/>
    <x v="4"/>
    <x v="2"/>
    <x v="0"/>
    <x v="2"/>
    <x v="1"/>
    <x v="1"/>
    <x v="3"/>
    <x v="1"/>
    <x v="0"/>
    <x v="1"/>
    <x v="1"/>
    <x v="2"/>
    <x v="2"/>
    <x v="2"/>
    <x v="2"/>
    <x v="4"/>
    <x v="0"/>
    <x v="2"/>
    <x v="1"/>
    <x v="0"/>
    <x v="1"/>
    <x v="0"/>
    <x v="1"/>
    <x v="0"/>
    <x v="2"/>
    <x v="0"/>
    <x v="0"/>
    <x v="0"/>
    <x v="0"/>
    <x v="0"/>
    <x v="0"/>
    <x v="0"/>
    <x v="0"/>
    <x v="0"/>
    <x v="0"/>
  </r>
  <r>
    <x v="0"/>
    <x v="0"/>
    <x v="2"/>
    <x v="0"/>
    <x v="1"/>
    <x v="2"/>
    <x v="1"/>
    <x v="3"/>
    <x v="3"/>
    <x v="3"/>
    <x v="1"/>
    <x v="1"/>
    <x v="4"/>
    <x v="3"/>
    <x v="3"/>
    <x v="1"/>
    <x v="4"/>
    <x v="3"/>
    <x v="4"/>
    <x v="3"/>
    <x v="5"/>
    <x v="4"/>
    <x v="3"/>
    <x v="1"/>
    <x v="5"/>
    <x v="2"/>
    <x v="2"/>
    <x v="0"/>
    <x v="0"/>
    <x v="4"/>
    <x v="2"/>
    <x v="4"/>
    <x v="1"/>
    <x v="1"/>
    <x v="0"/>
    <x v="1"/>
    <x v="1"/>
    <x v="1"/>
    <x v="2"/>
    <x v="1"/>
    <x v="0"/>
    <x v="0"/>
    <x v="0"/>
    <x v="0"/>
    <x v="0"/>
    <x v="0"/>
    <x v="0"/>
    <x v="0"/>
    <x v="0"/>
  </r>
  <r>
    <x v="0"/>
    <x v="0"/>
    <x v="4"/>
    <x v="0"/>
    <x v="2"/>
    <x v="0"/>
    <x v="2"/>
    <x v="1"/>
    <x v="1"/>
    <x v="2"/>
    <x v="1"/>
    <x v="3"/>
    <x v="0"/>
    <x v="1"/>
    <x v="0"/>
    <x v="1"/>
    <x v="0"/>
    <x v="1"/>
    <x v="0"/>
    <x v="3"/>
    <x v="0"/>
    <x v="1"/>
    <x v="0"/>
    <x v="1"/>
    <x v="2"/>
    <x v="1"/>
    <x v="1"/>
    <x v="1"/>
    <x v="0"/>
    <x v="0"/>
    <x v="2"/>
    <x v="1"/>
    <x v="1"/>
    <x v="0"/>
    <x v="4"/>
    <x v="3"/>
    <x v="1"/>
    <x v="3"/>
    <x v="2"/>
    <x v="1"/>
    <x v="0"/>
    <x v="0"/>
    <x v="0"/>
    <x v="0"/>
    <x v="0"/>
    <x v="0"/>
    <x v="0"/>
    <x v="0"/>
    <x v="0"/>
  </r>
  <r>
    <x v="0"/>
    <x v="0"/>
    <x v="4"/>
    <x v="0"/>
    <x v="2"/>
    <x v="2"/>
    <x v="2"/>
    <x v="0"/>
    <x v="2"/>
    <x v="1"/>
    <x v="3"/>
    <x v="2"/>
    <x v="0"/>
    <x v="0"/>
    <x v="0"/>
    <x v="1"/>
    <x v="1"/>
    <x v="1"/>
    <x v="0"/>
    <x v="0"/>
    <x v="0"/>
    <x v="1"/>
    <x v="2"/>
    <x v="2"/>
    <x v="1"/>
    <x v="0"/>
    <x v="1"/>
    <x v="1"/>
    <x v="0"/>
    <x v="3"/>
    <x v="3"/>
    <x v="0"/>
    <x v="1"/>
    <x v="3"/>
    <x v="4"/>
    <x v="1"/>
    <x v="1"/>
    <x v="3"/>
    <x v="2"/>
    <x v="0"/>
    <x v="0"/>
    <x v="0"/>
    <x v="0"/>
    <x v="0"/>
    <x v="0"/>
    <x v="0"/>
    <x v="0"/>
    <x v="0"/>
    <x v="0"/>
  </r>
  <r>
    <x v="0"/>
    <x v="0"/>
    <x v="2"/>
    <x v="0"/>
    <x v="1"/>
    <x v="0"/>
    <x v="1"/>
    <x v="0"/>
    <x v="0"/>
    <x v="1"/>
    <x v="3"/>
    <x v="1"/>
    <x v="0"/>
    <x v="0"/>
    <x v="0"/>
    <x v="0"/>
    <x v="1"/>
    <x v="1"/>
    <x v="1"/>
    <x v="2"/>
    <x v="0"/>
    <x v="0"/>
    <x v="1"/>
    <x v="2"/>
    <x v="0"/>
    <x v="1"/>
    <x v="0"/>
    <x v="1"/>
    <x v="0"/>
    <x v="0"/>
    <x v="0"/>
    <x v="2"/>
    <x v="2"/>
    <x v="3"/>
    <x v="1"/>
    <x v="0"/>
    <x v="0"/>
    <x v="0"/>
    <x v="0"/>
    <x v="0"/>
    <x v="0"/>
    <x v="0"/>
    <x v="0"/>
    <x v="0"/>
    <x v="0"/>
    <x v="0"/>
    <x v="0"/>
    <x v="0"/>
    <x v="0"/>
  </r>
  <r>
    <x v="0"/>
    <x v="0"/>
    <x v="5"/>
    <x v="0"/>
    <x v="1"/>
    <x v="2"/>
    <x v="0"/>
    <x v="0"/>
    <x v="1"/>
    <x v="1"/>
    <x v="3"/>
    <x v="2"/>
    <x v="2"/>
    <x v="0"/>
    <x v="0"/>
    <x v="0"/>
    <x v="0"/>
    <x v="1"/>
    <x v="2"/>
    <x v="0"/>
    <x v="0"/>
    <x v="1"/>
    <x v="0"/>
    <x v="3"/>
    <x v="3"/>
    <x v="4"/>
    <x v="5"/>
    <x v="1"/>
    <x v="0"/>
    <x v="0"/>
    <x v="3"/>
    <x v="2"/>
    <x v="0"/>
    <x v="3"/>
    <x v="4"/>
    <x v="3"/>
    <x v="0"/>
    <x v="3"/>
    <x v="2"/>
    <x v="0"/>
    <x v="0"/>
    <x v="0"/>
    <x v="0"/>
    <x v="0"/>
    <x v="0"/>
    <x v="0"/>
    <x v="0"/>
    <x v="0"/>
    <x v="0"/>
  </r>
  <r>
    <x v="0"/>
    <x v="0"/>
    <x v="4"/>
    <x v="0"/>
    <x v="2"/>
    <x v="0"/>
    <x v="2"/>
    <x v="4"/>
    <x v="0"/>
    <x v="1"/>
    <x v="0"/>
    <x v="2"/>
    <x v="2"/>
    <x v="1"/>
    <x v="0"/>
    <x v="0"/>
    <x v="1"/>
    <x v="1"/>
    <x v="0"/>
    <x v="0"/>
    <x v="0"/>
    <x v="1"/>
    <x v="0"/>
    <x v="2"/>
    <x v="1"/>
    <x v="2"/>
    <x v="2"/>
    <x v="2"/>
    <x v="0"/>
    <x v="0"/>
    <x v="0"/>
    <x v="3"/>
    <x v="1"/>
    <x v="0"/>
    <x v="2"/>
    <x v="0"/>
    <x v="2"/>
    <x v="0"/>
    <x v="0"/>
    <x v="0"/>
    <x v="0"/>
    <x v="0"/>
    <x v="0"/>
    <x v="0"/>
    <x v="0"/>
    <x v="0"/>
    <x v="0"/>
    <x v="0"/>
    <x v="0"/>
  </r>
  <r>
    <x v="0"/>
    <x v="0"/>
    <x v="5"/>
    <x v="0"/>
    <x v="1"/>
    <x v="2"/>
    <x v="2"/>
    <x v="0"/>
    <x v="1"/>
    <x v="0"/>
    <x v="3"/>
    <x v="2"/>
    <x v="2"/>
    <x v="0"/>
    <x v="0"/>
    <x v="0"/>
    <x v="0"/>
    <x v="0"/>
    <x v="0"/>
    <x v="0"/>
    <x v="0"/>
    <x v="0"/>
    <x v="0"/>
    <x v="0"/>
    <x v="0"/>
    <x v="0"/>
    <x v="0"/>
    <x v="1"/>
    <x v="0"/>
    <x v="3"/>
    <x v="0"/>
    <x v="2"/>
    <x v="0"/>
    <x v="3"/>
    <x v="0"/>
    <x v="0"/>
    <x v="2"/>
    <x v="0"/>
    <x v="0"/>
    <x v="0"/>
    <x v="0"/>
    <x v="0"/>
    <x v="0"/>
    <x v="0"/>
    <x v="0"/>
    <x v="0"/>
    <x v="0"/>
    <x v="0"/>
    <x v="0"/>
  </r>
  <r>
    <x v="0"/>
    <x v="0"/>
    <x v="5"/>
    <x v="0"/>
    <x v="1"/>
    <x v="2"/>
    <x v="0"/>
    <x v="0"/>
    <x v="1"/>
    <x v="0"/>
    <x v="3"/>
    <x v="0"/>
    <x v="2"/>
    <x v="0"/>
    <x v="0"/>
    <x v="0"/>
    <x v="0"/>
    <x v="0"/>
    <x v="0"/>
    <x v="0"/>
    <x v="0"/>
    <x v="0"/>
    <x v="1"/>
    <x v="0"/>
    <x v="0"/>
    <x v="1"/>
    <x v="1"/>
    <x v="1"/>
    <x v="0"/>
    <x v="0"/>
    <x v="0"/>
    <x v="2"/>
    <x v="2"/>
    <x v="3"/>
    <x v="1"/>
    <x v="0"/>
    <x v="2"/>
    <x v="3"/>
    <x v="0"/>
    <x v="0"/>
    <x v="0"/>
    <x v="0"/>
    <x v="0"/>
    <x v="0"/>
    <x v="0"/>
    <x v="0"/>
    <x v="0"/>
    <x v="0"/>
    <x v="0"/>
  </r>
  <r>
    <x v="0"/>
    <x v="0"/>
    <x v="5"/>
    <x v="0"/>
    <x v="1"/>
    <x v="2"/>
    <x v="0"/>
    <x v="2"/>
    <x v="1"/>
    <x v="3"/>
    <x v="1"/>
    <x v="3"/>
    <x v="2"/>
    <x v="1"/>
    <x v="1"/>
    <x v="1"/>
    <x v="1"/>
    <x v="1"/>
    <x v="1"/>
    <x v="3"/>
    <x v="2"/>
    <x v="1"/>
    <x v="3"/>
    <x v="2"/>
    <x v="2"/>
    <x v="0"/>
    <x v="2"/>
    <x v="1"/>
    <x v="0"/>
    <x v="3"/>
    <x v="0"/>
    <x v="4"/>
    <x v="4"/>
    <x v="1"/>
    <x v="3"/>
    <x v="3"/>
    <x v="1"/>
    <x v="1"/>
    <x v="2"/>
    <x v="1"/>
    <x v="0"/>
    <x v="0"/>
    <x v="0"/>
    <x v="0"/>
    <x v="0"/>
    <x v="0"/>
    <x v="0"/>
    <x v="0"/>
    <x v="0"/>
  </r>
  <r>
    <x v="0"/>
    <x v="0"/>
    <x v="2"/>
    <x v="0"/>
    <x v="1"/>
    <x v="0"/>
    <x v="2"/>
    <x v="2"/>
    <x v="2"/>
    <x v="3"/>
    <x v="4"/>
    <x v="5"/>
    <x v="3"/>
    <x v="5"/>
    <x v="1"/>
    <x v="2"/>
    <x v="1"/>
    <x v="4"/>
    <x v="4"/>
    <x v="3"/>
    <x v="4"/>
    <x v="2"/>
    <x v="2"/>
    <x v="4"/>
    <x v="2"/>
    <x v="2"/>
    <x v="1"/>
    <x v="1"/>
    <x v="4"/>
    <x v="0"/>
    <x v="3"/>
    <x v="4"/>
    <x v="1"/>
    <x v="2"/>
    <x v="0"/>
    <x v="2"/>
    <x v="4"/>
    <x v="1"/>
    <x v="0"/>
    <x v="1"/>
    <x v="0"/>
    <x v="0"/>
    <x v="0"/>
    <x v="0"/>
    <x v="0"/>
    <x v="0"/>
    <x v="0"/>
    <x v="0"/>
    <x v="0"/>
  </r>
  <r>
    <x v="0"/>
    <x v="0"/>
    <x v="2"/>
    <x v="0"/>
    <x v="1"/>
    <x v="2"/>
    <x v="1"/>
    <x v="2"/>
    <x v="2"/>
    <x v="4"/>
    <x v="5"/>
    <x v="3"/>
    <x v="4"/>
    <x v="3"/>
    <x v="4"/>
    <x v="2"/>
    <x v="0"/>
    <x v="1"/>
    <x v="0"/>
    <x v="3"/>
    <x v="3"/>
    <x v="3"/>
    <x v="0"/>
    <x v="1"/>
    <x v="5"/>
    <x v="2"/>
    <x v="3"/>
    <x v="1"/>
    <x v="0"/>
    <x v="2"/>
    <x v="0"/>
    <x v="1"/>
    <x v="1"/>
    <x v="1"/>
    <x v="0"/>
    <x v="1"/>
    <x v="4"/>
    <x v="3"/>
    <x v="2"/>
    <x v="4"/>
    <x v="0"/>
    <x v="0"/>
    <x v="0"/>
    <x v="0"/>
    <x v="0"/>
    <x v="0"/>
    <x v="0"/>
    <x v="0"/>
    <x v="0"/>
  </r>
  <r>
    <x v="0"/>
    <x v="0"/>
    <x v="2"/>
    <x v="0"/>
    <x v="1"/>
    <x v="0"/>
    <x v="4"/>
    <x v="2"/>
    <x v="2"/>
    <x v="2"/>
    <x v="2"/>
    <x v="1"/>
    <x v="1"/>
    <x v="0"/>
    <x v="3"/>
    <x v="3"/>
    <x v="2"/>
    <x v="1"/>
    <x v="1"/>
    <x v="3"/>
    <x v="2"/>
    <x v="1"/>
    <x v="3"/>
    <x v="1"/>
    <x v="1"/>
    <x v="2"/>
    <x v="2"/>
    <x v="1"/>
    <x v="0"/>
    <x v="3"/>
    <x v="3"/>
    <x v="0"/>
    <x v="4"/>
    <x v="1"/>
    <x v="0"/>
    <x v="1"/>
    <x v="1"/>
    <x v="0"/>
    <x v="2"/>
    <x v="0"/>
    <x v="0"/>
    <x v="0"/>
    <x v="0"/>
    <x v="0"/>
    <x v="0"/>
    <x v="0"/>
    <x v="0"/>
    <x v="0"/>
    <x v="0"/>
  </r>
  <r>
    <x v="0"/>
    <x v="0"/>
    <x v="2"/>
    <x v="0"/>
    <x v="1"/>
    <x v="1"/>
    <x v="4"/>
    <x v="1"/>
    <x v="2"/>
    <x v="3"/>
    <x v="2"/>
    <x v="1"/>
    <x v="1"/>
    <x v="1"/>
    <x v="3"/>
    <x v="1"/>
    <x v="0"/>
    <x v="1"/>
    <x v="2"/>
    <x v="2"/>
    <x v="3"/>
    <x v="1"/>
    <x v="3"/>
    <x v="1"/>
    <x v="1"/>
    <x v="2"/>
    <x v="2"/>
    <x v="0"/>
    <x v="2"/>
    <x v="4"/>
    <x v="2"/>
    <x v="0"/>
    <x v="3"/>
    <x v="1"/>
    <x v="0"/>
    <x v="1"/>
    <x v="1"/>
    <x v="2"/>
    <x v="2"/>
    <x v="0"/>
    <x v="0"/>
    <x v="0"/>
    <x v="0"/>
    <x v="0"/>
    <x v="0"/>
    <x v="0"/>
    <x v="0"/>
    <x v="0"/>
    <x v="0"/>
  </r>
  <r>
    <x v="0"/>
    <x v="0"/>
    <x v="2"/>
    <x v="0"/>
    <x v="1"/>
    <x v="0"/>
    <x v="0"/>
    <x v="1"/>
    <x v="2"/>
    <x v="2"/>
    <x v="4"/>
    <x v="1"/>
    <x v="4"/>
    <x v="0"/>
    <x v="3"/>
    <x v="0"/>
    <x v="1"/>
    <x v="4"/>
    <x v="1"/>
    <x v="0"/>
    <x v="4"/>
    <x v="0"/>
    <x v="1"/>
    <x v="2"/>
    <x v="1"/>
    <x v="1"/>
    <x v="1"/>
    <x v="3"/>
    <x v="5"/>
    <x v="0"/>
    <x v="2"/>
    <x v="2"/>
    <x v="2"/>
    <x v="3"/>
    <x v="2"/>
    <x v="0"/>
    <x v="0"/>
    <x v="3"/>
    <x v="0"/>
    <x v="1"/>
    <x v="0"/>
    <x v="0"/>
    <x v="0"/>
    <x v="0"/>
    <x v="0"/>
    <x v="0"/>
    <x v="0"/>
    <x v="0"/>
    <x v="0"/>
  </r>
  <r>
    <x v="0"/>
    <x v="0"/>
    <x v="5"/>
    <x v="0"/>
    <x v="1"/>
    <x v="2"/>
    <x v="2"/>
    <x v="2"/>
    <x v="4"/>
    <x v="3"/>
    <x v="0"/>
    <x v="3"/>
    <x v="1"/>
    <x v="1"/>
    <x v="1"/>
    <x v="2"/>
    <x v="5"/>
    <x v="0"/>
    <x v="3"/>
    <x v="2"/>
    <x v="2"/>
    <x v="1"/>
    <x v="0"/>
    <x v="2"/>
    <x v="1"/>
    <x v="0"/>
    <x v="0"/>
    <x v="4"/>
    <x v="3"/>
    <x v="4"/>
    <x v="2"/>
    <x v="0"/>
    <x v="0"/>
    <x v="3"/>
    <x v="0"/>
    <x v="1"/>
    <x v="1"/>
    <x v="3"/>
    <x v="2"/>
    <x v="0"/>
    <x v="0"/>
    <x v="0"/>
    <x v="0"/>
    <x v="0"/>
    <x v="0"/>
    <x v="0"/>
    <x v="0"/>
    <x v="0"/>
    <x v="0"/>
  </r>
  <r>
    <x v="0"/>
    <x v="0"/>
    <x v="5"/>
    <x v="0"/>
    <x v="1"/>
    <x v="2"/>
    <x v="2"/>
    <x v="1"/>
    <x v="1"/>
    <x v="1"/>
    <x v="0"/>
    <x v="2"/>
    <x v="0"/>
    <x v="1"/>
    <x v="1"/>
    <x v="0"/>
    <x v="4"/>
    <x v="1"/>
    <x v="1"/>
    <x v="0"/>
    <x v="0"/>
    <x v="0"/>
    <x v="0"/>
    <x v="1"/>
    <x v="1"/>
    <x v="0"/>
    <x v="0"/>
    <x v="1"/>
    <x v="0"/>
    <x v="3"/>
    <x v="2"/>
    <x v="2"/>
    <x v="0"/>
    <x v="0"/>
    <x v="0"/>
    <x v="0"/>
    <x v="2"/>
    <x v="0"/>
    <x v="2"/>
    <x v="0"/>
    <x v="0"/>
    <x v="0"/>
    <x v="0"/>
    <x v="0"/>
    <x v="0"/>
    <x v="0"/>
    <x v="0"/>
    <x v="0"/>
    <x v="0"/>
  </r>
  <r>
    <x v="0"/>
    <x v="0"/>
    <x v="2"/>
    <x v="0"/>
    <x v="1"/>
    <x v="0"/>
    <x v="0"/>
    <x v="4"/>
    <x v="0"/>
    <x v="3"/>
    <x v="3"/>
    <x v="2"/>
    <x v="6"/>
    <x v="0"/>
    <x v="1"/>
    <x v="1"/>
    <x v="1"/>
    <x v="2"/>
    <x v="1"/>
    <x v="1"/>
    <x v="3"/>
    <x v="3"/>
    <x v="3"/>
    <x v="4"/>
    <x v="2"/>
    <x v="2"/>
    <x v="0"/>
    <x v="1"/>
    <x v="0"/>
    <x v="0"/>
    <x v="0"/>
    <x v="0"/>
    <x v="3"/>
    <x v="3"/>
    <x v="2"/>
    <x v="1"/>
    <x v="1"/>
    <x v="1"/>
    <x v="1"/>
    <x v="4"/>
    <x v="0"/>
    <x v="0"/>
    <x v="0"/>
    <x v="0"/>
    <x v="0"/>
    <x v="0"/>
    <x v="0"/>
    <x v="0"/>
    <x v="0"/>
  </r>
  <r>
    <x v="0"/>
    <x v="0"/>
    <x v="2"/>
    <x v="0"/>
    <x v="1"/>
    <x v="0"/>
    <x v="0"/>
    <x v="1"/>
    <x v="2"/>
    <x v="1"/>
    <x v="3"/>
    <x v="2"/>
    <x v="2"/>
    <x v="1"/>
    <x v="1"/>
    <x v="0"/>
    <x v="0"/>
    <x v="1"/>
    <x v="0"/>
    <x v="1"/>
    <x v="0"/>
    <x v="1"/>
    <x v="1"/>
    <x v="2"/>
    <x v="2"/>
    <x v="1"/>
    <x v="1"/>
    <x v="1"/>
    <x v="0"/>
    <x v="0"/>
    <x v="0"/>
    <x v="2"/>
    <x v="2"/>
    <x v="0"/>
    <x v="2"/>
    <x v="1"/>
    <x v="0"/>
    <x v="3"/>
    <x v="2"/>
    <x v="1"/>
    <x v="0"/>
    <x v="0"/>
    <x v="0"/>
    <x v="0"/>
    <x v="0"/>
    <x v="0"/>
    <x v="0"/>
    <x v="0"/>
    <x v="0"/>
  </r>
  <r>
    <x v="0"/>
    <x v="0"/>
    <x v="2"/>
    <x v="0"/>
    <x v="1"/>
    <x v="0"/>
    <x v="1"/>
    <x v="4"/>
    <x v="2"/>
    <x v="0"/>
    <x v="1"/>
    <x v="1"/>
    <x v="0"/>
    <x v="0"/>
    <x v="3"/>
    <x v="0"/>
    <x v="4"/>
    <x v="1"/>
    <x v="1"/>
    <x v="0"/>
    <x v="1"/>
    <x v="2"/>
    <x v="0"/>
    <x v="1"/>
    <x v="2"/>
    <x v="2"/>
    <x v="3"/>
    <x v="1"/>
    <x v="2"/>
    <x v="3"/>
    <x v="2"/>
    <x v="1"/>
    <x v="0"/>
    <x v="3"/>
    <x v="1"/>
    <x v="1"/>
    <x v="0"/>
    <x v="1"/>
    <x v="0"/>
    <x v="1"/>
    <x v="0"/>
    <x v="0"/>
    <x v="0"/>
    <x v="0"/>
    <x v="0"/>
    <x v="0"/>
    <x v="0"/>
    <x v="0"/>
    <x v="0"/>
  </r>
  <r>
    <x v="0"/>
    <x v="0"/>
    <x v="2"/>
    <x v="0"/>
    <x v="0"/>
    <x v="2"/>
    <x v="1"/>
    <x v="3"/>
    <x v="2"/>
    <x v="4"/>
    <x v="5"/>
    <x v="1"/>
    <x v="1"/>
    <x v="2"/>
    <x v="1"/>
    <x v="2"/>
    <x v="1"/>
    <x v="1"/>
    <x v="1"/>
    <x v="1"/>
    <x v="1"/>
    <x v="3"/>
    <x v="3"/>
    <x v="1"/>
    <x v="2"/>
    <x v="1"/>
    <x v="0"/>
    <x v="0"/>
    <x v="2"/>
    <x v="4"/>
    <x v="0"/>
    <x v="1"/>
    <x v="3"/>
    <x v="1"/>
    <x v="1"/>
    <x v="1"/>
    <x v="0"/>
    <x v="1"/>
    <x v="2"/>
    <x v="4"/>
    <x v="0"/>
    <x v="0"/>
    <x v="0"/>
    <x v="0"/>
    <x v="0"/>
    <x v="0"/>
    <x v="0"/>
    <x v="0"/>
    <x v="0"/>
  </r>
  <r>
    <x v="0"/>
    <x v="0"/>
    <x v="2"/>
    <x v="0"/>
    <x v="1"/>
    <x v="2"/>
    <x v="1"/>
    <x v="3"/>
    <x v="4"/>
    <x v="4"/>
    <x v="5"/>
    <x v="1"/>
    <x v="1"/>
    <x v="3"/>
    <x v="3"/>
    <x v="2"/>
    <x v="1"/>
    <x v="1"/>
    <x v="4"/>
    <x v="1"/>
    <x v="1"/>
    <x v="3"/>
    <x v="3"/>
    <x v="4"/>
    <x v="2"/>
    <x v="1"/>
    <x v="0"/>
    <x v="0"/>
    <x v="2"/>
    <x v="4"/>
    <x v="0"/>
    <x v="1"/>
    <x v="1"/>
    <x v="1"/>
    <x v="1"/>
    <x v="1"/>
    <x v="0"/>
    <x v="1"/>
    <x v="2"/>
    <x v="4"/>
    <x v="0"/>
    <x v="0"/>
    <x v="0"/>
    <x v="0"/>
    <x v="0"/>
    <x v="0"/>
    <x v="0"/>
    <x v="0"/>
    <x v="0"/>
  </r>
  <r>
    <x v="0"/>
    <x v="0"/>
    <x v="2"/>
    <x v="0"/>
    <x v="1"/>
    <x v="2"/>
    <x v="1"/>
    <x v="3"/>
    <x v="4"/>
    <x v="4"/>
    <x v="5"/>
    <x v="1"/>
    <x v="4"/>
    <x v="3"/>
    <x v="1"/>
    <x v="2"/>
    <x v="1"/>
    <x v="1"/>
    <x v="4"/>
    <x v="1"/>
    <x v="1"/>
    <x v="3"/>
    <x v="3"/>
    <x v="4"/>
    <x v="2"/>
    <x v="1"/>
    <x v="0"/>
    <x v="0"/>
    <x v="2"/>
    <x v="4"/>
    <x v="0"/>
    <x v="1"/>
    <x v="1"/>
    <x v="1"/>
    <x v="1"/>
    <x v="1"/>
    <x v="0"/>
    <x v="1"/>
    <x v="2"/>
    <x v="4"/>
    <x v="0"/>
    <x v="0"/>
    <x v="0"/>
    <x v="0"/>
    <x v="0"/>
    <x v="0"/>
    <x v="0"/>
    <x v="0"/>
    <x v="0"/>
  </r>
  <r>
    <x v="0"/>
    <x v="0"/>
    <x v="5"/>
    <x v="0"/>
    <x v="1"/>
    <x v="0"/>
    <x v="2"/>
    <x v="0"/>
    <x v="2"/>
    <x v="1"/>
    <x v="0"/>
    <x v="5"/>
    <x v="2"/>
    <x v="1"/>
    <x v="2"/>
    <x v="1"/>
    <x v="2"/>
    <x v="1"/>
    <x v="3"/>
    <x v="2"/>
    <x v="5"/>
    <x v="1"/>
    <x v="0"/>
    <x v="0"/>
    <x v="0"/>
    <x v="4"/>
    <x v="0"/>
    <x v="2"/>
    <x v="4"/>
    <x v="3"/>
    <x v="2"/>
    <x v="0"/>
    <x v="6"/>
    <x v="3"/>
    <x v="1"/>
    <x v="0"/>
    <x v="2"/>
    <x v="5"/>
    <x v="2"/>
    <x v="0"/>
    <x v="0"/>
    <x v="0"/>
    <x v="0"/>
    <x v="0"/>
    <x v="0"/>
    <x v="0"/>
    <x v="0"/>
    <x v="0"/>
    <x v="0"/>
  </r>
  <r>
    <x v="0"/>
    <x v="0"/>
    <x v="5"/>
    <x v="0"/>
    <x v="1"/>
    <x v="2"/>
    <x v="1"/>
    <x v="3"/>
    <x v="4"/>
    <x v="4"/>
    <x v="5"/>
    <x v="3"/>
    <x v="1"/>
    <x v="2"/>
    <x v="2"/>
    <x v="2"/>
    <x v="1"/>
    <x v="2"/>
    <x v="4"/>
    <x v="3"/>
    <x v="5"/>
    <x v="1"/>
    <x v="0"/>
    <x v="4"/>
    <x v="5"/>
    <x v="0"/>
    <x v="2"/>
    <x v="4"/>
    <x v="6"/>
    <x v="4"/>
    <x v="2"/>
    <x v="1"/>
    <x v="4"/>
    <x v="4"/>
    <x v="3"/>
    <x v="1"/>
    <x v="0"/>
    <x v="3"/>
    <x v="2"/>
    <x v="0"/>
    <x v="0"/>
    <x v="0"/>
    <x v="0"/>
    <x v="0"/>
    <x v="0"/>
    <x v="0"/>
    <x v="0"/>
    <x v="0"/>
    <x v="0"/>
  </r>
  <r>
    <x v="0"/>
    <x v="0"/>
    <x v="5"/>
    <x v="0"/>
    <x v="1"/>
    <x v="2"/>
    <x v="0"/>
    <x v="1"/>
    <x v="2"/>
    <x v="3"/>
    <x v="0"/>
    <x v="1"/>
    <x v="0"/>
    <x v="1"/>
    <x v="1"/>
    <x v="0"/>
    <x v="0"/>
    <x v="1"/>
    <x v="0"/>
    <x v="2"/>
    <x v="1"/>
    <x v="1"/>
    <x v="3"/>
    <x v="2"/>
    <x v="1"/>
    <x v="0"/>
    <x v="0"/>
    <x v="1"/>
    <x v="0"/>
    <x v="3"/>
    <x v="2"/>
    <x v="0"/>
    <x v="1"/>
    <x v="3"/>
    <x v="0"/>
    <x v="0"/>
    <x v="0"/>
    <x v="3"/>
    <x v="0"/>
    <x v="0"/>
    <x v="0"/>
    <x v="0"/>
    <x v="0"/>
    <x v="0"/>
    <x v="0"/>
    <x v="0"/>
    <x v="0"/>
    <x v="0"/>
    <x v="0"/>
  </r>
  <r>
    <x v="0"/>
    <x v="0"/>
    <x v="5"/>
    <x v="0"/>
    <x v="1"/>
    <x v="2"/>
    <x v="0"/>
    <x v="1"/>
    <x v="2"/>
    <x v="1"/>
    <x v="0"/>
    <x v="1"/>
    <x v="0"/>
    <x v="1"/>
    <x v="1"/>
    <x v="0"/>
    <x v="0"/>
    <x v="0"/>
    <x v="0"/>
    <x v="2"/>
    <x v="1"/>
    <x v="1"/>
    <x v="3"/>
    <x v="2"/>
    <x v="1"/>
    <x v="0"/>
    <x v="0"/>
    <x v="1"/>
    <x v="0"/>
    <x v="3"/>
    <x v="2"/>
    <x v="0"/>
    <x v="3"/>
    <x v="3"/>
    <x v="0"/>
    <x v="0"/>
    <x v="0"/>
    <x v="3"/>
    <x v="0"/>
    <x v="0"/>
    <x v="0"/>
    <x v="0"/>
    <x v="0"/>
    <x v="0"/>
    <x v="0"/>
    <x v="0"/>
    <x v="0"/>
    <x v="0"/>
    <x v="0"/>
  </r>
  <r>
    <x v="0"/>
    <x v="0"/>
    <x v="5"/>
    <x v="0"/>
    <x v="1"/>
    <x v="0"/>
    <x v="0"/>
    <x v="0"/>
    <x v="1"/>
    <x v="0"/>
    <x v="3"/>
    <x v="2"/>
    <x v="0"/>
    <x v="1"/>
    <x v="0"/>
    <x v="0"/>
    <x v="0"/>
    <x v="1"/>
    <x v="1"/>
    <x v="1"/>
    <x v="0"/>
    <x v="1"/>
    <x v="0"/>
    <x v="0"/>
    <x v="1"/>
    <x v="0"/>
    <x v="0"/>
    <x v="1"/>
    <x v="0"/>
    <x v="0"/>
    <x v="0"/>
    <x v="0"/>
    <x v="3"/>
    <x v="3"/>
    <x v="1"/>
    <x v="0"/>
    <x v="2"/>
    <x v="0"/>
    <x v="0"/>
    <x v="0"/>
    <x v="0"/>
    <x v="0"/>
    <x v="0"/>
    <x v="0"/>
    <x v="0"/>
    <x v="0"/>
    <x v="0"/>
    <x v="0"/>
    <x v="0"/>
  </r>
  <r>
    <x v="0"/>
    <x v="0"/>
    <x v="5"/>
    <x v="0"/>
    <x v="1"/>
    <x v="2"/>
    <x v="1"/>
    <x v="3"/>
    <x v="4"/>
    <x v="3"/>
    <x v="5"/>
    <x v="5"/>
    <x v="0"/>
    <x v="2"/>
    <x v="3"/>
    <x v="2"/>
    <x v="5"/>
    <x v="3"/>
    <x v="1"/>
    <x v="3"/>
    <x v="5"/>
    <x v="0"/>
    <x v="3"/>
    <x v="1"/>
    <x v="5"/>
    <x v="2"/>
    <x v="2"/>
    <x v="4"/>
    <x v="1"/>
    <x v="2"/>
    <x v="1"/>
    <x v="1"/>
    <x v="4"/>
    <x v="1"/>
    <x v="3"/>
    <x v="1"/>
    <x v="1"/>
    <x v="1"/>
    <x v="2"/>
    <x v="1"/>
    <x v="0"/>
    <x v="0"/>
    <x v="0"/>
    <x v="0"/>
    <x v="0"/>
    <x v="0"/>
    <x v="0"/>
    <x v="0"/>
    <x v="0"/>
  </r>
  <r>
    <x v="0"/>
    <x v="0"/>
    <x v="3"/>
    <x v="0"/>
    <x v="3"/>
    <x v="0"/>
    <x v="2"/>
    <x v="4"/>
    <x v="5"/>
    <x v="1"/>
    <x v="1"/>
    <x v="3"/>
    <x v="1"/>
    <x v="0"/>
    <x v="0"/>
    <x v="4"/>
    <x v="4"/>
    <x v="2"/>
    <x v="3"/>
    <x v="3"/>
    <x v="2"/>
    <x v="1"/>
    <x v="0"/>
    <x v="1"/>
    <x v="1"/>
    <x v="0"/>
    <x v="5"/>
    <x v="1"/>
    <x v="2"/>
    <x v="4"/>
    <x v="2"/>
    <x v="4"/>
    <x v="1"/>
    <x v="0"/>
    <x v="1"/>
    <x v="1"/>
    <x v="4"/>
    <x v="2"/>
    <x v="3"/>
    <x v="4"/>
    <x v="0"/>
    <x v="0"/>
    <x v="0"/>
    <x v="0"/>
    <x v="0"/>
    <x v="0"/>
    <x v="0"/>
    <x v="0"/>
    <x v="0"/>
  </r>
  <r>
    <x v="0"/>
    <x v="0"/>
    <x v="3"/>
    <x v="0"/>
    <x v="3"/>
    <x v="0"/>
    <x v="1"/>
    <x v="1"/>
    <x v="1"/>
    <x v="1"/>
    <x v="0"/>
    <x v="3"/>
    <x v="3"/>
    <x v="0"/>
    <x v="0"/>
    <x v="0"/>
    <x v="1"/>
    <x v="4"/>
    <x v="0"/>
    <x v="1"/>
    <x v="3"/>
    <x v="1"/>
    <x v="1"/>
    <x v="2"/>
    <x v="1"/>
    <x v="1"/>
    <x v="0"/>
    <x v="1"/>
    <x v="0"/>
    <x v="0"/>
    <x v="0"/>
    <x v="2"/>
    <x v="0"/>
    <x v="4"/>
    <x v="2"/>
    <x v="3"/>
    <x v="1"/>
    <x v="3"/>
    <x v="0"/>
    <x v="4"/>
    <x v="0"/>
    <x v="0"/>
    <x v="0"/>
    <x v="0"/>
    <x v="0"/>
    <x v="0"/>
    <x v="0"/>
    <x v="0"/>
    <x v="0"/>
  </r>
  <r>
    <x v="0"/>
    <x v="0"/>
    <x v="3"/>
    <x v="0"/>
    <x v="3"/>
    <x v="0"/>
    <x v="2"/>
    <x v="0"/>
    <x v="2"/>
    <x v="1"/>
    <x v="0"/>
    <x v="1"/>
    <x v="4"/>
    <x v="1"/>
    <x v="1"/>
    <x v="0"/>
    <x v="4"/>
    <x v="4"/>
    <x v="1"/>
    <x v="1"/>
    <x v="5"/>
    <x v="0"/>
    <x v="0"/>
    <x v="4"/>
    <x v="3"/>
    <x v="2"/>
    <x v="2"/>
    <x v="1"/>
    <x v="0"/>
    <x v="3"/>
    <x v="0"/>
    <x v="1"/>
    <x v="1"/>
    <x v="0"/>
    <x v="0"/>
    <x v="1"/>
    <x v="1"/>
    <x v="1"/>
    <x v="2"/>
    <x v="0"/>
    <x v="0"/>
    <x v="0"/>
    <x v="0"/>
    <x v="0"/>
    <x v="0"/>
    <x v="0"/>
    <x v="0"/>
    <x v="0"/>
    <x v="0"/>
  </r>
  <r>
    <x v="0"/>
    <x v="0"/>
    <x v="3"/>
    <x v="0"/>
    <x v="3"/>
    <x v="0"/>
    <x v="2"/>
    <x v="1"/>
    <x v="2"/>
    <x v="3"/>
    <x v="1"/>
    <x v="1"/>
    <x v="0"/>
    <x v="1"/>
    <x v="1"/>
    <x v="1"/>
    <x v="0"/>
    <x v="2"/>
    <x v="0"/>
    <x v="3"/>
    <x v="1"/>
    <x v="2"/>
    <x v="2"/>
    <x v="2"/>
    <x v="1"/>
    <x v="4"/>
    <x v="0"/>
    <x v="0"/>
    <x v="0"/>
    <x v="4"/>
    <x v="1"/>
    <x v="0"/>
    <x v="0"/>
    <x v="0"/>
    <x v="0"/>
    <x v="3"/>
    <x v="0"/>
    <x v="3"/>
    <x v="1"/>
    <x v="1"/>
    <x v="0"/>
    <x v="0"/>
    <x v="0"/>
    <x v="0"/>
    <x v="0"/>
    <x v="0"/>
    <x v="0"/>
    <x v="0"/>
    <x v="0"/>
  </r>
  <r>
    <x v="0"/>
    <x v="0"/>
    <x v="3"/>
    <x v="0"/>
    <x v="3"/>
    <x v="2"/>
    <x v="2"/>
    <x v="2"/>
    <x v="1"/>
    <x v="1"/>
    <x v="1"/>
    <x v="1"/>
    <x v="1"/>
    <x v="2"/>
    <x v="1"/>
    <x v="1"/>
    <x v="1"/>
    <x v="1"/>
    <x v="0"/>
    <x v="0"/>
    <x v="1"/>
    <x v="5"/>
    <x v="5"/>
    <x v="1"/>
    <x v="1"/>
    <x v="0"/>
    <x v="0"/>
    <x v="0"/>
    <x v="0"/>
    <x v="3"/>
    <x v="3"/>
    <x v="2"/>
    <x v="2"/>
    <x v="0"/>
    <x v="3"/>
    <x v="3"/>
    <x v="1"/>
    <x v="2"/>
    <x v="2"/>
    <x v="0"/>
    <x v="0"/>
    <x v="0"/>
    <x v="0"/>
    <x v="0"/>
    <x v="0"/>
    <x v="0"/>
    <x v="0"/>
    <x v="0"/>
    <x v="0"/>
  </r>
  <r>
    <x v="0"/>
    <x v="0"/>
    <x v="3"/>
    <x v="0"/>
    <x v="3"/>
    <x v="0"/>
    <x v="2"/>
    <x v="0"/>
    <x v="1"/>
    <x v="3"/>
    <x v="0"/>
    <x v="1"/>
    <x v="2"/>
    <x v="1"/>
    <x v="0"/>
    <x v="1"/>
    <x v="0"/>
    <x v="0"/>
    <x v="0"/>
    <x v="1"/>
    <x v="3"/>
    <x v="1"/>
    <x v="3"/>
    <x v="1"/>
    <x v="1"/>
    <x v="0"/>
    <x v="0"/>
    <x v="1"/>
    <x v="0"/>
    <x v="0"/>
    <x v="0"/>
    <x v="2"/>
    <x v="2"/>
    <x v="0"/>
    <x v="1"/>
    <x v="1"/>
    <x v="4"/>
    <x v="2"/>
    <x v="2"/>
    <x v="3"/>
    <x v="0"/>
    <x v="0"/>
    <x v="0"/>
    <x v="0"/>
    <x v="0"/>
    <x v="0"/>
    <x v="0"/>
    <x v="0"/>
    <x v="0"/>
  </r>
  <r>
    <x v="0"/>
    <x v="0"/>
    <x v="3"/>
    <x v="0"/>
    <x v="3"/>
    <x v="2"/>
    <x v="2"/>
    <x v="1"/>
    <x v="1"/>
    <x v="1"/>
    <x v="0"/>
    <x v="2"/>
    <x v="0"/>
    <x v="1"/>
    <x v="0"/>
    <x v="0"/>
    <x v="0"/>
    <x v="1"/>
    <x v="0"/>
    <x v="0"/>
    <x v="0"/>
    <x v="1"/>
    <x v="0"/>
    <x v="2"/>
    <x v="1"/>
    <x v="0"/>
    <x v="0"/>
    <x v="1"/>
    <x v="0"/>
    <x v="0"/>
    <x v="0"/>
    <x v="2"/>
    <x v="0"/>
    <x v="0"/>
    <x v="2"/>
    <x v="0"/>
    <x v="0"/>
    <x v="1"/>
    <x v="2"/>
    <x v="0"/>
    <x v="0"/>
    <x v="0"/>
    <x v="0"/>
    <x v="0"/>
    <x v="0"/>
    <x v="0"/>
    <x v="0"/>
    <x v="0"/>
    <x v="0"/>
  </r>
  <r>
    <x v="0"/>
    <x v="0"/>
    <x v="3"/>
    <x v="0"/>
    <x v="3"/>
    <x v="0"/>
    <x v="2"/>
    <x v="1"/>
    <x v="1"/>
    <x v="1"/>
    <x v="0"/>
    <x v="1"/>
    <x v="0"/>
    <x v="1"/>
    <x v="1"/>
    <x v="1"/>
    <x v="1"/>
    <x v="1"/>
    <x v="1"/>
    <x v="1"/>
    <x v="3"/>
    <x v="1"/>
    <x v="0"/>
    <x v="1"/>
    <x v="1"/>
    <x v="0"/>
    <x v="0"/>
    <x v="1"/>
    <x v="0"/>
    <x v="0"/>
    <x v="0"/>
    <x v="1"/>
    <x v="3"/>
    <x v="1"/>
    <x v="1"/>
    <x v="0"/>
    <x v="4"/>
    <x v="2"/>
    <x v="1"/>
    <x v="1"/>
    <x v="0"/>
    <x v="0"/>
    <x v="0"/>
    <x v="0"/>
    <x v="0"/>
    <x v="0"/>
    <x v="0"/>
    <x v="0"/>
    <x v="0"/>
  </r>
  <r>
    <x v="0"/>
    <x v="0"/>
    <x v="3"/>
    <x v="0"/>
    <x v="3"/>
    <x v="2"/>
    <x v="2"/>
    <x v="1"/>
    <x v="1"/>
    <x v="3"/>
    <x v="3"/>
    <x v="1"/>
    <x v="0"/>
    <x v="0"/>
    <x v="1"/>
    <x v="1"/>
    <x v="0"/>
    <x v="1"/>
    <x v="1"/>
    <x v="0"/>
    <x v="0"/>
    <x v="3"/>
    <x v="0"/>
    <x v="1"/>
    <x v="1"/>
    <x v="0"/>
    <x v="0"/>
    <x v="0"/>
    <x v="1"/>
    <x v="3"/>
    <x v="3"/>
    <x v="4"/>
    <x v="1"/>
    <x v="0"/>
    <x v="1"/>
    <x v="3"/>
    <x v="4"/>
    <x v="1"/>
    <x v="2"/>
    <x v="1"/>
    <x v="0"/>
    <x v="0"/>
    <x v="0"/>
    <x v="0"/>
    <x v="0"/>
    <x v="0"/>
    <x v="0"/>
    <x v="0"/>
    <x v="0"/>
  </r>
  <r>
    <x v="0"/>
    <x v="0"/>
    <x v="3"/>
    <x v="0"/>
    <x v="3"/>
    <x v="2"/>
    <x v="1"/>
    <x v="2"/>
    <x v="2"/>
    <x v="1"/>
    <x v="0"/>
    <x v="2"/>
    <x v="1"/>
    <x v="1"/>
    <x v="3"/>
    <x v="1"/>
    <x v="1"/>
    <x v="1"/>
    <x v="1"/>
    <x v="2"/>
    <x v="1"/>
    <x v="1"/>
    <x v="0"/>
    <x v="1"/>
    <x v="1"/>
    <x v="1"/>
    <x v="2"/>
    <x v="0"/>
    <x v="3"/>
    <x v="3"/>
    <x v="3"/>
    <x v="1"/>
    <x v="3"/>
    <x v="0"/>
    <x v="1"/>
    <x v="1"/>
    <x v="4"/>
    <x v="3"/>
    <x v="2"/>
    <x v="1"/>
    <x v="0"/>
    <x v="0"/>
    <x v="0"/>
    <x v="0"/>
    <x v="0"/>
    <x v="0"/>
    <x v="0"/>
    <x v="0"/>
    <x v="0"/>
  </r>
  <r>
    <x v="0"/>
    <x v="0"/>
    <x v="3"/>
    <x v="0"/>
    <x v="3"/>
    <x v="2"/>
    <x v="3"/>
    <x v="2"/>
    <x v="0"/>
    <x v="4"/>
    <x v="5"/>
    <x v="3"/>
    <x v="4"/>
    <x v="3"/>
    <x v="4"/>
    <x v="4"/>
    <x v="0"/>
    <x v="3"/>
    <x v="1"/>
    <x v="3"/>
    <x v="5"/>
    <x v="1"/>
    <x v="3"/>
    <x v="4"/>
    <x v="2"/>
    <x v="2"/>
    <x v="3"/>
    <x v="4"/>
    <x v="3"/>
    <x v="4"/>
    <x v="1"/>
    <x v="1"/>
    <x v="1"/>
    <x v="0"/>
    <x v="0"/>
    <x v="3"/>
    <x v="2"/>
    <x v="3"/>
    <x v="2"/>
    <x v="0"/>
    <x v="0"/>
    <x v="0"/>
    <x v="0"/>
    <x v="0"/>
    <x v="0"/>
    <x v="0"/>
    <x v="0"/>
    <x v="0"/>
    <x v="0"/>
  </r>
  <r>
    <x v="0"/>
    <x v="0"/>
    <x v="3"/>
    <x v="0"/>
    <x v="3"/>
    <x v="2"/>
    <x v="2"/>
    <x v="1"/>
    <x v="1"/>
    <x v="1"/>
    <x v="0"/>
    <x v="1"/>
    <x v="1"/>
    <x v="1"/>
    <x v="0"/>
    <x v="0"/>
    <x v="1"/>
    <x v="2"/>
    <x v="4"/>
    <x v="0"/>
    <x v="0"/>
    <x v="1"/>
    <x v="0"/>
    <x v="2"/>
    <x v="1"/>
    <x v="1"/>
    <x v="1"/>
    <x v="1"/>
    <x v="0"/>
    <x v="4"/>
    <x v="3"/>
    <x v="0"/>
    <x v="3"/>
    <x v="0"/>
    <x v="1"/>
    <x v="3"/>
    <x v="1"/>
    <x v="2"/>
    <x v="2"/>
    <x v="1"/>
    <x v="0"/>
    <x v="0"/>
    <x v="0"/>
    <x v="0"/>
    <x v="0"/>
    <x v="0"/>
    <x v="0"/>
    <x v="0"/>
    <x v="0"/>
  </r>
  <r>
    <x v="0"/>
    <x v="0"/>
    <x v="3"/>
    <x v="0"/>
    <x v="3"/>
    <x v="2"/>
    <x v="1"/>
    <x v="2"/>
    <x v="1"/>
    <x v="4"/>
    <x v="5"/>
    <x v="5"/>
    <x v="1"/>
    <x v="1"/>
    <x v="3"/>
    <x v="0"/>
    <x v="0"/>
    <x v="2"/>
    <x v="3"/>
    <x v="0"/>
    <x v="0"/>
    <x v="1"/>
    <x v="1"/>
    <x v="1"/>
    <x v="2"/>
    <x v="0"/>
    <x v="5"/>
    <x v="1"/>
    <x v="0"/>
    <x v="0"/>
    <x v="2"/>
    <x v="1"/>
    <x v="0"/>
    <x v="3"/>
    <x v="2"/>
    <x v="0"/>
    <x v="2"/>
    <x v="0"/>
    <x v="0"/>
    <x v="1"/>
    <x v="0"/>
    <x v="0"/>
    <x v="0"/>
    <x v="0"/>
    <x v="0"/>
    <x v="0"/>
    <x v="0"/>
    <x v="0"/>
    <x v="0"/>
  </r>
  <r>
    <x v="0"/>
    <x v="0"/>
    <x v="3"/>
    <x v="0"/>
    <x v="3"/>
    <x v="2"/>
    <x v="5"/>
    <x v="4"/>
    <x v="5"/>
    <x v="5"/>
    <x v="4"/>
    <x v="6"/>
    <x v="6"/>
    <x v="6"/>
    <x v="2"/>
    <x v="5"/>
    <x v="6"/>
    <x v="5"/>
    <x v="5"/>
    <x v="5"/>
    <x v="6"/>
    <x v="5"/>
    <x v="5"/>
    <x v="5"/>
    <x v="4"/>
    <x v="5"/>
    <x v="4"/>
    <x v="5"/>
    <x v="4"/>
    <x v="5"/>
    <x v="5"/>
    <x v="5"/>
    <x v="6"/>
    <x v="5"/>
    <x v="5"/>
    <x v="5"/>
    <x v="5"/>
    <x v="5"/>
    <x v="4"/>
    <x v="5"/>
    <x v="0"/>
    <x v="0"/>
    <x v="0"/>
    <x v="0"/>
    <x v="0"/>
    <x v="0"/>
    <x v="0"/>
    <x v="0"/>
    <x v="0"/>
  </r>
  <r>
    <x v="0"/>
    <x v="0"/>
    <x v="3"/>
    <x v="0"/>
    <x v="3"/>
    <x v="2"/>
    <x v="1"/>
    <x v="2"/>
    <x v="1"/>
    <x v="3"/>
    <x v="0"/>
    <x v="1"/>
    <x v="0"/>
    <x v="0"/>
    <x v="1"/>
    <x v="1"/>
    <x v="0"/>
    <x v="1"/>
    <x v="4"/>
    <x v="0"/>
    <x v="0"/>
    <x v="3"/>
    <x v="0"/>
    <x v="3"/>
    <x v="0"/>
    <x v="0"/>
    <x v="1"/>
    <x v="2"/>
    <x v="0"/>
    <x v="3"/>
    <x v="0"/>
    <x v="2"/>
    <x v="0"/>
    <x v="0"/>
    <x v="4"/>
    <x v="0"/>
    <x v="0"/>
    <x v="1"/>
    <x v="2"/>
    <x v="0"/>
    <x v="0"/>
    <x v="0"/>
    <x v="0"/>
    <x v="0"/>
    <x v="0"/>
    <x v="0"/>
    <x v="0"/>
    <x v="0"/>
    <x v="0"/>
  </r>
  <r>
    <x v="0"/>
    <x v="0"/>
    <x v="3"/>
    <x v="0"/>
    <x v="3"/>
    <x v="0"/>
    <x v="2"/>
    <x v="0"/>
    <x v="1"/>
    <x v="0"/>
    <x v="0"/>
    <x v="2"/>
    <x v="1"/>
    <x v="1"/>
    <x v="1"/>
    <x v="1"/>
    <x v="1"/>
    <x v="1"/>
    <x v="3"/>
    <x v="0"/>
    <x v="1"/>
    <x v="1"/>
    <x v="3"/>
    <x v="2"/>
    <x v="1"/>
    <x v="0"/>
    <x v="1"/>
    <x v="2"/>
    <x v="0"/>
    <x v="4"/>
    <x v="2"/>
    <x v="0"/>
    <x v="3"/>
    <x v="3"/>
    <x v="1"/>
    <x v="3"/>
    <x v="0"/>
    <x v="1"/>
    <x v="2"/>
    <x v="1"/>
    <x v="0"/>
    <x v="0"/>
    <x v="0"/>
    <x v="0"/>
    <x v="0"/>
    <x v="0"/>
    <x v="0"/>
    <x v="0"/>
    <x v="0"/>
  </r>
  <r>
    <x v="0"/>
    <x v="0"/>
    <x v="2"/>
    <x v="0"/>
    <x v="0"/>
    <x v="2"/>
    <x v="3"/>
    <x v="2"/>
    <x v="1"/>
    <x v="1"/>
    <x v="0"/>
    <x v="1"/>
    <x v="0"/>
    <x v="0"/>
    <x v="0"/>
    <x v="1"/>
    <x v="1"/>
    <x v="1"/>
    <x v="0"/>
    <x v="2"/>
    <x v="3"/>
    <x v="3"/>
    <x v="2"/>
    <x v="3"/>
    <x v="3"/>
    <x v="6"/>
    <x v="1"/>
    <x v="3"/>
    <x v="5"/>
    <x v="4"/>
    <x v="3"/>
    <x v="0"/>
    <x v="0"/>
    <x v="1"/>
    <x v="0"/>
    <x v="3"/>
    <x v="3"/>
    <x v="3"/>
    <x v="2"/>
    <x v="1"/>
    <x v="0"/>
    <x v="0"/>
    <x v="0"/>
    <x v="0"/>
    <x v="0"/>
    <x v="0"/>
    <x v="0"/>
    <x v="0"/>
    <x v="0"/>
  </r>
  <r>
    <x v="0"/>
    <x v="0"/>
    <x v="6"/>
    <x v="0"/>
    <x v="3"/>
    <x v="0"/>
    <x v="1"/>
    <x v="2"/>
    <x v="1"/>
    <x v="1"/>
    <x v="0"/>
    <x v="1"/>
    <x v="0"/>
    <x v="2"/>
    <x v="1"/>
    <x v="1"/>
    <x v="0"/>
    <x v="2"/>
    <x v="1"/>
    <x v="0"/>
    <x v="0"/>
    <x v="1"/>
    <x v="4"/>
    <x v="1"/>
    <x v="1"/>
    <x v="2"/>
    <x v="2"/>
    <x v="2"/>
    <x v="0"/>
    <x v="3"/>
    <x v="3"/>
    <x v="4"/>
    <x v="1"/>
    <x v="0"/>
    <x v="1"/>
    <x v="3"/>
    <x v="4"/>
    <x v="1"/>
    <x v="2"/>
    <x v="0"/>
    <x v="0"/>
    <x v="0"/>
    <x v="0"/>
    <x v="0"/>
    <x v="0"/>
    <x v="0"/>
    <x v="0"/>
    <x v="0"/>
    <x v="0"/>
  </r>
  <r>
    <x v="0"/>
    <x v="0"/>
    <x v="6"/>
    <x v="0"/>
    <x v="3"/>
    <x v="0"/>
    <x v="0"/>
    <x v="0"/>
    <x v="1"/>
    <x v="0"/>
    <x v="3"/>
    <x v="1"/>
    <x v="2"/>
    <x v="1"/>
    <x v="0"/>
    <x v="0"/>
    <x v="4"/>
    <x v="1"/>
    <x v="0"/>
    <x v="1"/>
    <x v="0"/>
    <x v="1"/>
    <x v="0"/>
    <x v="1"/>
    <x v="1"/>
    <x v="0"/>
    <x v="0"/>
    <x v="2"/>
    <x v="0"/>
    <x v="3"/>
    <x v="2"/>
    <x v="0"/>
    <x v="1"/>
    <x v="3"/>
    <x v="1"/>
    <x v="3"/>
    <x v="4"/>
    <x v="1"/>
    <x v="2"/>
    <x v="3"/>
    <x v="0"/>
    <x v="0"/>
    <x v="0"/>
    <x v="0"/>
    <x v="0"/>
    <x v="0"/>
    <x v="0"/>
    <x v="0"/>
    <x v="0"/>
  </r>
  <r>
    <x v="0"/>
    <x v="0"/>
    <x v="6"/>
    <x v="0"/>
    <x v="3"/>
    <x v="1"/>
    <x v="1"/>
    <x v="2"/>
    <x v="3"/>
    <x v="4"/>
    <x v="0"/>
    <x v="5"/>
    <x v="0"/>
    <x v="2"/>
    <x v="4"/>
    <x v="2"/>
    <x v="1"/>
    <x v="3"/>
    <x v="1"/>
    <x v="1"/>
    <x v="3"/>
    <x v="3"/>
    <x v="3"/>
    <x v="1"/>
    <x v="2"/>
    <x v="2"/>
    <x v="0"/>
    <x v="2"/>
    <x v="3"/>
    <x v="4"/>
    <x v="3"/>
    <x v="0"/>
    <x v="1"/>
    <x v="0"/>
    <x v="3"/>
    <x v="1"/>
    <x v="4"/>
    <x v="2"/>
    <x v="1"/>
    <x v="3"/>
    <x v="0"/>
    <x v="0"/>
    <x v="0"/>
    <x v="0"/>
    <x v="0"/>
    <x v="0"/>
    <x v="0"/>
    <x v="0"/>
    <x v="0"/>
  </r>
  <r>
    <x v="0"/>
    <x v="0"/>
    <x v="6"/>
    <x v="0"/>
    <x v="3"/>
    <x v="0"/>
    <x v="0"/>
    <x v="4"/>
    <x v="1"/>
    <x v="0"/>
    <x v="3"/>
    <x v="0"/>
    <x v="2"/>
    <x v="0"/>
    <x v="2"/>
    <x v="0"/>
    <x v="4"/>
    <x v="0"/>
    <x v="3"/>
    <x v="0"/>
    <x v="0"/>
    <x v="0"/>
    <x v="1"/>
    <x v="0"/>
    <x v="0"/>
    <x v="0"/>
    <x v="2"/>
    <x v="1"/>
    <x v="0"/>
    <x v="3"/>
    <x v="0"/>
    <x v="0"/>
    <x v="4"/>
    <x v="3"/>
    <x v="3"/>
    <x v="0"/>
    <x v="4"/>
    <x v="1"/>
    <x v="0"/>
    <x v="3"/>
    <x v="0"/>
    <x v="0"/>
    <x v="0"/>
    <x v="0"/>
    <x v="0"/>
    <x v="0"/>
    <x v="0"/>
    <x v="0"/>
    <x v="0"/>
  </r>
  <r>
    <x v="0"/>
    <x v="0"/>
    <x v="6"/>
    <x v="0"/>
    <x v="3"/>
    <x v="0"/>
    <x v="1"/>
    <x v="1"/>
    <x v="1"/>
    <x v="0"/>
    <x v="0"/>
    <x v="1"/>
    <x v="0"/>
    <x v="1"/>
    <x v="1"/>
    <x v="1"/>
    <x v="2"/>
    <x v="1"/>
    <x v="0"/>
    <x v="1"/>
    <x v="1"/>
    <x v="1"/>
    <x v="3"/>
    <x v="2"/>
    <x v="1"/>
    <x v="1"/>
    <x v="1"/>
    <x v="1"/>
    <x v="0"/>
    <x v="0"/>
    <x v="0"/>
    <x v="1"/>
    <x v="3"/>
    <x v="0"/>
    <x v="1"/>
    <x v="1"/>
    <x v="1"/>
    <x v="2"/>
    <x v="2"/>
    <x v="4"/>
    <x v="0"/>
    <x v="0"/>
    <x v="0"/>
    <x v="0"/>
    <x v="0"/>
    <x v="0"/>
    <x v="0"/>
    <x v="0"/>
    <x v="0"/>
  </r>
  <r>
    <x v="0"/>
    <x v="0"/>
    <x v="6"/>
    <x v="0"/>
    <x v="3"/>
    <x v="2"/>
    <x v="1"/>
    <x v="2"/>
    <x v="2"/>
    <x v="1"/>
    <x v="0"/>
    <x v="1"/>
    <x v="1"/>
    <x v="2"/>
    <x v="3"/>
    <x v="2"/>
    <x v="1"/>
    <x v="1"/>
    <x v="0"/>
    <x v="2"/>
    <x v="1"/>
    <x v="1"/>
    <x v="0"/>
    <x v="1"/>
    <x v="2"/>
    <x v="1"/>
    <x v="1"/>
    <x v="0"/>
    <x v="2"/>
    <x v="3"/>
    <x v="2"/>
    <x v="1"/>
    <x v="3"/>
    <x v="0"/>
    <x v="1"/>
    <x v="3"/>
    <x v="0"/>
    <x v="3"/>
    <x v="2"/>
    <x v="1"/>
    <x v="0"/>
    <x v="0"/>
    <x v="0"/>
    <x v="0"/>
    <x v="0"/>
    <x v="0"/>
    <x v="0"/>
    <x v="0"/>
    <x v="0"/>
  </r>
  <r>
    <x v="0"/>
    <x v="0"/>
    <x v="6"/>
    <x v="0"/>
    <x v="3"/>
    <x v="0"/>
    <x v="2"/>
    <x v="1"/>
    <x v="1"/>
    <x v="3"/>
    <x v="3"/>
    <x v="1"/>
    <x v="0"/>
    <x v="2"/>
    <x v="1"/>
    <x v="2"/>
    <x v="0"/>
    <x v="4"/>
    <x v="2"/>
    <x v="1"/>
    <x v="4"/>
    <x v="2"/>
    <x v="0"/>
    <x v="2"/>
    <x v="1"/>
    <x v="0"/>
    <x v="0"/>
    <x v="1"/>
    <x v="0"/>
    <x v="0"/>
    <x v="2"/>
    <x v="1"/>
    <x v="1"/>
    <x v="0"/>
    <x v="4"/>
    <x v="1"/>
    <x v="5"/>
    <x v="5"/>
    <x v="4"/>
    <x v="3"/>
    <x v="0"/>
    <x v="0"/>
    <x v="0"/>
    <x v="0"/>
    <x v="0"/>
    <x v="0"/>
    <x v="0"/>
    <x v="0"/>
    <x v="0"/>
  </r>
  <r>
    <x v="0"/>
    <x v="0"/>
    <x v="6"/>
    <x v="0"/>
    <x v="3"/>
    <x v="2"/>
    <x v="1"/>
    <x v="3"/>
    <x v="4"/>
    <x v="2"/>
    <x v="1"/>
    <x v="3"/>
    <x v="1"/>
    <x v="3"/>
    <x v="6"/>
    <x v="2"/>
    <x v="2"/>
    <x v="4"/>
    <x v="2"/>
    <x v="2"/>
    <x v="3"/>
    <x v="1"/>
    <x v="0"/>
    <x v="3"/>
    <x v="2"/>
    <x v="1"/>
    <x v="2"/>
    <x v="0"/>
    <x v="0"/>
    <x v="3"/>
    <x v="2"/>
    <x v="1"/>
    <x v="3"/>
    <x v="0"/>
    <x v="0"/>
    <x v="1"/>
    <x v="1"/>
    <x v="1"/>
    <x v="2"/>
    <x v="1"/>
    <x v="0"/>
    <x v="0"/>
    <x v="0"/>
    <x v="0"/>
    <x v="0"/>
    <x v="0"/>
    <x v="0"/>
    <x v="0"/>
    <x v="0"/>
  </r>
  <r>
    <x v="0"/>
    <x v="0"/>
    <x v="6"/>
    <x v="0"/>
    <x v="3"/>
    <x v="2"/>
    <x v="1"/>
    <x v="2"/>
    <x v="2"/>
    <x v="2"/>
    <x v="0"/>
    <x v="5"/>
    <x v="0"/>
    <x v="1"/>
    <x v="3"/>
    <x v="4"/>
    <x v="1"/>
    <x v="3"/>
    <x v="4"/>
    <x v="3"/>
    <x v="5"/>
    <x v="2"/>
    <x v="4"/>
    <x v="4"/>
    <x v="5"/>
    <x v="1"/>
    <x v="1"/>
    <x v="2"/>
    <x v="5"/>
    <x v="2"/>
    <x v="3"/>
    <x v="3"/>
    <x v="1"/>
    <x v="2"/>
    <x v="4"/>
    <x v="2"/>
    <x v="4"/>
    <x v="1"/>
    <x v="2"/>
    <x v="3"/>
    <x v="0"/>
    <x v="0"/>
    <x v="0"/>
    <x v="0"/>
    <x v="0"/>
    <x v="0"/>
    <x v="0"/>
    <x v="0"/>
    <x v="0"/>
  </r>
  <r>
    <x v="0"/>
    <x v="0"/>
    <x v="6"/>
    <x v="0"/>
    <x v="3"/>
    <x v="0"/>
    <x v="0"/>
    <x v="1"/>
    <x v="1"/>
    <x v="1"/>
    <x v="0"/>
    <x v="1"/>
    <x v="1"/>
    <x v="0"/>
    <x v="1"/>
    <x v="1"/>
    <x v="0"/>
    <x v="1"/>
    <x v="2"/>
    <x v="0"/>
    <x v="0"/>
    <x v="3"/>
    <x v="0"/>
    <x v="2"/>
    <x v="1"/>
    <x v="0"/>
    <x v="0"/>
    <x v="0"/>
    <x v="0"/>
    <x v="3"/>
    <x v="2"/>
    <x v="4"/>
    <x v="4"/>
    <x v="1"/>
    <x v="4"/>
    <x v="1"/>
    <x v="4"/>
    <x v="1"/>
    <x v="2"/>
    <x v="3"/>
    <x v="0"/>
    <x v="0"/>
    <x v="0"/>
    <x v="0"/>
    <x v="0"/>
    <x v="0"/>
    <x v="0"/>
    <x v="0"/>
    <x v="0"/>
  </r>
  <r>
    <x v="0"/>
    <x v="0"/>
    <x v="6"/>
    <x v="0"/>
    <x v="3"/>
    <x v="0"/>
    <x v="3"/>
    <x v="1"/>
    <x v="2"/>
    <x v="1"/>
    <x v="0"/>
    <x v="3"/>
    <x v="0"/>
    <x v="1"/>
    <x v="1"/>
    <x v="1"/>
    <x v="2"/>
    <x v="1"/>
    <x v="1"/>
    <x v="1"/>
    <x v="6"/>
    <x v="3"/>
    <x v="0"/>
    <x v="2"/>
    <x v="1"/>
    <x v="0"/>
    <x v="0"/>
    <x v="0"/>
    <x v="0"/>
    <x v="3"/>
    <x v="2"/>
    <x v="4"/>
    <x v="4"/>
    <x v="2"/>
    <x v="4"/>
    <x v="1"/>
    <x v="4"/>
    <x v="2"/>
    <x v="2"/>
    <x v="3"/>
    <x v="0"/>
    <x v="0"/>
    <x v="0"/>
    <x v="0"/>
    <x v="0"/>
    <x v="0"/>
    <x v="0"/>
    <x v="0"/>
    <x v="0"/>
  </r>
  <r>
    <x v="0"/>
    <x v="0"/>
    <x v="6"/>
    <x v="0"/>
    <x v="3"/>
    <x v="2"/>
    <x v="0"/>
    <x v="0"/>
    <x v="0"/>
    <x v="0"/>
    <x v="3"/>
    <x v="2"/>
    <x v="0"/>
    <x v="0"/>
    <x v="0"/>
    <x v="0"/>
    <x v="4"/>
    <x v="0"/>
    <x v="1"/>
    <x v="4"/>
    <x v="3"/>
    <x v="3"/>
    <x v="3"/>
    <x v="1"/>
    <x v="2"/>
    <x v="1"/>
    <x v="1"/>
    <x v="3"/>
    <x v="5"/>
    <x v="3"/>
    <x v="0"/>
    <x v="0"/>
    <x v="0"/>
    <x v="1"/>
    <x v="1"/>
    <x v="1"/>
    <x v="3"/>
    <x v="4"/>
    <x v="5"/>
    <x v="2"/>
    <x v="0"/>
    <x v="0"/>
    <x v="0"/>
    <x v="0"/>
    <x v="0"/>
    <x v="0"/>
    <x v="0"/>
    <x v="0"/>
    <x v="0"/>
  </r>
  <r>
    <x v="0"/>
    <x v="0"/>
    <x v="6"/>
    <x v="0"/>
    <x v="3"/>
    <x v="0"/>
    <x v="1"/>
    <x v="4"/>
    <x v="1"/>
    <x v="1"/>
    <x v="0"/>
    <x v="1"/>
    <x v="1"/>
    <x v="2"/>
    <x v="1"/>
    <x v="1"/>
    <x v="2"/>
    <x v="2"/>
    <x v="2"/>
    <x v="0"/>
    <x v="0"/>
    <x v="2"/>
    <x v="0"/>
    <x v="2"/>
    <x v="3"/>
    <x v="2"/>
    <x v="2"/>
    <x v="0"/>
    <x v="0"/>
    <x v="3"/>
    <x v="0"/>
    <x v="0"/>
    <x v="1"/>
    <x v="0"/>
    <x v="1"/>
    <x v="3"/>
    <x v="0"/>
    <x v="1"/>
    <x v="0"/>
    <x v="1"/>
    <x v="0"/>
    <x v="0"/>
    <x v="0"/>
    <x v="0"/>
    <x v="0"/>
    <x v="0"/>
    <x v="0"/>
    <x v="0"/>
    <x v="0"/>
  </r>
  <r>
    <x v="0"/>
    <x v="0"/>
    <x v="6"/>
    <x v="0"/>
    <x v="3"/>
    <x v="0"/>
    <x v="2"/>
    <x v="2"/>
    <x v="2"/>
    <x v="1"/>
    <x v="1"/>
    <x v="3"/>
    <x v="1"/>
    <x v="1"/>
    <x v="1"/>
    <x v="2"/>
    <x v="5"/>
    <x v="4"/>
    <x v="1"/>
    <x v="0"/>
    <x v="0"/>
    <x v="1"/>
    <x v="0"/>
    <x v="2"/>
    <x v="0"/>
    <x v="2"/>
    <x v="1"/>
    <x v="5"/>
    <x v="2"/>
    <x v="5"/>
    <x v="5"/>
    <x v="0"/>
    <x v="3"/>
    <x v="0"/>
    <x v="3"/>
    <x v="1"/>
    <x v="0"/>
    <x v="1"/>
    <x v="2"/>
    <x v="4"/>
    <x v="0"/>
    <x v="0"/>
    <x v="0"/>
    <x v="0"/>
    <x v="0"/>
    <x v="0"/>
    <x v="0"/>
    <x v="0"/>
    <x v="0"/>
  </r>
  <r>
    <x v="0"/>
    <x v="0"/>
    <x v="6"/>
    <x v="0"/>
    <x v="3"/>
    <x v="0"/>
    <x v="0"/>
    <x v="1"/>
    <x v="2"/>
    <x v="4"/>
    <x v="3"/>
    <x v="2"/>
    <x v="2"/>
    <x v="0"/>
    <x v="1"/>
    <x v="1"/>
    <x v="1"/>
    <x v="1"/>
    <x v="0"/>
    <x v="0"/>
    <x v="0"/>
    <x v="1"/>
    <x v="4"/>
    <x v="4"/>
    <x v="2"/>
    <x v="2"/>
    <x v="2"/>
    <x v="1"/>
    <x v="0"/>
    <x v="0"/>
    <x v="0"/>
    <x v="2"/>
    <x v="4"/>
    <x v="3"/>
    <x v="1"/>
    <x v="0"/>
    <x v="1"/>
    <x v="2"/>
    <x v="0"/>
    <x v="4"/>
    <x v="0"/>
    <x v="0"/>
    <x v="0"/>
    <x v="0"/>
    <x v="0"/>
    <x v="0"/>
    <x v="0"/>
    <x v="0"/>
    <x v="0"/>
  </r>
  <r>
    <x v="0"/>
    <x v="0"/>
    <x v="6"/>
    <x v="0"/>
    <x v="3"/>
    <x v="2"/>
    <x v="1"/>
    <x v="2"/>
    <x v="1"/>
    <x v="4"/>
    <x v="5"/>
    <x v="3"/>
    <x v="0"/>
    <x v="2"/>
    <x v="1"/>
    <x v="2"/>
    <x v="1"/>
    <x v="3"/>
    <x v="1"/>
    <x v="0"/>
    <x v="1"/>
    <x v="1"/>
    <x v="3"/>
    <x v="1"/>
    <x v="2"/>
    <x v="2"/>
    <x v="2"/>
    <x v="2"/>
    <x v="0"/>
    <x v="3"/>
    <x v="2"/>
    <x v="1"/>
    <x v="1"/>
    <x v="0"/>
    <x v="0"/>
    <x v="1"/>
    <x v="4"/>
    <x v="1"/>
    <x v="0"/>
    <x v="4"/>
    <x v="0"/>
    <x v="0"/>
    <x v="0"/>
    <x v="0"/>
    <x v="0"/>
    <x v="0"/>
    <x v="0"/>
    <x v="0"/>
    <x v="0"/>
  </r>
  <r>
    <x v="0"/>
    <x v="0"/>
    <x v="6"/>
    <x v="0"/>
    <x v="3"/>
    <x v="2"/>
    <x v="2"/>
    <x v="1"/>
    <x v="3"/>
    <x v="3"/>
    <x v="0"/>
    <x v="1"/>
    <x v="3"/>
    <x v="1"/>
    <x v="1"/>
    <x v="1"/>
    <x v="3"/>
    <x v="1"/>
    <x v="2"/>
    <x v="0"/>
    <x v="0"/>
    <x v="2"/>
    <x v="2"/>
    <x v="3"/>
    <x v="1"/>
    <x v="1"/>
    <x v="1"/>
    <x v="3"/>
    <x v="5"/>
    <x v="3"/>
    <x v="2"/>
    <x v="3"/>
    <x v="3"/>
    <x v="1"/>
    <x v="4"/>
    <x v="4"/>
    <x v="3"/>
    <x v="4"/>
    <x v="0"/>
    <x v="1"/>
    <x v="0"/>
    <x v="0"/>
    <x v="0"/>
    <x v="0"/>
    <x v="0"/>
    <x v="0"/>
    <x v="0"/>
    <x v="0"/>
    <x v="0"/>
  </r>
  <r>
    <x v="0"/>
    <x v="0"/>
    <x v="6"/>
    <x v="0"/>
    <x v="3"/>
    <x v="2"/>
    <x v="2"/>
    <x v="1"/>
    <x v="3"/>
    <x v="1"/>
    <x v="0"/>
    <x v="4"/>
    <x v="3"/>
    <x v="1"/>
    <x v="5"/>
    <x v="4"/>
    <x v="3"/>
    <x v="4"/>
    <x v="0"/>
    <x v="0"/>
    <x v="0"/>
    <x v="1"/>
    <x v="3"/>
    <x v="3"/>
    <x v="3"/>
    <x v="1"/>
    <x v="6"/>
    <x v="2"/>
    <x v="0"/>
    <x v="3"/>
    <x v="2"/>
    <x v="3"/>
    <x v="3"/>
    <x v="0"/>
    <x v="4"/>
    <x v="4"/>
    <x v="3"/>
    <x v="1"/>
    <x v="2"/>
    <x v="2"/>
    <x v="0"/>
    <x v="0"/>
    <x v="0"/>
    <x v="0"/>
    <x v="0"/>
    <x v="0"/>
    <x v="0"/>
    <x v="0"/>
    <x v="0"/>
  </r>
  <r>
    <x v="0"/>
    <x v="0"/>
    <x v="6"/>
    <x v="0"/>
    <x v="3"/>
    <x v="2"/>
    <x v="1"/>
    <x v="1"/>
    <x v="2"/>
    <x v="3"/>
    <x v="2"/>
    <x v="1"/>
    <x v="0"/>
    <x v="1"/>
    <x v="0"/>
    <x v="1"/>
    <x v="1"/>
    <x v="2"/>
    <x v="4"/>
    <x v="1"/>
    <x v="3"/>
    <x v="1"/>
    <x v="1"/>
    <x v="1"/>
    <x v="2"/>
    <x v="1"/>
    <x v="3"/>
    <x v="0"/>
    <x v="5"/>
    <x v="4"/>
    <x v="3"/>
    <x v="0"/>
    <x v="3"/>
    <x v="0"/>
    <x v="0"/>
    <x v="1"/>
    <x v="0"/>
    <x v="3"/>
    <x v="2"/>
    <x v="0"/>
    <x v="0"/>
    <x v="0"/>
    <x v="0"/>
    <x v="0"/>
    <x v="0"/>
    <x v="0"/>
    <x v="0"/>
    <x v="0"/>
    <x v="0"/>
  </r>
  <r>
    <x v="0"/>
    <x v="0"/>
    <x v="7"/>
    <x v="0"/>
    <x v="2"/>
    <x v="2"/>
    <x v="3"/>
    <x v="4"/>
    <x v="3"/>
    <x v="4"/>
    <x v="5"/>
    <x v="5"/>
    <x v="5"/>
    <x v="5"/>
    <x v="6"/>
    <x v="3"/>
    <x v="5"/>
    <x v="3"/>
    <x v="4"/>
    <x v="3"/>
    <x v="2"/>
    <x v="4"/>
    <x v="4"/>
    <x v="4"/>
    <x v="5"/>
    <x v="3"/>
    <x v="3"/>
    <x v="2"/>
    <x v="6"/>
    <x v="1"/>
    <x v="2"/>
    <x v="1"/>
    <x v="4"/>
    <x v="2"/>
    <x v="3"/>
    <x v="1"/>
    <x v="1"/>
    <x v="1"/>
    <x v="3"/>
    <x v="3"/>
    <x v="0"/>
    <x v="0"/>
    <x v="0"/>
    <x v="0"/>
    <x v="0"/>
    <x v="0"/>
    <x v="0"/>
    <x v="0"/>
    <x v="0"/>
  </r>
  <r>
    <x v="0"/>
    <x v="0"/>
    <x v="7"/>
    <x v="0"/>
    <x v="2"/>
    <x v="0"/>
    <x v="0"/>
    <x v="2"/>
    <x v="2"/>
    <x v="0"/>
    <x v="0"/>
    <x v="3"/>
    <x v="4"/>
    <x v="2"/>
    <x v="3"/>
    <x v="2"/>
    <x v="2"/>
    <x v="1"/>
    <x v="1"/>
    <x v="1"/>
    <x v="5"/>
    <x v="4"/>
    <x v="4"/>
    <x v="4"/>
    <x v="2"/>
    <x v="0"/>
    <x v="2"/>
    <x v="0"/>
    <x v="3"/>
    <x v="0"/>
    <x v="5"/>
    <x v="0"/>
    <x v="3"/>
    <x v="0"/>
    <x v="0"/>
    <x v="1"/>
    <x v="1"/>
    <x v="1"/>
    <x v="1"/>
    <x v="5"/>
    <x v="0"/>
    <x v="0"/>
    <x v="0"/>
    <x v="0"/>
    <x v="0"/>
    <x v="0"/>
    <x v="0"/>
    <x v="0"/>
    <x v="0"/>
  </r>
  <r>
    <x v="0"/>
    <x v="0"/>
    <x v="7"/>
    <x v="0"/>
    <x v="2"/>
    <x v="0"/>
    <x v="2"/>
    <x v="4"/>
    <x v="0"/>
    <x v="1"/>
    <x v="3"/>
    <x v="2"/>
    <x v="0"/>
    <x v="0"/>
    <x v="0"/>
    <x v="0"/>
    <x v="4"/>
    <x v="1"/>
    <x v="0"/>
    <x v="0"/>
    <x v="0"/>
    <x v="0"/>
    <x v="0"/>
    <x v="2"/>
    <x v="2"/>
    <x v="4"/>
    <x v="0"/>
    <x v="1"/>
    <x v="0"/>
    <x v="0"/>
    <x v="0"/>
    <x v="0"/>
    <x v="3"/>
    <x v="0"/>
    <x v="0"/>
    <x v="3"/>
    <x v="4"/>
    <x v="2"/>
    <x v="2"/>
    <x v="1"/>
    <x v="0"/>
    <x v="0"/>
    <x v="0"/>
    <x v="0"/>
    <x v="0"/>
    <x v="0"/>
    <x v="0"/>
    <x v="0"/>
    <x v="0"/>
  </r>
  <r>
    <x v="0"/>
    <x v="0"/>
    <x v="7"/>
    <x v="0"/>
    <x v="2"/>
    <x v="0"/>
    <x v="4"/>
    <x v="3"/>
    <x v="4"/>
    <x v="4"/>
    <x v="5"/>
    <x v="3"/>
    <x v="4"/>
    <x v="5"/>
    <x v="6"/>
    <x v="3"/>
    <x v="5"/>
    <x v="3"/>
    <x v="4"/>
    <x v="1"/>
    <x v="5"/>
    <x v="3"/>
    <x v="3"/>
    <x v="1"/>
    <x v="4"/>
    <x v="2"/>
    <x v="2"/>
    <x v="6"/>
    <x v="6"/>
    <x v="2"/>
    <x v="1"/>
    <x v="4"/>
    <x v="4"/>
    <x v="2"/>
    <x v="3"/>
    <x v="1"/>
    <x v="4"/>
    <x v="2"/>
    <x v="3"/>
    <x v="3"/>
    <x v="0"/>
    <x v="0"/>
    <x v="0"/>
    <x v="0"/>
    <x v="0"/>
    <x v="0"/>
    <x v="0"/>
    <x v="0"/>
    <x v="0"/>
  </r>
  <r>
    <x v="0"/>
    <x v="0"/>
    <x v="7"/>
    <x v="0"/>
    <x v="2"/>
    <x v="0"/>
    <x v="2"/>
    <x v="4"/>
    <x v="5"/>
    <x v="5"/>
    <x v="3"/>
    <x v="2"/>
    <x v="2"/>
    <x v="0"/>
    <x v="0"/>
    <x v="0"/>
    <x v="1"/>
    <x v="0"/>
    <x v="3"/>
    <x v="1"/>
    <x v="0"/>
    <x v="3"/>
    <x v="0"/>
    <x v="0"/>
    <x v="0"/>
    <x v="1"/>
    <x v="1"/>
    <x v="1"/>
    <x v="0"/>
    <x v="0"/>
    <x v="0"/>
    <x v="2"/>
    <x v="4"/>
    <x v="4"/>
    <x v="2"/>
    <x v="0"/>
    <x v="4"/>
    <x v="2"/>
    <x v="0"/>
    <x v="0"/>
    <x v="0"/>
    <x v="0"/>
    <x v="0"/>
    <x v="0"/>
    <x v="0"/>
    <x v="0"/>
    <x v="0"/>
    <x v="0"/>
    <x v="0"/>
  </r>
  <r>
    <x v="0"/>
    <x v="0"/>
    <x v="7"/>
    <x v="0"/>
    <x v="2"/>
    <x v="2"/>
    <x v="4"/>
    <x v="3"/>
    <x v="4"/>
    <x v="4"/>
    <x v="5"/>
    <x v="5"/>
    <x v="5"/>
    <x v="5"/>
    <x v="6"/>
    <x v="3"/>
    <x v="5"/>
    <x v="3"/>
    <x v="4"/>
    <x v="1"/>
    <x v="2"/>
    <x v="4"/>
    <x v="4"/>
    <x v="4"/>
    <x v="5"/>
    <x v="2"/>
    <x v="2"/>
    <x v="6"/>
    <x v="6"/>
    <x v="2"/>
    <x v="1"/>
    <x v="4"/>
    <x v="4"/>
    <x v="2"/>
    <x v="3"/>
    <x v="2"/>
    <x v="4"/>
    <x v="2"/>
    <x v="3"/>
    <x v="3"/>
    <x v="0"/>
    <x v="0"/>
    <x v="0"/>
    <x v="0"/>
    <x v="0"/>
    <x v="0"/>
    <x v="0"/>
    <x v="0"/>
    <x v="0"/>
  </r>
  <r>
    <x v="0"/>
    <x v="0"/>
    <x v="7"/>
    <x v="0"/>
    <x v="2"/>
    <x v="0"/>
    <x v="2"/>
    <x v="1"/>
    <x v="1"/>
    <x v="0"/>
    <x v="0"/>
    <x v="2"/>
    <x v="0"/>
    <x v="1"/>
    <x v="1"/>
    <x v="1"/>
    <x v="1"/>
    <x v="4"/>
    <x v="2"/>
    <x v="2"/>
    <x v="3"/>
    <x v="1"/>
    <x v="3"/>
    <x v="2"/>
    <x v="2"/>
    <x v="0"/>
    <x v="0"/>
    <x v="4"/>
    <x v="0"/>
    <x v="2"/>
    <x v="3"/>
    <x v="1"/>
    <x v="3"/>
    <x v="1"/>
    <x v="1"/>
    <x v="1"/>
    <x v="4"/>
    <x v="2"/>
    <x v="2"/>
    <x v="1"/>
    <x v="0"/>
    <x v="0"/>
    <x v="0"/>
    <x v="0"/>
    <x v="0"/>
    <x v="0"/>
    <x v="0"/>
    <x v="0"/>
    <x v="0"/>
  </r>
  <r>
    <x v="0"/>
    <x v="0"/>
    <x v="7"/>
    <x v="0"/>
    <x v="2"/>
    <x v="0"/>
    <x v="1"/>
    <x v="1"/>
    <x v="1"/>
    <x v="3"/>
    <x v="0"/>
    <x v="1"/>
    <x v="1"/>
    <x v="0"/>
    <x v="0"/>
    <x v="0"/>
    <x v="0"/>
    <x v="1"/>
    <x v="0"/>
    <x v="3"/>
    <x v="0"/>
    <x v="0"/>
    <x v="3"/>
    <x v="2"/>
    <x v="1"/>
    <x v="0"/>
    <x v="1"/>
    <x v="1"/>
    <x v="0"/>
    <x v="3"/>
    <x v="0"/>
    <x v="0"/>
    <x v="0"/>
    <x v="0"/>
    <x v="1"/>
    <x v="3"/>
    <x v="4"/>
    <x v="1"/>
    <x v="0"/>
    <x v="4"/>
    <x v="0"/>
    <x v="0"/>
    <x v="0"/>
    <x v="0"/>
    <x v="0"/>
    <x v="0"/>
    <x v="0"/>
    <x v="0"/>
    <x v="0"/>
  </r>
  <r>
    <x v="0"/>
    <x v="0"/>
    <x v="7"/>
    <x v="0"/>
    <x v="2"/>
    <x v="0"/>
    <x v="1"/>
    <x v="1"/>
    <x v="2"/>
    <x v="1"/>
    <x v="0"/>
    <x v="1"/>
    <x v="0"/>
    <x v="3"/>
    <x v="3"/>
    <x v="1"/>
    <x v="0"/>
    <x v="3"/>
    <x v="0"/>
    <x v="2"/>
    <x v="1"/>
    <x v="1"/>
    <x v="3"/>
    <x v="2"/>
    <x v="0"/>
    <x v="0"/>
    <x v="0"/>
    <x v="1"/>
    <x v="0"/>
    <x v="3"/>
    <x v="3"/>
    <x v="2"/>
    <x v="3"/>
    <x v="3"/>
    <x v="0"/>
    <x v="3"/>
    <x v="4"/>
    <x v="2"/>
    <x v="2"/>
    <x v="0"/>
    <x v="0"/>
    <x v="0"/>
    <x v="0"/>
    <x v="0"/>
    <x v="0"/>
    <x v="0"/>
    <x v="0"/>
    <x v="0"/>
    <x v="0"/>
  </r>
  <r>
    <x v="0"/>
    <x v="0"/>
    <x v="7"/>
    <x v="0"/>
    <x v="2"/>
    <x v="2"/>
    <x v="2"/>
    <x v="1"/>
    <x v="1"/>
    <x v="3"/>
    <x v="1"/>
    <x v="1"/>
    <x v="3"/>
    <x v="1"/>
    <x v="1"/>
    <x v="1"/>
    <x v="1"/>
    <x v="4"/>
    <x v="3"/>
    <x v="0"/>
    <x v="4"/>
    <x v="1"/>
    <x v="0"/>
    <x v="2"/>
    <x v="2"/>
    <x v="1"/>
    <x v="1"/>
    <x v="1"/>
    <x v="2"/>
    <x v="3"/>
    <x v="2"/>
    <x v="0"/>
    <x v="2"/>
    <x v="0"/>
    <x v="4"/>
    <x v="1"/>
    <x v="1"/>
    <x v="3"/>
    <x v="2"/>
    <x v="0"/>
    <x v="0"/>
    <x v="0"/>
    <x v="0"/>
    <x v="0"/>
    <x v="0"/>
    <x v="0"/>
    <x v="0"/>
    <x v="0"/>
    <x v="0"/>
  </r>
  <r>
    <x v="0"/>
    <x v="0"/>
    <x v="7"/>
    <x v="0"/>
    <x v="1"/>
    <x v="1"/>
    <x v="2"/>
    <x v="4"/>
    <x v="1"/>
    <x v="3"/>
    <x v="4"/>
    <x v="2"/>
    <x v="1"/>
    <x v="1"/>
    <x v="1"/>
    <x v="1"/>
    <x v="1"/>
    <x v="1"/>
    <x v="3"/>
    <x v="1"/>
    <x v="3"/>
    <x v="3"/>
    <x v="3"/>
    <x v="2"/>
    <x v="1"/>
    <x v="1"/>
    <x v="1"/>
    <x v="0"/>
    <x v="3"/>
    <x v="4"/>
    <x v="3"/>
    <x v="1"/>
    <x v="1"/>
    <x v="1"/>
    <x v="1"/>
    <x v="1"/>
    <x v="1"/>
    <x v="3"/>
    <x v="2"/>
    <x v="0"/>
    <x v="0"/>
    <x v="0"/>
    <x v="0"/>
    <x v="0"/>
    <x v="0"/>
    <x v="0"/>
    <x v="0"/>
    <x v="0"/>
    <x v="0"/>
  </r>
  <r>
    <x v="0"/>
    <x v="0"/>
    <x v="5"/>
    <x v="0"/>
    <x v="1"/>
    <x v="0"/>
    <x v="1"/>
    <x v="2"/>
    <x v="1"/>
    <x v="3"/>
    <x v="1"/>
    <x v="3"/>
    <x v="1"/>
    <x v="1"/>
    <x v="3"/>
    <x v="2"/>
    <x v="1"/>
    <x v="1"/>
    <x v="1"/>
    <x v="0"/>
    <x v="0"/>
    <x v="1"/>
    <x v="1"/>
    <x v="1"/>
    <x v="2"/>
    <x v="1"/>
    <x v="1"/>
    <x v="2"/>
    <x v="1"/>
    <x v="3"/>
    <x v="0"/>
    <x v="0"/>
    <x v="0"/>
    <x v="0"/>
    <x v="1"/>
    <x v="0"/>
    <x v="4"/>
    <x v="2"/>
    <x v="3"/>
    <x v="3"/>
    <x v="0"/>
    <x v="0"/>
    <x v="0"/>
    <x v="0"/>
    <x v="0"/>
    <x v="0"/>
    <x v="0"/>
    <x v="0"/>
    <x v="0"/>
  </r>
  <r>
    <x v="0"/>
    <x v="0"/>
    <x v="8"/>
    <x v="0"/>
    <x v="0"/>
    <x v="2"/>
    <x v="0"/>
    <x v="4"/>
    <x v="1"/>
    <x v="1"/>
    <x v="4"/>
    <x v="1"/>
    <x v="0"/>
    <x v="0"/>
    <x v="0"/>
    <x v="1"/>
    <x v="0"/>
    <x v="1"/>
    <x v="2"/>
    <x v="3"/>
    <x v="0"/>
    <x v="1"/>
    <x v="0"/>
    <x v="2"/>
    <x v="1"/>
    <x v="1"/>
    <x v="0"/>
    <x v="1"/>
    <x v="4"/>
    <x v="0"/>
    <x v="0"/>
    <x v="2"/>
    <x v="0"/>
    <x v="0"/>
    <x v="1"/>
    <x v="3"/>
    <x v="0"/>
    <x v="3"/>
    <x v="2"/>
    <x v="1"/>
    <x v="0"/>
    <x v="0"/>
    <x v="0"/>
    <x v="0"/>
    <x v="0"/>
    <x v="0"/>
    <x v="0"/>
    <x v="0"/>
    <x v="0"/>
  </r>
  <r>
    <x v="0"/>
    <x v="0"/>
    <x v="8"/>
    <x v="0"/>
    <x v="0"/>
    <x v="2"/>
    <x v="2"/>
    <x v="0"/>
    <x v="0"/>
    <x v="1"/>
    <x v="0"/>
    <x v="2"/>
    <x v="0"/>
    <x v="1"/>
    <x v="0"/>
    <x v="0"/>
    <x v="0"/>
    <x v="1"/>
    <x v="0"/>
    <x v="0"/>
    <x v="0"/>
    <x v="1"/>
    <x v="0"/>
    <x v="2"/>
    <x v="1"/>
    <x v="1"/>
    <x v="1"/>
    <x v="1"/>
    <x v="0"/>
    <x v="0"/>
    <x v="0"/>
    <x v="0"/>
    <x v="0"/>
    <x v="0"/>
    <x v="1"/>
    <x v="3"/>
    <x v="0"/>
    <x v="3"/>
    <x v="2"/>
    <x v="0"/>
    <x v="0"/>
    <x v="0"/>
    <x v="0"/>
    <x v="0"/>
    <x v="0"/>
    <x v="0"/>
    <x v="0"/>
    <x v="0"/>
    <x v="0"/>
  </r>
  <r>
    <x v="0"/>
    <x v="0"/>
    <x v="8"/>
    <x v="0"/>
    <x v="0"/>
    <x v="0"/>
    <x v="2"/>
    <x v="1"/>
    <x v="1"/>
    <x v="0"/>
    <x v="3"/>
    <x v="2"/>
    <x v="1"/>
    <x v="1"/>
    <x v="1"/>
    <x v="1"/>
    <x v="0"/>
    <x v="2"/>
    <x v="0"/>
    <x v="0"/>
    <x v="3"/>
    <x v="1"/>
    <x v="0"/>
    <x v="0"/>
    <x v="0"/>
    <x v="4"/>
    <x v="5"/>
    <x v="1"/>
    <x v="0"/>
    <x v="0"/>
    <x v="0"/>
    <x v="2"/>
    <x v="2"/>
    <x v="0"/>
    <x v="2"/>
    <x v="0"/>
    <x v="1"/>
    <x v="1"/>
    <x v="0"/>
    <x v="1"/>
    <x v="0"/>
    <x v="0"/>
    <x v="0"/>
    <x v="0"/>
    <x v="0"/>
    <x v="0"/>
    <x v="0"/>
    <x v="0"/>
    <x v="0"/>
  </r>
  <r>
    <x v="0"/>
    <x v="0"/>
    <x v="8"/>
    <x v="0"/>
    <x v="0"/>
    <x v="0"/>
    <x v="2"/>
    <x v="0"/>
    <x v="1"/>
    <x v="1"/>
    <x v="3"/>
    <x v="2"/>
    <x v="0"/>
    <x v="0"/>
    <x v="0"/>
    <x v="0"/>
    <x v="1"/>
    <x v="1"/>
    <x v="0"/>
    <x v="0"/>
    <x v="0"/>
    <x v="1"/>
    <x v="0"/>
    <x v="2"/>
    <x v="1"/>
    <x v="1"/>
    <x v="1"/>
    <x v="1"/>
    <x v="0"/>
    <x v="0"/>
    <x v="2"/>
    <x v="2"/>
    <x v="0"/>
    <x v="3"/>
    <x v="1"/>
    <x v="3"/>
    <x v="0"/>
    <x v="5"/>
    <x v="4"/>
    <x v="5"/>
    <x v="0"/>
    <x v="0"/>
    <x v="0"/>
    <x v="0"/>
    <x v="0"/>
    <x v="0"/>
    <x v="0"/>
    <x v="0"/>
    <x v="0"/>
  </r>
  <r>
    <x v="0"/>
    <x v="0"/>
    <x v="8"/>
    <x v="0"/>
    <x v="0"/>
    <x v="0"/>
    <x v="3"/>
    <x v="1"/>
    <x v="2"/>
    <x v="1"/>
    <x v="0"/>
    <x v="4"/>
    <x v="4"/>
    <x v="2"/>
    <x v="0"/>
    <x v="1"/>
    <x v="1"/>
    <x v="4"/>
    <x v="2"/>
    <x v="1"/>
    <x v="0"/>
    <x v="2"/>
    <x v="0"/>
    <x v="2"/>
    <x v="0"/>
    <x v="1"/>
    <x v="4"/>
    <x v="1"/>
    <x v="2"/>
    <x v="0"/>
    <x v="2"/>
    <x v="1"/>
    <x v="0"/>
    <x v="3"/>
    <x v="0"/>
    <x v="0"/>
    <x v="0"/>
    <x v="5"/>
    <x v="4"/>
    <x v="5"/>
    <x v="0"/>
    <x v="0"/>
    <x v="0"/>
    <x v="0"/>
    <x v="0"/>
    <x v="0"/>
    <x v="0"/>
    <x v="0"/>
    <x v="0"/>
  </r>
  <r>
    <x v="0"/>
    <x v="0"/>
    <x v="8"/>
    <x v="0"/>
    <x v="0"/>
    <x v="2"/>
    <x v="3"/>
    <x v="1"/>
    <x v="1"/>
    <x v="3"/>
    <x v="0"/>
    <x v="1"/>
    <x v="2"/>
    <x v="1"/>
    <x v="3"/>
    <x v="0"/>
    <x v="0"/>
    <x v="1"/>
    <x v="0"/>
    <x v="1"/>
    <x v="3"/>
    <x v="1"/>
    <x v="2"/>
    <x v="1"/>
    <x v="1"/>
    <x v="2"/>
    <x v="2"/>
    <x v="2"/>
    <x v="2"/>
    <x v="3"/>
    <x v="1"/>
    <x v="3"/>
    <x v="3"/>
    <x v="1"/>
    <x v="0"/>
    <x v="0"/>
    <x v="0"/>
    <x v="2"/>
    <x v="2"/>
    <x v="1"/>
    <x v="0"/>
    <x v="0"/>
    <x v="0"/>
    <x v="0"/>
    <x v="0"/>
    <x v="0"/>
    <x v="0"/>
    <x v="0"/>
    <x v="0"/>
  </r>
  <r>
    <x v="0"/>
    <x v="0"/>
    <x v="8"/>
    <x v="0"/>
    <x v="0"/>
    <x v="2"/>
    <x v="2"/>
    <x v="0"/>
    <x v="0"/>
    <x v="0"/>
    <x v="0"/>
    <x v="2"/>
    <x v="0"/>
    <x v="0"/>
    <x v="1"/>
    <x v="1"/>
    <x v="1"/>
    <x v="2"/>
    <x v="0"/>
    <x v="0"/>
    <x v="0"/>
    <x v="1"/>
    <x v="0"/>
    <x v="0"/>
    <x v="1"/>
    <x v="0"/>
    <x v="1"/>
    <x v="0"/>
    <x v="0"/>
    <x v="0"/>
    <x v="2"/>
    <x v="2"/>
    <x v="2"/>
    <x v="3"/>
    <x v="1"/>
    <x v="0"/>
    <x v="2"/>
    <x v="0"/>
    <x v="0"/>
    <x v="0"/>
    <x v="0"/>
    <x v="0"/>
    <x v="0"/>
    <x v="0"/>
    <x v="0"/>
    <x v="0"/>
    <x v="0"/>
    <x v="0"/>
    <x v="0"/>
  </r>
  <r>
    <x v="0"/>
    <x v="0"/>
    <x v="8"/>
    <x v="0"/>
    <x v="0"/>
    <x v="2"/>
    <x v="0"/>
    <x v="0"/>
    <x v="0"/>
    <x v="0"/>
    <x v="0"/>
    <x v="2"/>
    <x v="2"/>
    <x v="0"/>
    <x v="0"/>
    <x v="0"/>
    <x v="1"/>
    <x v="1"/>
    <x v="3"/>
    <x v="0"/>
    <x v="0"/>
    <x v="2"/>
    <x v="2"/>
    <x v="0"/>
    <x v="0"/>
    <x v="4"/>
    <x v="5"/>
    <x v="1"/>
    <x v="0"/>
    <x v="0"/>
    <x v="0"/>
    <x v="2"/>
    <x v="2"/>
    <x v="3"/>
    <x v="2"/>
    <x v="0"/>
    <x v="2"/>
    <x v="1"/>
    <x v="0"/>
    <x v="0"/>
    <x v="0"/>
    <x v="0"/>
    <x v="0"/>
    <x v="0"/>
    <x v="0"/>
    <x v="0"/>
    <x v="0"/>
    <x v="0"/>
    <x v="0"/>
  </r>
  <r>
    <x v="0"/>
    <x v="0"/>
    <x v="8"/>
    <x v="0"/>
    <x v="0"/>
    <x v="0"/>
    <x v="2"/>
    <x v="0"/>
    <x v="3"/>
    <x v="0"/>
    <x v="3"/>
    <x v="2"/>
    <x v="0"/>
    <x v="0"/>
    <x v="0"/>
    <x v="0"/>
    <x v="0"/>
    <x v="1"/>
    <x v="1"/>
    <x v="0"/>
    <x v="0"/>
    <x v="1"/>
    <x v="2"/>
    <x v="2"/>
    <x v="1"/>
    <x v="1"/>
    <x v="1"/>
    <x v="1"/>
    <x v="0"/>
    <x v="0"/>
    <x v="0"/>
    <x v="2"/>
    <x v="0"/>
    <x v="3"/>
    <x v="2"/>
    <x v="3"/>
    <x v="1"/>
    <x v="0"/>
    <x v="0"/>
    <x v="0"/>
    <x v="0"/>
    <x v="0"/>
    <x v="0"/>
    <x v="0"/>
    <x v="0"/>
    <x v="0"/>
    <x v="0"/>
    <x v="0"/>
    <x v="0"/>
  </r>
  <r>
    <x v="0"/>
    <x v="0"/>
    <x v="8"/>
    <x v="0"/>
    <x v="0"/>
    <x v="0"/>
    <x v="1"/>
    <x v="4"/>
    <x v="2"/>
    <x v="3"/>
    <x v="2"/>
    <x v="3"/>
    <x v="0"/>
    <x v="2"/>
    <x v="1"/>
    <x v="0"/>
    <x v="0"/>
    <x v="2"/>
    <x v="1"/>
    <x v="0"/>
    <x v="0"/>
    <x v="1"/>
    <x v="0"/>
    <x v="4"/>
    <x v="2"/>
    <x v="1"/>
    <x v="1"/>
    <x v="1"/>
    <x v="0"/>
    <x v="4"/>
    <x v="2"/>
    <x v="0"/>
    <x v="0"/>
    <x v="3"/>
    <x v="1"/>
    <x v="3"/>
    <x v="0"/>
    <x v="1"/>
    <x v="2"/>
    <x v="2"/>
    <x v="0"/>
    <x v="0"/>
    <x v="0"/>
    <x v="0"/>
    <x v="0"/>
    <x v="0"/>
    <x v="0"/>
    <x v="0"/>
    <x v="0"/>
  </r>
  <r>
    <x v="0"/>
    <x v="0"/>
    <x v="8"/>
    <x v="0"/>
    <x v="0"/>
    <x v="0"/>
    <x v="2"/>
    <x v="1"/>
    <x v="4"/>
    <x v="1"/>
    <x v="1"/>
    <x v="5"/>
    <x v="1"/>
    <x v="0"/>
    <x v="0"/>
    <x v="1"/>
    <x v="4"/>
    <x v="2"/>
    <x v="0"/>
    <x v="2"/>
    <x v="1"/>
    <x v="1"/>
    <x v="0"/>
    <x v="1"/>
    <x v="5"/>
    <x v="0"/>
    <x v="1"/>
    <x v="1"/>
    <x v="0"/>
    <x v="0"/>
    <x v="0"/>
    <x v="1"/>
    <x v="1"/>
    <x v="2"/>
    <x v="0"/>
    <x v="2"/>
    <x v="4"/>
    <x v="2"/>
    <x v="2"/>
    <x v="4"/>
    <x v="0"/>
    <x v="0"/>
    <x v="0"/>
    <x v="0"/>
    <x v="0"/>
    <x v="0"/>
    <x v="0"/>
    <x v="0"/>
    <x v="0"/>
  </r>
  <r>
    <x v="0"/>
    <x v="0"/>
    <x v="8"/>
    <x v="0"/>
    <x v="0"/>
    <x v="0"/>
    <x v="2"/>
    <x v="1"/>
    <x v="2"/>
    <x v="0"/>
    <x v="1"/>
    <x v="1"/>
    <x v="0"/>
    <x v="1"/>
    <x v="0"/>
    <x v="1"/>
    <x v="0"/>
    <x v="2"/>
    <x v="1"/>
    <x v="0"/>
    <x v="0"/>
    <x v="1"/>
    <x v="0"/>
    <x v="2"/>
    <x v="1"/>
    <x v="0"/>
    <x v="4"/>
    <x v="1"/>
    <x v="0"/>
    <x v="0"/>
    <x v="0"/>
    <x v="2"/>
    <x v="3"/>
    <x v="4"/>
    <x v="0"/>
    <x v="0"/>
    <x v="1"/>
    <x v="5"/>
    <x v="4"/>
    <x v="5"/>
    <x v="0"/>
    <x v="0"/>
    <x v="0"/>
    <x v="0"/>
    <x v="0"/>
    <x v="0"/>
    <x v="0"/>
    <x v="0"/>
    <x v="0"/>
  </r>
  <r>
    <x v="0"/>
    <x v="0"/>
    <x v="8"/>
    <x v="0"/>
    <x v="0"/>
    <x v="2"/>
    <x v="0"/>
    <x v="0"/>
    <x v="0"/>
    <x v="0"/>
    <x v="3"/>
    <x v="2"/>
    <x v="0"/>
    <x v="0"/>
    <x v="0"/>
    <x v="0"/>
    <x v="1"/>
    <x v="0"/>
    <x v="3"/>
    <x v="0"/>
    <x v="0"/>
    <x v="1"/>
    <x v="1"/>
    <x v="0"/>
    <x v="1"/>
    <x v="0"/>
    <x v="0"/>
    <x v="1"/>
    <x v="0"/>
    <x v="0"/>
    <x v="0"/>
    <x v="2"/>
    <x v="0"/>
    <x v="3"/>
    <x v="1"/>
    <x v="0"/>
    <x v="1"/>
    <x v="4"/>
    <x v="0"/>
    <x v="1"/>
    <x v="0"/>
    <x v="0"/>
    <x v="0"/>
    <x v="0"/>
    <x v="0"/>
    <x v="0"/>
    <x v="0"/>
    <x v="0"/>
    <x v="0"/>
  </r>
  <r>
    <x v="0"/>
    <x v="0"/>
    <x v="8"/>
    <x v="0"/>
    <x v="0"/>
    <x v="2"/>
    <x v="0"/>
    <x v="0"/>
    <x v="0"/>
    <x v="0"/>
    <x v="3"/>
    <x v="2"/>
    <x v="0"/>
    <x v="0"/>
    <x v="0"/>
    <x v="0"/>
    <x v="0"/>
    <x v="0"/>
    <x v="0"/>
    <x v="0"/>
    <x v="0"/>
    <x v="0"/>
    <x v="0"/>
    <x v="0"/>
    <x v="1"/>
    <x v="0"/>
    <x v="5"/>
    <x v="1"/>
    <x v="0"/>
    <x v="0"/>
    <x v="0"/>
    <x v="2"/>
    <x v="0"/>
    <x v="3"/>
    <x v="1"/>
    <x v="0"/>
    <x v="4"/>
    <x v="4"/>
    <x v="0"/>
    <x v="1"/>
    <x v="0"/>
    <x v="0"/>
    <x v="0"/>
    <x v="0"/>
    <x v="0"/>
    <x v="0"/>
    <x v="0"/>
    <x v="0"/>
    <x v="0"/>
  </r>
  <r>
    <x v="0"/>
    <x v="0"/>
    <x v="8"/>
    <x v="0"/>
    <x v="0"/>
    <x v="2"/>
    <x v="2"/>
    <x v="1"/>
    <x v="2"/>
    <x v="0"/>
    <x v="3"/>
    <x v="1"/>
    <x v="0"/>
    <x v="0"/>
    <x v="0"/>
    <x v="0"/>
    <x v="0"/>
    <x v="1"/>
    <x v="0"/>
    <x v="2"/>
    <x v="3"/>
    <x v="1"/>
    <x v="0"/>
    <x v="2"/>
    <x v="1"/>
    <x v="0"/>
    <x v="0"/>
    <x v="0"/>
    <x v="2"/>
    <x v="3"/>
    <x v="2"/>
    <x v="0"/>
    <x v="0"/>
    <x v="0"/>
    <x v="1"/>
    <x v="1"/>
    <x v="4"/>
    <x v="1"/>
    <x v="0"/>
    <x v="0"/>
    <x v="0"/>
    <x v="0"/>
    <x v="0"/>
    <x v="0"/>
    <x v="0"/>
    <x v="0"/>
    <x v="0"/>
    <x v="0"/>
    <x v="0"/>
  </r>
  <r>
    <x v="0"/>
    <x v="0"/>
    <x v="8"/>
    <x v="0"/>
    <x v="0"/>
    <x v="0"/>
    <x v="1"/>
    <x v="0"/>
    <x v="2"/>
    <x v="1"/>
    <x v="0"/>
    <x v="3"/>
    <x v="1"/>
    <x v="0"/>
    <x v="1"/>
    <x v="1"/>
    <x v="0"/>
    <x v="1"/>
    <x v="1"/>
    <x v="0"/>
    <x v="0"/>
    <x v="2"/>
    <x v="0"/>
    <x v="2"/>
    <x v="3"/>
    <x v="1"/>
    <x v="1"/>
    <x v="1"/>
    <x v="0"/>
    <x v="0"/>
    <x v="0"/>
    <x v="3"/>
    <x v="0"/>
    <x v="3"/>
    <x v="2"/>
    <x v="3"/>
    <x v="0"/>
    <x v="3"/>
    <x v="2"/>
    <x v="0"/>
    <x v="0"/>
    <x v="0"/>
    <x v="0"/>
    <x v="0"/>
    <x v="0"/>
    <x v="0"/>
    <x v="0"/>
    <x v="0"/>
    <x v="0"/>
  </r>
  <r>
    <x v="0"/>
    <x v="0"/>
    <x v="8"/>
    <x v="0"/>
    <x v="0"/>
    <x v="0"/>
    <x v="1"/>
    <x v="0"/>
    <x v="1"/>
    <x v="1"/>
    <x v="0"/>
    <x v="3"/>
    <x v="0"/>
    <x v="0"/>
    <x v="1"/>
    <x v="0"/>
    <x v="0"/>
    <x v="1"/>
    <x v="1"/>
    <x v="0"/>
    <x v="0"/>
    <x v="2"/>
    <x v="2"/>
    <x v="2"/>
    <x v="3"/>
    <x v="1"/>
    <x v="0"/>
    <x v="1"/>
    <x v="0"/>
    <x v="0"/>
    <x v="0"/>
    <x v="2"/>
    <x v="5"/>
    <x v="3"/>
    <x v="2"/>
    <x v="0"/>
    <x v="3"/>
    <x v="3"/>
    <x v="0"/>
    <x v="1"/>
    <x v="0"/>
    <x v="0"/>
    <x v="0"/>
    <x v="0"/>
    <x v="0"/>
    <x v="0"/>
    <x v="0"/>
    <x v="0"/>
    <x v="0"/>
  </r>
  <r>
    <x v="0"/>
    <x v="0"/>
    <x v="8"/>
    <x v="0"/>
    <x v="0"/>
    <x v="0"/>
    <x v="5"/>
    <x v="4"/>
    <x v="2"/>
    <x v="1"/>
    <x v="3"/>
    <x v="1"/>
    <x v="2"/>
    <x v="0"/>
    <x v="0"/>
    <x v="0"/>
    <x v="0"/>
    <x v="0"/>
    <x v="1"/>
    <x v="4"/>
    <x v="4"/>
    <x v="2"/>
    <x v="1"/>
    <x v="2"/>
    <x v="0"/>
    <x v="0"/>
    <x v="0"/>
    <x v="1"/>
    <x v="0"/>
    <x v="0"/>
    <x v="0"/>
    <x v="0"/>
    <x v="0"/>
    <x v="3"/>
    <x v="4"/>
    <x v="3"/>
    <x v="1"/>
    <x v="2"/>
    <x v="0"/>
    <x v="0"/>
    <x v="0"/>
    <x v="0"/>
    <x v="0"/>
    <x v="0"/>
    <x v="0"/>
    <x v="0"/>
    <x v="0"/>
    <x v="0"/>
    <x v="0"/>
  </r>
  <r>
    <x v="0"/>
    <x v="0"/>
    <x v="8"/>
    <x v="0"/>
    <x v="0"/>
    <x v="2"/>
    <x v="2"/>
    <x v="0"/>
    <x v="1"/>
    <x v="0"/>
    <x v="0"/>
    <x v="2"/>
    <x v="2"/>
    <x v="1"/>
    <x v="0"/>
    <x v="0"/>
    <x v="1"/>
    <x v="1"/>
    <x v="0"/>
    <x v="0"/>
    <x v="1"/>
    <x v="1"/>
    <x v="0"/>
    <x v="2"/>
    <x v="1"/>
    <x v="0"/>
    <x v="1"/>
    <x v="0"/>
    <x v="0"/>
    <x v="3"/>
    <x v="2"/>
    <x v="0"/>
    <x v="3"/>
    <x v="3"/>
    <x v="1"/>
    <x v="3"/>
    <x v="0"/>
    <x v="3"/>
    <x v="0"/>
    <x v="0"/>
    <x v="0"/>
    <x v="0"/>
    <x v="0"/>
    <x v="0"/>
    <x v="0"/>
    <x v="0"/>
    <x v="0"/>
    <x v="0"/>
    <x v="0"/>
  </r>
  <r>
    <x v="0"/>
    <x v="0"/>
    <x v="8"/>
    <x v="0"/>
    <x v="0"/>
    <x v="2"/>
    <x v="2"/>
    <x v="0"/>
    <x v="1"/>
    <x v="1"/>
    <x v="0"/>
    <x v="2"/>
    <x v="2"/>
    <x v="0"/>
    <x v="0"/>
    <x v="0"/>
    <x v="4"/>
    <x v="1"/>
    <x v="0"/>
    <x v="2"/>
    <x v="0"/>
    <x v="1"/>
    <x v="0"/>
    <x v="2"/>
    <x v="1"/>
    <x v="0"/>
    <x v="1"/>
    <x v="1"/>
    <x v="0"/>
    <x v="0"/>
    <x v="0"/>
    <x v="0"/>
    <x v="3"/>
    <x v="3"/>
    <x v="0"/>
    <x v="3"/>
    <x v="0"/>
    <x v="3"/>
    <x v="0"/>
    <x v="1"/>
    <x v="0"/>
    <x v="0"/>
    <x v="0"/>
    <x v="0"/>
    <x v="0"/>
    <x v="0"/>
    <x v="0"/>
    <x v="0"/>
    <x v="0"/>
  </r>
  <r>
    <x v="0"/>
    <x v="0"/>
    <x v="6"/>
    <x v="0"/>
    <x v="0"/>
    <x v="0"/>
    <x v="2"/>
    <x v="0"/>
    <x v="1"/>
    <x v="3"/>
    <x v="3"/>
    <x v="2"/>
    <x v="0"/>
    <x v="1"/>
    <x v="0"/>
    <x v="0"/>
    <x v="0"/>
    <x v="4"/>
    <x v="1"/>
    <x v="0"/>
    <x v="1"/>
    <x v="0"/>
    <x v="4"/>
    <x v="1"/>
    <x v="3"/>
    <x v="3"/>
    <x v="2"/>
    <x v="2"/>
    <x v="0"/>
    <x v="3"/>
    <x v="1"/>
    <x v="1"/>
    <x v="4"/>
    <x v="0"/>
    <x v="1"/>
    <x v="3"/>
    <x v="2"/>
    <x v="0"/>
    <x v="0"/>
    <x v="4"/>
    <x v="0"/>
    <x v="0"/>
    <x v="0"/>
    <x v="0"/>
    <x v="0"/>
    <x v="0"/>
    <x v="0"/>
    <x v="0"/>
    <x v="0"/>
  </r>
  <r>
    <x v="0"/>
    <x v="0"/>
    <x v="6"/>
    <x v="0"/>
    <x v="0"/>
    <x v="2"/>
    <x v="2"/>
    <x v="2"/>
    <x v="1"/>
    <x v="1"/>
    <x v="3"/>
    <x v="2"/>
    <x v="0"/>
    <x v="2"/>
    <x v="1"/>
    <x v="1"/>
    <x v="0"/>
    <x v="2"/>
    <x v="0"/>
    <x v="2"/>
    <x v="5"/>
    <x v="1"/>
    <x v="3"/>
    <x v="2"/>
    <x v="2"/>
    <x v="0"/>
    <x v="1"/>
    <x v="0"/>
    <x v="2"/>
    <x v="3"/>
    <x v="2"/>
    <x v="0"/>
    <x v="0"/>
    <x v="1"/>
    <x v="1"/>
    <x v="1"/>
    <x v="0"/>
    <x v="1"/>
    <x v="2"/>
    <x v="3"/>
    <x v="0"/>
    <x v="0"/>
    <x v="0"/>
    <x v="0"/>
    <x v="0"/>
    <x v="0"/>
    <x v="0"/>
    <x v="0"/>
    <x v="0"/>
  </r>
  <r>
    <x v="0"/>
    <x v="0"/>
    <x v="6"/>
    <x v="0"/>
    <x v="0"/>
    <x v="0"/>
    <x v="2"/>
    <x v="4"/>
    <x v="3"/>
    <x v="3"/>
    <x v="0"/>
    <x v="2"/>
    <x v="0"/>
    <x v="2"/>
    <x v="1"/>
    <x v="2"/>
    <x v="1"/>
    <x v="3"/>
    <x v="0"/>
    <x v="4"/>
    <x v="4"/>
    <x v="2"/>
    <x v="0"/>
    <x v="4"/>
    <x v="5"/>
    <x v="1"/>
    <x v="1"/>
    <x v="0"/>
    <x v="2"/>
    <x v="4"/>
    <x v="3"/>
    <x v="0"/>
    <x v="0"/>
    <x v="1"/>
    <x v="1"/>
    <x v="1"/>
    <x v="1"/>
    <x v="1"/>
    <x v="2"/>
    <x v="1"/>
    <x v="0"/>
    <x v="0"/>
    <x v="0"/>
    <x v="0"/>
    <x v="0"/>
    <x v="0"/>
    <x v="0"/>
    <x v="0"/>
    <x v="0"/>
  </r>
  <r>
    <x v="0"/>
    <x v="0"/>
    <x v="6"/>
    <x v="0"/>
    <x v="0"/>
    <x v="2"/>
    <x v="1"/>
    <x v="2"/>
    <x v="2"/>
    <x v="4"/>
    <x v="5"/>
    <x v="5"/>
    <x v="1"/>
    <x v="3"/>
    <x v="4"/>
    <x v="2"/>
    <x v="1"/>
    <x v="2"/>
    <x v="3"/>
    <x v="3"/>
    <x v="2"/>
    <x v="0"/>
    <x v="0"/>
    <x v="1"/>
    <x v="2"/>
    <x v="4"/>
    <x v="0"/>
    <x v="1"/>
    <x v="3"/>
    <x v="2"/>
    <x v="0"/>
    <x v="4"/>
    <x v="4"/>
    <x v="1"/>
    <x v="2"/>
    <x v="2"/>
    <x v="4"/>
    <x v="3"/>
    <x v="0"/>
    <x v="3"/>
    <x v="0"/>
    <x v="0"/>
    <x v="0"/>
    <x v="0"/>
    <x v="0"/>
    <x v="0"/>
    <x v="0"/>
    <x v="0"/>
    <x v="0"/>
  </r>
  <r>
    <x v="0"/>
    <x v="0"/>
    <x v="6"/>
    <x v="0"/>
    <x v="0"/>
    <x v="0"/>
    <x v="2"/>
    <x v="2"/>
    <x v="2"/>
    <x v="0"/>
    <x v="0"/>
    <x v="1"/>
    <x v="4"/>
    <x v="1"/>
    <x v="2"/>
    <x v="1"/>
    <x v="1"/>
    <x v="1"/>
    <x v="0"/>
    <x v="2"/>
    <x v="3"/>
    <x v="1"/>
    <x v="1"/>
    <x v="2"/>
    <x v="1"/>
    <x v="4"/>
    <x v="5"/>
    <x v="1"/>
    <x v="0"/>
    <x v="0"/>
    <x v="2"/>
    <x v="4"/>
    <x v="3"/>
    <x v="2"/>
    <x v="1"/>
    <x v="3"/>
    <x v="4"/>
    <x v="1"/>
    <x v="2"/>
    <x v="3"/>
    <x v="0"/>
    <x v="0"/>
    <x v="0"/>
    <x v="0"/>
    <x v="0"/>
    <x v="0"/>
    <x v="0"/>
    <x v="0"/>
    <x v="0"/>
  </r>
  <r>
    <x v="0"/>
    <x v="0"/>
    <x v="6"/>
    <x v="0"/>
    <x v="0"/>
    <x v="2"/>
    <x v="1"/>
    <x v="2"/>
    <x v="2"/>
    <x v="4"/>
    <x v="5"/>
    <x v="3"/>
    <x v="0"/>
    <x v="2"/>
    <x v="4"/>
    <x v="4"/>
    <x v="1"/>
    <x v="3"/>
    <x v="1"/>
    <x v="3"/>
    <x v="3"/>
    <x v="1"/>
    <x v="1"/>
    <x v="4"/>
    <x v="2"/>
    <x v="0"/>
    <x v="5"/>
    <x v="1"/>
    <x v="3"/>
    <x v="2"/>
    <x v="2"/>
    <x v="4"/>
    <x v="4"/>
    <x v="1"/>
    <x v="1"/>
    <x v="2"/>
    <x v="4"/>
    <x v="1"/>
    <x v="1"/>
    <x v="4"/>
    <x v="0"/>
    <x v="0"/>
    <x v="0"/>
    <x v="0"/>
    <x v="0"/>
    <x v="0"/>
    <x v="0"/>
    <x v="0"/>
    <x v="0"/>
  </r>
  <r>
    <x v="0"/>
    <x v="0"/>
    <x v="6"/>
    <x v="0"/>
    <x v="0"/>
    <x v="2"/>
    <x v="1"/>
    <x v="3"/>
    <x v="4"/>
    <x v="2"/>
    <x v="1"/>
    <x v="5"/>
    <x v="3"/>
    <x v="2"/>
    <x v="3"/>
    <x v="2"/>
    <x v="2"/>
    <x v="2"/>
    <x v="1"/>
    <x v="4"/>
    <x v="1"/>
    <x v="1"/>
    <x v="2"/>
    <x v="5"/>
    <x v="4"/>
    <x v="2"/>
    <x v="2"/>
    <x v="1"/>
    <x v="0"/>
    <x v="2"/>
    <x v="0"/>
    <x v="0"/>
    <x v="0"/>
    <x v="1"/>
    <x v="1"/>
    <x v="4"/>
    <x v="4"/>
    <x v="1"/>
    <x v="1"/>
    <x v="1"/>
    <x v="0"/>
    <x v="0"/>
    <x v="0"/>
    <x v="0"/>
    <x v="0"/>
    <x v="0"/>
    <x v="0"/>
    <x v="0"/>
    <x v="0"/>
  </r>
  <r>
    <x v="0"/>
    <x v="0"/>
    <x v="6"/>
    <x v="0"/>
    <x v="0"/>
    <x v="2"/>
    <x v="3"/>
    <x v="4"/>
    <x v="2"/>
    <x v="4"/>
    <x v="4"/>
    <x v="5"/>
    <x v="5"/>
    <x v="2"/>
    <x v="4"/>
    <x v="3"/>
    <x v="0"/>
    <x v="4"/>
    <x v="2"/>
    <x v="3"/>
    <x v="2"/>
    <x v="3"/>
    <x v="4"/>
    <x v="3"/>
    <x v="2"/>
    <x v="1"/>
    <x v="0"/>
    <x v="2"/>
    <x v="0"/>
    <x v="2"/>
    <x v="0"/>
    <x v="3"/>
    <x v="4"/>
    <x v="2"/>
    <x v="3"/>
    <x v="2"/>
    <x v="4"/>
    <x v="2"/>
    <x v="3"/>
    <x v="3"/>
    <x v="0"/>
    <x v="0"/>
    <x v="0"/>
    <x v="0"/>
    <x v="0"/>
    <x v="0"/>
    <x v="0"/>
    <x v="0"/>
    <x v="0"/>
  </r>
  <r>
    <x v="0"/>
    <x v="0"/>
    <x v="6"/>
    <x v="0"/>
    <x v="0"/>
    <x v="2"/>
    <x v="1"/>
    <x v="1"/>
    <x v="4"/>
    <x v="1"/>
    <x v="5"/>
    <x v="3"/>
    <x v="1"/>
    <x v="2"/>
    <x v="1"/>
    <x v="1"/>
    <x v="4"/>
    <x v="2"/>
    <x v="1"/>
    <x v="2"/>
    <x v="5"/>
    <x v="1"/>
    <x v="0"/>
    <x v="1"/>
    <x v="2"/>
    <x v="0"/>
    <x v="0"/>
    <x v="1"/>
    <x v="0"/>
    <x v="2"/>
    <x v="2"/>
    <x v="0"/>
    <x v="3"/>
    <x v="1"/>
    <x v="3"/>
    <x v="1"/>
    <x v="1"/>
    <x v="2"/>
    <x v="1"/>
    <x v="3"/>
    <x v="0"/>
    <x v="0"/>
    <x v="0"/>
    <x v="0"/>
    <x v="0"/>
    <x v="0"/>
    <x v="0"/>
    <x v="0"/>
    <x v="0"/>
  </r>
  <r>
    <x v="0"/>
    <x v="0"/>
    <x v="6"/>
    <x v="0"/>
    <x v="0"/>
    <x v="2"/>
    <x v="1"/>
    <x v="2"/>
    <x v="1"/>
    <x v="1"/>
    <x v="1"/>
    <x v="1"/>
    <x v="1"/>
    <x v="2"/>
    <x v="3"/>
    <x v="2"/>
    <x v="0"/>
    <x v="1"/>
    <x v="0"/>
    <x v="1"/>
    <x v="3"/>
    <x v="1"/>
    <x v="0"/>
    <x v="1"/>
    <x v="4"/>
    <x v="1"/>
    <x v="0"/>
    <x v="0"/>
    <x v="2"/>
    <x v="3"/>
    <x v="3"/>
    <x v="1"/>
    <x v="1"/>
    <x v="0"/>
    <x v="1"/>
    <x v="1"/>
    <x v="1"/>
    <x v="3"/>
    <x v="2"/>
    <x v="3"/>
    <x v="0"/>
    <x v="0"/>
    <x v="0"/>
    <x v="0"/>
    <x v="0"/>
    <x v="0"/>
    <x v="0"/>
    <x v="0"/>
    <x v="0"/>
  </r>
  <r>
    <x v="0"/>
    <x v="0"/>
    <x v="6"/>
    <x v="0"/>
    <x v="0"/>
    <x v="2"/>
    <x v="2"/>
    <x v="1"/>
    <x v="2"/>
    <x v="1"/>
    <x v="1"/>
    <x v="1"/>
    <x v="0"/>
    <x v="1"/>
    <x v="1"/>
    <x v="2"/>
    <x v="1"/>
    <x v="1"/>
    <x v="0"/>
    <x v="1"/>
    <x v="0"/>
    <x v="1"/>
    <x v="0"/>
    <x v="1"/>
    <x v="2"/>
    <x v="0"/>
    <x v="0"/>
    <x v="0"/>
    <x v="3"/>
    <x v="3"/>
    <x v="0"/>
    <x v="2"/>
    <x v="0"/>
    <x v="3"/>
    <x v="0"/>
    <x v="3"/>
    <x v="0"/>
    <x v="0"/>
    <x v="2"/>
    <x v="4"/>
    <x v="0"/>
    <x v="0"/>
    <x v="0"/>
    <x v="0"/>
    <x v="0"/>
    <x v="0"/>
    <x v="0"/>
    <x v="0"/>
    <x v="0"/>
  </r>
  <r>
    <x v="0"/>
    <x v="0"/>
    <x v="6"/>
    <x v="0"/>
    <x v="0"/>
    <x v="2"/>
    <x v="0"/>
    <x v="1"/>
    <x v="2"/>
    <x v="1"/>
    <x v="3"/>
    <x v="1"/>
    <x v="2"/>
    <x v="1"/>
    <x v="0"/>
    <x v="0"/>
    <x v="0"/>
    <x v="2"/>
    <x v="3"/>
    <x v="1"/>
    <x v="5"/>
    <x v="3"/>
    <x v="0"/>
    <x v="1"/>
    <x v="2"/>
    <x v="0"/>
    <x v="1"/>
    <x v="1"/>
    <x v="0"/>
    <x v="4"/>
    <x v="3"/>
    <x v="0"/>
    <x v="0"/>
    <x v="0"/>
    <x v="3"/>
    <x v="1"/>
    <x v="0"/>
    <x v="1"/>
    <x v="2"/>
    <x v="1"/>
    <x v="0"/>
    <x v="0"/>
    <x v="0"/>
    <x v="0"/>
    <x v="0"/>
    <x v="0"/>
    <x v="0"/>
    <x v="0"/>
    <x v="0"/>
  </r>
  <r>
    <x v="0"/>
    <x v="0"/>
    <x v="6"/>
    <x v="0"/>
    <x v="0"/>
    <x v="2"/>
    <x v="2"/>
    <x v="1"/>
    <x v="4"/>
    <x v="3"/>
    <x v="1"/>
    <x v="3"/>
    <x v="1"/>
    <x v="2"/>
    <x v="1"/>
    <x v="1"/>
    <x v="0"/>
    <x v="1"/>
    <x v="0"/>
    <x v="1"/>
    <x v="3"/>
    <x v="3"/>
    <x v="3"/>
    <x v="1"/>
    <x v="2"/>
    <x v="1"/>
    <x v="1"/>
    <x v="1"/>
    <x v="0"/>
    <x v="1"/>
    <x v="3"/>
    <x v="4"/>
    <x v="3"/>
    <x v="2"/>
    <x v="1"/>
    <x v="2"/>
    <x v="4"/>
    <x v="1"/>
    <x v="1"/>
    <x v="4"/>
    <x v="0"/>
    <x v="0"/>
    <x v="0"/>
    <x v="0"/>
    <x v="0"/>
    <x v="0"/>
    <x v="0"/>
    <x v="0"/>
    <x v="0"/>
  </r>
  <r>
    <x v="0"/>
    <x v="0"/>
    <x v="6"/>
    <x v="0"/>
    <x v="0"/>
    <x v="0"/>
    <x v="1"/>
    <x v="1"/>
    <x v="1"/>
    <x v="1"/>
    <x v="0"/>
    <x v="2"/>
    <x v="0"/>
    <x v="1"/>
    <x v="0"/>
    <x v="1"/>
    <x v="0"/>
    <x v="2"/>
    <x v="0"/>
    <x v="4"/>
    <x v="0"/>
    <x v="2"/>
    <x v="2"/>
    <x v="1"/>
    <x v="3"/>
    <x v="0"/>
    <x v="0"/>
    <x v="3"/>
    <x v="0"/>
    <x v="3"/>
    <x v="2"/>
    <x v="3"/>
    <x v="0"/>
    <x v="0"/>
    <x v="4"/>
    <x v="3"/>
    <x v="0"/>
    <x v="3"/>
    <x v="2"/>
    <x v="1"/>
    <x v="0"/>
    <x v="0"/>
    <x v="0"/>
    <x v="0"/>
    <x v="0"/>
    <x v="0"/>
    <x v="0"/>
    <x v="0"/>
    <x v="0"/>
  </r>
  <r>
    <x v="0"/>
    <x v="0"/>
    <x v="6"/>
    <x v="0"/>
    <x v="0"/>
    <x v="2"/>
    <x v="0"/>
    <x v="0"/>
    <x v="1"/>
    <x v="0"/>
    <x v="3"/>
    <x v="1"/>
    <x v="2"/>
    <x v="1"/>
    <x v="0"/>
    <x v="1"/>
    <x v="0"/>
    <x v="4"/>
    <x v="3"/>
    <x v="2"/>
    <x v="0"/>
    <x v="1"/>
    <x v="2"/>
    <x v="1"/>
    <x v="2"/>
    <x v="0"/>
    <x v="2"/>
    <x v="1"/>
    <x v="0"/>
    <x v="3"/>
    <x v="0"/>
    <x v="2"/>
    <x v="2"/>
    <x v="4"/>
    <x v="4"/>
    <x v="1"/>
    <x v="1"/>
    <x v="5"/>
    <x v="3"/>
    <x v="2"/>
    <x v="0"/>
    <x v="0"/>
    <x v="0"/>
    <x v="0"/>
    <x v="0"/>
    <x v="0"/>
    <x v="0"/>
    <x v="0"/>
    <x v="0"/>
  </r>
  <r>
    <x v="0"/>
    <x v="0"/>
    <x v="6"/>
    <x v="0"/>
    <x v="0"/>
    <x v="0"/>
    <x v="2"/>
    <x v="1"/>
    <x v="2"/>
    <x v="1"/>
    <x v="1"/>
    <x v="2"/>
    <x v="0"/>
    <x v="1"/>
    <x v="1"/>
    <x v="1"/>
    <x v="1"/>
    <x v="1"/>
    <x v="0"/>
    <x v="2"/>
    <x v="4"/>
    <x v="1"/>
    <x v="1"/>
    <x v="1"/>
    <x v="1"/>
    <x v="1"/>
    <x v="0"/>
    <x v="1"/>
    <x v="0"/>
    <x v="4"/>
    <x v="2"/>
    <x v="0"/>
    <x v="0"/>
    <x v="1"/>
    <x v="0"/>
    <x v="2"/>
    <x v="1"/>
    <x v="2"/>
    <x v="3"/>
    <x v="1"/>
    <x v="0"/>
    <x v="0"/>
    <x v="0"/>
    <x v="0"/>
    <x v="0"/>
    <x v="0"/>
    <x v="0"/>
    <x v="0"/>
    <x v="0"/>
  </r>
  <r>
    <x v="0"/>
    <x v="0"/>
    <x v="6"/>
    <x v="0"/>
    <x v="0"/>
    <x v="0"/>
    <x v="3"/>
    <x v="1"/>
    <x v="1"/>
    <x v="2"/>
    <x v="0"/>
    <x v="3"/>
    <x v="0"/>
    <x v="1"/>
    <x v="0"/>
    <x v="0"/>
    <x v="0"/>
    <x v="4"/>
    <x v="0"/>
    <x v="1"/>
    <x v="1"/>
    <x v="3"/>
    <x v="3"/>
    <x v="3"/>
    <x v="3"/>
    <x v="1"/>
    <x v="5"/>
    <x v="1"/>
    <x v="0"/>
    <x v="3"/>
    <x v="3"/>
    <x v="4"/>
    <x v="1"/>
    <x v="0"/>
    <x v="0"/>
    <x v="2"/>
    <x v="1"/>
    <x v="2"/>
    <x v="2"/>
    <x v="3"/>
    <x v="0"/>
    <x v="0"/>
    <x v="0"/>
    <x v="0"/>
    <x v="0"/>
    <x v="0"/>
    <x v="0"/>
    <x v="0"/>
    <x v="0"/>
  </r>
  <r>
    <x v="0"/>
    <x v="0"/>
    <x v="6"/>
    <x v="0"/>
    <x v="0"/>
    <x v="2"/>
    <x v="3"/>
    <x v="1"/>
    <x v="0"/>
    <x v="0"/>
    <x v="0"/>
    <x v="0"/>
    <x v="2"/>
    <x v="0"/>
    <x v="0"/>
    <x v="0"/>
    <x v="4"/>
    <x v="0"/>
    <x v="1"/>
    <x v="0"/>
    <x v="1"/>
    <x v="3"/>
    <x v="0"/>
    <x v="0"/>
    <x v="0"/>
    <x v="0"/>
    <x v="2"/>
    <x v="4"/>
    <x v="0"/>
    <x v="0"/>
    <x v="0"/>
    <x v="2"/>
    <x v="2"/>
    <x v="3"/>
    <x v="2"/>
    <x v="0"/>
    <x v="4"/>
    <x v="1"/>
    <x v="3"/>
    <x v="1"/>
    <x v="0"/>
    <x v="0"/>
    <x v="0"/>
    <x v="0"/>
    <x v="0"/>
    <x v="0"/>
    <x v="0"/>
    <x v="0"/>
    <x v="0"/>
  </r>
  <r>
    <x v="0"/>
    <x v="0"/>
    <x v="6"/>
    <x v="0"/>
    <x v="0"/>
    <x v="0"/>
    <x v="2"/>
    <x v="4"/>
    <x v="1"/>
    <x v="1"/>
    <x v="1"/>
    <x v="1"/>
    <x v="0"/>
    <x v="2"/>
    <x v="1"/>
    <x v="2"/>
    <x v="1"/>
    <x v="4"/>
    <x v="0"/>
    <x v="2"/>
    <x v="3"/>
    <x v="1"/>
    <x v="3"/>
    <x v="2"/>
    <x v="1"/>
    <x v="0"/>
    <x v="1"/>
    <x v="1"/>
    <x v="2"/>
    <x v="3"/>
    <x v="2"/>
    <x v="2"/>
    <x v="1"/>
    <x v="0"/>
    <x v="1"/>
    <x v="3"/>
    <x v="0"/>
    <x v="0"/>
    <x v="2"/>
    <x v="1"/>
    <x v="0"/>
    <x v="0"/>
    <x v="0"/>
    <x v="0"/>
    <x v="0"/>
    <x v="0"/>
    <x v="0"/>
    <x v="0"/>
    <x v="0"/>
  </r>
  <r>
    <x v="0"/>
    <x v="0"/>
    <x v="3"/>
    <x v="0"/>
    <x v="0"/>
    <x v="0"/>
    <x v="0"/>
    <x v="4"/>
    <x v="4"/>
    <x v="4"/>
    <x v="0"/>
    <x v="1"/>
    <x v="4"/>
    <x v="0"/>
    <x v="0"/>
    <x v="0"/>
    <x v="0"/>
    <x v="1"/>
    <x v="1"/>
    <x v="1"/>
    <x v="1"/>
    <x v="3"/>
    <x v="3"/>
    <x v="4"/>
    <x v="1"/>
    <x v="1"/>
    <x v="0"/>
    <x v="1"/>
    <x v="0"/>
    <x v="0"/>
    <x v="0"/>
    <x v="0"/>
    <x v="1"/>
    <x v="0"/>
    <x v="0"/>
    <x v="3"/>
    <x v="0"/>
    <x v="0"/>
    <x v="0"/>
    <x v="1"/>
    <x v="0"/>
    <x v="0"/>
    <x v="0"/>
    <x v="0"/>
    <x v="0"/>
    <x v="0"/>
    <x v="0"/>
    <x v="0"/>
    <x v="0"/>
  </r>
  <r>
    <x v="0"/>
    <x v="0"/>
    <x v="3"/>
    <x v="0"/>
    <x v="0"/>
    <x v="0"/>
    <x v="2"/>
    <x v="1"/>
    <x v="1"/>
    <x v="0"/>
    <x v="3"/>
    <x v="2"/>
    <x v="2"/>
    <x v="0"/>
    <x v="1"/>
    <x v="0"/>
    <x v="1"/>
    <x v="1"/>
    <x v="1"/>
    <x v="0"/>
    <x v="0"/>
    <x v="1"/>
    <x v="0"/>
    <x v="2"/>
    <x v="0"/>
    <x v="0"/>
    <x v="0"/>
    <x v="1"/>
    <x v="0"/>
    <x v="0"/>
    <x v="0"/>
    <x v="2"/>
    <x v="3"/>
    <x v="3"/>
    <x v="2"/>
    <x v="3"/>
    <x v="0"/>
    <x v="0"/>
    <x v="0"/>
    <x v="0"/>
    <x v="0"/>
    <x v="0"/>
    <x v="0"/>
    <x v="0"/>
    <x v="0"/>
    <x v="0"/>
    <x v="0"/>
    <x v="0"/>
    <x v="0"/>
  </r>
  <r>
    <x v="0"/>
    <x v="0"/>
    <x v="3"/>
    <x v="0"/>
    <x v="0"/>
    <x v="2"/>
    <x v="2"/>
    <x v="1"/>
    <x v="3"/>
    <x v="3"/>
    <x v="3"/>
    <x v="1"/>
    <x v="1"/>
    <x v="0"/>
    <x v="0"/>
    <x v="0"/>
    <x v="0"/>
    <x v="2"/>
    <x v="1"/>
    <x v="0"/>
    <x v="0"/>
    <x v="0"/>
    <x v="1"/>
    <x v="2"/>
    <x v="2"/>
    <x v="0"/>
    <x v="0"/>
    <x v="0"/>
    <x v="0"/>
    <x v="0"/>
    <x v="0"/>
    <x v="0"/>
    <x v="0"/>
    <x v="3"/>
    <x v="1"/>
    <x v="3"/>
    <x v="4"/>
    <x v="2"/>
    <x v="2"/>
    <x v="1"/>
    <x v="0"/>
    <x v="0"/>
    <x v="0"/>
    <x v="0"/>
    <x v="0"/>
    <x v="0"/>
    <x v="0"/>
    <x v="0"/>
    <x v="0"/>
  </r>
  <r>
    <x v="0"/>
    <x v="0"/>
    <x v="3"/>
    <x v="0"/>
    <x v="0"/>
    <x v="2"/>
    <x v="1"/>
    <x v="1"/>
    <x v="1"/>
    <x v="3"/>
    <x v="1"/>
    <x v="2"/>
    <x v="0"/>
    <x v="2"/>
    <x v="1"/>
    <x v="2"/>
    <x v="2"/>
    <x v="1"/>
    <x v="0"/>
    <x v="1"/>
    <x v="3"/>
    <x v="1"/>
    <x v="0"/>
    <x v="2"/>
    <x v="1"/>
    <x v="2"/>
    <x v="2"/>
    <x v="2"/>
    <x v="0"/>
    <x v="4"/>
    <x v="3"/>
    <x v="0"/>
    <x v="3"/>
    <x v="0"/>
    <x v="0"/>
    <x v="1"/>
    <x v="0"/>
    <x v="1"/>
    <x v="2"/>
    <x v="4"/>
    <x v="0"/>
    <x v="0"/>
    <x v="0"/>
    <x v="0"/>
    <x v="0"/>
    <x v="0"/>
    <x v="0"/>
    <x v="0"/>
    <x v="0"/>
  </r>
  <r>
    <x v="0"/>
    <x v="0"/>
    <x v="3"/>
    <x v="0"/>
    <x v="0"/>
    <x v="1"/>
    <x v="2"/>
    <x v="0"/>
    <x v="3"/>
    <x v="3"/>
    <x v="0"/>
    <x v="1"/>
    <x v="1"/>
    <x v="1"/>
    <x v="0"/>
    <x v="0"/>
    <x v="4"/>
    <x v="4"/>
    <x v="0"/>
    <x v="2"/>
    <x v="0"/>
    <x v="1"/>
    <x v="0"/>
    <x v="2"/>
    <x v="1"/>
    <x v="1"/>
    <x v="1"/>
    <x v="1"/>
    <x v="0"/>
    <x v="0"/>
    <x v="0"/>
    <x v="0"/>
    <x v="3"/>
    <x v="1"/>
    <x v="4"/>
    <x v="1"/>
    <x v="4"/>
    <x v="2"/>
    <x v="0"/>
    <x v="4"/>
    <x v="0"/>
    <x v="0"/>
    <x v="0"/>
    <x v="0"/>
    <x v="0"/>
    <x v="0"/>
    <x v="0"/>
    <x v="0"/>
    <x v="0"/>
  </r>
  <r>
    <x v="0"/>
    <x v="0"/>
    <x v="3"/>
    <x v="0"/>
    <x v="0"/>
    <x v="0"/>
    <x v="0"/>
    <x v="0"/>
    <x v="2"/>
    <x v="0"/>
    <x v="3"/>
    <x v="1"/>
    <x v="2"/>
    <x v="1"/>
    <x v="1"/>
    <x v="0"/>
    <x v="0"/>
    <x v="1"/>
    <x v="1"/>
    <x v="0"/>
    <x v="0"/>
    <x v="0"/>
    <x v="1"/>
    <x v="2"/>
    <x v="1"/>
    <x v="0"/>
    <x v="0"/>
    <x v="1"/>
    <x v="0"/>
    <x v="0"/>
    <x v="0"/>
    <x v="2"/>
    <x v="0"/>
    <x v="3"/>
    <x v="1"/>
    <x v="3"/>
    <x v="0"/>
    <x v="3"/>
    <x v="2"/>
    <x v="1"/>
    <x v="0"/>
    <x v="0"/>
    <x v="0"/>
    <x v="0"/>
    <x v="0"/>
    <x v="0"/>
    <x v="0"/>
    <x v="0"/>
    <x v="0"/>
  </r>
  <r>
    <x v="0"/>
    <x v="0"/>
    <x v="3"/>
    <x v="0"/>
    <x v="0"/>
    <x v="1"/>
    <x v="1"/>
    <x v="1"/>
    <x v="2"/>
    <x v="0"/>
    <x v="0"/>
    <x v="3"/>
    <x v="0"/>
    <x v="0"/>
    <x v="0"/>
    <x v="2"/>
    <x v="0"/>
    <x v="2"/>
    <x v="1"/>
    <x v="0"/>
    <x v="0"/>
    <x v="0"/>
    <x v="1"/>
    <x v="5"/>
    <x v="4"/>
    <x v="0"/>
    <x v="2"/>
    <x v="4"/>
    <x v="1"/>
    <x v="3"/>
    <x v="2"/>
    <x v="1"/>
    <x v="1"/>
    <x v="0"/>
    <x v="1"/>
    <x v="2"/>
    <x v="4"/>
    <x v="2"/>
    <x v="3"/>
    <x v="3"/>
    <x v="0"/>
    <x v="0"/>
    <x v="0"/>
    <x v="0"/>
    <x v="0"/>
    <x v="0"/>
    <x v="0"/>
    <x v="0"/>
    <x v="0"/>
  </r>
  <r>
    <x v="0"/>
    <x v="0"/>
    <x v="3"/>
    <x v="0"/>
    <x v="0"/>
    <x v="0"/>
    <x v="2"/>
    <x v="1"/>
    <x v="1"/>
    <x v="1"/>
    <x v="3"/>
    <x v="2"/>
    <x v="2"/>
    <x v="0"/>
    <x v="0"/>
    <x v="0"/>
    <x v="0"/>
    <x v="1"/>
    <x v="4"/>
    <x v="0"/>
    <x v="3"/>
    <x v="1"/>
    <x v="1"/>
    <x v="2"/>
    <x v="1"/>
    <x v="0"/>
    <x v="5"/>
    <x v="1"/>
    <x v="0"/>
    <x v="0"/>
    <x v="0"/>
    <x v="2"/>
    <x v="1"/>
    <x v="0"/>
    <x v="1"/>
    <x v="3"/>
    <x v="4"/>
    <x v="2"/>
    <x v="0"/>
    <x v="4"/>
    <x v="0"/>
    <x v="0"/>
    <x v="0"/>
    <x v="0"/>
    <x v="0"/>
    <x v="0"/>
    <x v="0"/>
    <x v="0"/>
    <x v="0"/>
  </r>
  <r>
    <x v="0"/>
    <x v="0"/>
    <x v="3"/>
    <x v="0"/>
    <x v="0"/>
    <x v="0"/>
    <x v="0"/>
    <x v="0"/>
    <x v="0"/>
    <x v="0"/>
    <x v="3"/>
    <x v="0"/>
    <x v="2"/>
    <x v="0"/>
    <x v="1"/>
    <x v="0"/>
    <x v="0"/>
    <x v="0"/>
    <x v="0"/>
    <x v="0"/>
    <x v="0"/>
    <x v="0"/>
    <x v="0"/>
    <x v="2"/>
    <x v="0"/>
    <x v="0"/>
    <x v="5"/>
    <x v="1"/>
    <x v="0"/>
    <x v="0"/>
    <x v="0"/>
    <x v="2"/>
    <x v="2"/>
    <x v="3"/>
    <x v="2"/>
    <x v="0"/>
    <x v="0"/>
    <x v="0"/>
    <x v="0"/>
    <x v="0"/>
    <x v="0"/>
    <x v="0"/>
    <x v="0"/>
    <x v="0"/>
    <x v="0"/>
    <x v="0"/>
    <x v="0"/>
    <x v="0"/>
    <x v="0"/>
  </r>
  <r>
    <x v="0"/>
    <x v="0"/>
    <x v="3"/>
    <x v="0"/>
    <x v="0"/>
    <x v="2"/>
    <x v="2"/>
    <x v="2"/>
    <x v="1"/>
    <x v="3"/>
    <x v="0"/>
    <x v="1"/>
    <x v="0"/>
    <x v="1"/>
    <x v="1"/>
    <x v="1"/>
    <x v="0"/>
    <x v="1"/>
    <x v="0"/>
    <x v="0"/>
    <x v="4"/>
    <x v="1"/>
    <x v="0"/>
    <x v="1"/>
    <x v="1"/>
    <x v="1"/>
    <x v="1"/>
    <x v="0"/>
    <x v="2"/>
    <x v="3"/>
    <x v="2"/>
    <x v="0"/>
    <x v="0"/>
    <x v="0"/>
    <x v="0"/>
    <x v="3"/>
    <x v="0"/>
    <x v="3"/>
    <x v="0"/>
    <x v="1"/>
    <x v="0"/>
    <x v="0"/>
    <x v="0"/>
    <x v="0"/>
    <x v="0"/>
    <x v="0"/>
    <x v="0"/>
    <x v="0"/>
    <x v="0"/>
  </r>
  <r>
    <x v="0"/>
    <x v="0"/>
    <x v="3"/>
    <x v="0"/>
    <x v="0"/>
    <x v="0"/>
    <x v="0"/>
    <x v="0"/>
    <x v="1"/>
    <x v="1"/>
    <x v="3"/>
    <x v="1"/>
    <x v="2"/>
    <x v="0"/>
    <x v="0"/>
    <x v="0"/>
    <x v="0"/>
    <x v="1"/>
    <x v="1"/>
    <x v="0"/>
    <x v="0"/>
    <x v="1"/>
    <x v="1"/>
    <x v="2"/>
    <x v="1"/>
    <x v="0"/>
    <x v="5"/>
    <x v="1"/>
    <x v="0"/>
    <x v="0"/>
    <x v="0"/>
    <x v="2"/>
    <x v="0"/>
    <x v="0"/>
    <x v="1"/>
    <x v="0"/>
    <x v="0"/>
    <x v="3"/>
    <x v="0"/>
    <x v="1"/>
    <x v="0"/>
    <x v="0"/>
    <x v="0"/>
    <x v="0"/>
    <x v="0"/>
    <x v="0"/>
    <x v="0"/>
    <x v="0"/>
    <x v="0"/>
  </r>
  <r>
    <x v="0"/>
    <x v="0"/>
    <x v="3"/>
    <x v="0"/>
    <x v="0"/>
    <x v="2"/>
    <x v="0"/>
    <x v="1"/>
    <x v="0"/>
    <x v="0"/>
    <x v="3"/>
    <x v="1"/>
    <x v="2"/>
    <x v="0"/>
    <x v="0"/>
    <x v="0"/>
    <x v="0"/>
    <x v="0"/>
    <x v="0"/>
    <x v="0"/>
    <x v="1"/>
    <x v="1"/>
    <x v="0"/>
    <x v="2"/>
    <x v="2"/>
    <x v="0"/>
    <x v="0"/>
    <x v="2"/>
    <x v="0"/>
    <x v="3"/>
    <x v="2"/>
    <x v="2"/>
    <x v="0"/>
    <x v="3"/>
    <x v="1"/>
    <x v="0"/>
    <x v="0"/>
    <x v="1"/>
    <x v="0"/>
    <x v="0"/>
    <x v="0"/>
    <x v="0"/>
    <x v="0"/>
    <x v="0"/>
    <x v="0"/>
    <x v="0"/>
    <x v="0"/>
    <x v="0"/>
    <x v="0"/>
  </r>
  <r>
    <x v="0"/>
    <x v="0"/>
    <x v="3"/>
    <x v="0"/>
    <x v="0"/>
    <x v="2"/>
    <x v="1"/>
    <x v="1"/>
    <x v="1"/>
    <x v="3"/>
    <x v="0"/>
    <x v="3"/>
    <x v="0"/>
    <x v="1"/>
    <x v="1"/>
    <x v="1"/>
    <x v="0"/>
    <x v="1"/>
    <x v="1"/>
    <x v="2"/>
    <x v="0"/>
    <x v="1"/>
    <x v="0"/>
    <x v="1"/>
    <x v="2"/>
    <x v="0"/>
    <x v="1"/>
    <x v="0"/>
    <x v="2"/>
    <x v="3"/>
    <x v="2"/>
    <x v="0"/>
    <x v="0"/>
    <x v="1"/>
    <x v="0"/>
    <x v="3"/>
    <x v="4"/>
    <x v="1"/>
    <x v="0"/>
    <x v="1"/>
    <x v="0"/>
    <x v="0"/>
    <x v="0"/>
    <x v="0"/>
    <x v="0"/>
    <x v="0"/>
    <x v="0"/>
    <x v="0"/>
    <x v="0"/>
  </r>
  <r>
    <x v="0"/>
    <x v="0"/>
    <x v="3"/>
    <x v="0"/>
    <x v="0"/>
    <x v="0"/>
    <x v="1"/>
    <x v="1"/>
    <x v="2"/>
    <x v="1"/>
    <x v="1"/>
    <x v="3"/>
    <x v="0"/>
    <x v="1"/>
    <x v="1"/>
    <x v="1"/>
    <x v="1"/>
    <x v="2"/>
    <x v="0"/>
    <x v="1"/>
    <x v="0"/>
    <x v="1"/>
    <x v="0"/>
    <x v="1"/>
    <x v="5"/>
    <x v="0"/>
    <x v="6"/>
    <x v="3"/>
    <x v="5"/>
    <x v="4"/>
    <x v="3"/>
    <x v="0"/>
    <x v="1"/>
    <x v="0"/>
    <x v="0"/>
    <x v="1"/>
    <x v="4"/>
    <x v="1"/>
    <x v="1"/>
    <x v="4"/>
    <x v="0"/>
    <x v="0"/>
    <x v="0"/>
    <x v="0"/>
    <x v="0"/>
    <x v="0"/>
    <x v="0"/>
    <x v="0"/>
    <x v="0"/>
  </r>
  <r>
    <x v="0"/>
    <x v="0"/>
    <x v="3"/>
    <x v="0"/>
    <x v="0"/>
    <x v="0"/>
    <x v="0"/>
    <x v="1"/>
    <x v="1"/>
    <x v="1"/>
    <x v="0"/>
    <x v="2"/>
    <x v="2"/>
    <x v="0"/>
    <x v="1"/>
    <x v="0"/>
    <x v="1"/>
    <x v="0"/>
    <x v="2"/>
    <x v="0"/>
    <x v="1"/>
    <x v="2"/>
    <x v="0"/>
    <x v="3"/>
    <x v="2"/>
    <x v="0"/>
    <x v="1"/>
    <x v="1"/>
    <x v="0"/>
    <x v="0"/>
    <x v="0"/>
    <x v="0"/>
    <x v="3"/>
    <x v="4"/>
    <x v="4"/>
    <x v="3"/>
    <x v="0"/>
    <x v="3"/>
    <x v="0"/>
    <x v="1"/>
    <x v="0"/>
    <x v="0"/>
    <x v="0"/>
    <x v="0"/>
    <x v="0"/>
    <x v="0"/>
    <x v="0"/>
    <x v="0"/>
    <x v="0"/>
  </r>
  <r>
    <x v="0"/>
    <x v="0"/>
    <x v="9"/>
    <x v="0"/>
    <x v="2"/>
    <x v="0"/>
    <x v="1"/>
    <x v="1"/>
    <x v="4"/>
    <x v="1"/>
    <x v="0"/>
    <x v="3"/>
    <x v="5"/>
    <x v="3"/>
    <x v="3"/>
    <x v="1"/>
    <x v="4"/>
    <x v="4"/>
    <x v="4"/>
    <x v="3"/>
    <x v="3"/>
    <x v="3"/>
    <x v="3"/>
    <x v="3"/>
    <x v="1"/>
    <x v="1"/>
    <x v="1"/>
    <x v="0"/>
    <x v="2"/>
    <x v="4"/>
    <x v="1"/>
    <x v="4"/>
    <x v="1"/>
    <x v="0"/>
    <x v="3"/>
    <x v="1"/>
    <x v="0"/>
    <x v="1"/>
    <x v="1"/>
    <x v="0"/>
    <x v="0"/>
    <x v="0"/>
    <x v="0"/>
    <x v="0"/>
    <x v="0"/>
    <x v="0"/>
    <x v="0"/>
    <x v="0"/>
    <x v="0"/>
  </r>
  <r>
    <x v="0"/>
    <x v="0"/>
    <x v="9"/>
    <x v="0"/>
    <x v="2"/>
    <x v="0"/>
    <x v="1"/>
    <x v="1"/>
    <x v="2"/>
    <x v="0"/>
    <x v="1"/>
    <x v="1"/>
    <x v="0"/>
    <x v="1"/>
    <x v="1"/>
    <x v="1"/>
    <x v="0"/>
    <x v="4"/>
    <x v="1"/>
    <x v="0"/>
    <x v="0"/>
    <x v="1"/>
    <x v="1"/>
    <x v="1"/>
    <x v="2"/>
    <x v="0"/>
    <x v="1"/>
    <x v="0"/>
    <x v="0"/>
    <x v="0"/>
    <x v="2"/>
    <x v="0"/>
    <x v="3"/>
    <x v="0"/>
    <x v="2"/>
    <x v="0"/>
    <x v="0"/>
    <x v="0"/>
    <x v="0"/>
    <x v="0"/>
    <x v="0"/>
    <x v="0"/>
    <x v="0"/>
    <x v="0"/>
    <x v="0"/>
    <x v="0"/>
    <x v="0"/>
    <x v="0"/>
    <x v="0"/>
  </r>
  <r>
    <x v="0"/>
    <x v="0"/>
    <x v="9"/>
    <x v="0"/>
    <x v="2"/>
    <x v="2"/>
    <x v="1"/>
    <x v="2"/>
    <x v="3"/>
    <x v="3"/>
    <x v="3"/>
    <x v="1"/>
    <x v="4"/>
    <x v="1"/>
    <x v="3"/>
    <x v="2"/>
    <x v="2"/>
    <x v="4"/>
    <x v="0"/>
    <x v="0"/>
    <x v="0"/>
    <x v="2"/>
    <x v="0"/>
    <x v="2"/>
    <x v="1"/>
    <x v="2"/>
    <x v="1"/>
    <x v="1"/>
    <x v="0"/>
    <x v="4"/>
    <x v="0"/>
    <x v="1"/>
    <x v="0"/>
    <x v="0"/>
    <x v="0"/>
    <x v="3"/>
    <x v="3"/>
    <x v="3"/>
    <x v="5"/>
    <x v="0"/>
    <x v="0"/>
    <x v="0"/>
    <x v="0"/>
    <x v="0"/>
    <x v="0"/>
    <x v="0"/>
    <x v="0"/>
    <x v="0"/>
    <x v="0"/>
  </r>
  <r>
    <x v="0"/>
    <x v="0"/>
    <x v="9"/>
    <x v="0"/>
    <x v="2"/>
    <x v="2"/>
    <x v="2"/>
    <x v="0"/>
    <x v="3"/>
    <x v="3"/>
    <x v="0"/>
    <x v="1"/>
    <x v="2"/>
    <x v="1"/>
    <x v="1"/>
    <x v="1"/>
    <x v="0"/>
    <x v="1"/>
    <x v="1"/>
    <x v="0"/>
    <x v="0"/>
    <x v="0"/>
    <x v="3"/>
    <x v="1"/>
    <x v="1"/>
    <x v="1"/>
    <x v="1"/>
    <x v="1"/>
    <x v="0"/>
    <x v="3"/>
    <x v="2"/>
    <x v="0"/>
    <x v="3"/>
    <x v="3"/>
    <x v="3"/>
    <x v="3"/>
    <x v="4"/>
    <x v="2"/>
    <x v="3"/>
    <x v="0"/>
    <x v="0"/>
    <x v="0"/>
    <x v="0"/>
    <x v="0"/>
    <x v="0"/>
    <x v="0"/>
    <x v="0"/>
    <x v="0"/>
    <x v="0"/>
  </r>
  <r>
    <x v="0"/>
    <x v="0"/>
    <x v="9"/>
    <x v="0"/>
    <x v="2"/>
    <x v="2"/>
    <x v="1"/>
    <x v="1"/>
    <x v="2"/>
    <x v="3"/>
    <x v="1"/>
    <x v="1"/>
    <x v="0"/>
    <x v="1"/>
    <x v="1"/>
    <x v="1"/>
    <x v="0"/>
    <x v="1"/>
    <x v="1"/>
    <x v="0"/>
    <x v="0"/>
    <x v="0"/>
    <x v="3"/>
    <x v="1"/>
    <x v="1"/>
    <x v="1"/>
    <x v="1"/>
    <x v="1"/>
    <x v="0"/>
    <x v="3"/>
    <x v="0"/>
    <x v="0"/>
    <x v="3"/>
    <x v="3"/>
    <x v="3"/>
    <x v="3"/>
    <x v="4"/>
    <x v="2"/>
    <x v="3"/>
    <x v="0"/>
    <x v="0"/>
    <x v="0"/>
    <x v="0"/>
    <x v="0"/>
    <x v="0"/>
    <x v="0"/>
    <x v="0"/>
    <x v="0"/>
    <x v="0"/>
  </r>
  <r>
    <x v="0"/>
    <x v="0"/>
    <x v="9"/>
    <x v="0"/>
    <x v="2"/>
    <x v="0"/>
    <x v="1"/>
    <x v="2"/>
    <x v="2"/>
    <x v="0"/>
    <x v="3"/>
    <x v="3"/>
    <x v="1"/>
    <x v="2"/>
    <x v="1"/>
    <x v="1"/>
    <x v="0"/>
    <x v="4"/>
    <x v="1"/>
    <x v="0"/>
    <x v="5"/>
    <x v="1"/>
    <x v="3"/>
    <x v="1"/>
    <x v="2"/>
    <x v="0"/>
    <x v="1"/>
    <x v="1"/>
    <x v="0"/>
    <x v="3"/>
    <x v="3"/>
    <x v="2"/>
    <x v="1"/>
    <x v="1"/>
    <x v="0"/>
    <x v="1"/>
    <x v="1"/>
    <x v="1"/>
    <x v="2"/>
    <x v="4"/>
    <x v="0"/>
    <x v="0"/>
    <x v="0"/>
    <x v="0"/>
    <x v="0"/>
    <x v="0"/>
    <x v="0"/>
    <x v="0"/>
    <x v="0"/>
  </r>
  <r>
    <x v="0"/>
    <x v="0"/>
    <x v="9"/>
    <x v="0"/>
    <x v="2"/>
    <x v="2"/>
    <x v="2"/>
    <x v="2"/>
    <x v="1"/>
    <x v="1"/>
    <x v="0"/>
    <x v="2"/>
    <x v="0"/>
    <x v="1"/>
    <x v="1"/>
    <x v="1"/>
    <x v="0"/>
    <x v="1"/>
    <x v="1"/>
    <x v="2"/>
    <x v="1"/>
    <x v="1"/>
    <x v="0"/>
    <x v="1"/>
    <x v="1"/>
    <x v="0"/>
    <x v="0"/>
    <x v="1"/>
    <x v="0"/>
    <x v="0"/>
    <x v="0"/>
    <x v="0"/>
    <x v="0"/>
    <x v="3"/>
    <x v="1"/>
    <x v="0"/>
    <x v="0"/>
    <x v="3"/>
    <x v="0"/>
    <x v="0"/>
    <x v="0"/>
    <x v="0"/>
    <x v="0"/>
    <x v="0"/>
    <x v="0"/>
    <x v="0"/>
    <x v="0"/>
    <x v="0"/>
    <x v="0"/>
  </r>
  <r>
    <x v="0"/>
    <x v="0"/>
    <x v="9"/>
    <x v="0"/>
    <x v="2"/>
    <x v="2"/>
    <x v="1"/>
    <x v="1"/>
    <x v="2"/>
    <x v="1"/>
    <x v="0"/>
    <x v="1"/>
    <x v="0"/>
    <x v="2"/>
    <x v="1"/>
    <x v="1"/>
    <x v="1"/>
    <x v="1"/>
    <x v="1"/>
    <x v="2"/>
    <x v="3"/>
    <x v="1"/>
    <x v="3"/>
    <x v="1"/>
    <x v="1"/>
    <x v="0"/>
    <x v="1"/>
    <x v="1"/>
    <x v="0"/>
    <x v="3"/>
    <x v="2"/>
    <x v="0"/>
    <x v="0"/>
    <x v="0"/>
    <x v="1"/>
    <x v="3"/>
    <x v="0"/>
    <x v="3"/>
    <x v="2"/>
    <x v="0"/>
    <x v="0"/>
    <x v="0"/>
    <x v="0"/>
    <x v="0"/>
    <x v="0"/>
    <x v="0"/>
    <x v="0"/>
    <x v="0"/>
    <x v="0"/>
  </r>
  <r>
    <x v="0"/>
    <x v="0"/>
    <x v="9"/>
    <x v="0"/>
    <x v="2"/>
    <x v="2"/>
    <x v="1"/>
    <x v="1"/>
    <x v="3"/>
    <x v="1"/>
    <x v="0"/>
    <x v="1"/>
    <x v="1"/>
    <x v="1"/>
    <x v="1"/>
    <x v="1"/>
    <x v="4"/>
    <x v="1"/>
    <x v="2"/>
    <x v="0"/>
    <x v="1"/>
    <x v="1"/>
    <x v="0"/>
    <x v="3"/>
    <x v="1"/>
    <x v="0"/>
    <x v="0"/>
    <x v="1"/>
    <x v="0"/>
    <x v="0"/>
    <x v="2"/>
    <x v="0"/>
    <x v="5"/>
    <x v="0"/>
    <x v="1"/>
    <x v="3"/>
    <x v="0"/>
    <x v="1"/>
    <x v="2"/>
    <x v="0"/>
    <x v="0"/>
    <x v="0"/>
    <x v="0"/>
    <x v="0"/>
    <x v="0"/>
    <x v="0"/>
    <x v="0"/>
    <x v="0"/>
    <x v="0"/>
  </r>
  <r>
    <x v="0"/>
    <x v="0"/>
    <x v="9"/>
    <x v="0"/>
    <x v="2"/>
    <x v="2"/>
    <x v="2"/>
    <x v="0"/>
    <x v="0"/>
    <x v="3"/>
    <x v="1"/>
    <x v="2"/>
    <x v="1"/>
    <x v="1"/>
    <x v="0"/>
    <x v="1"/>
    <x v="1"/>
    <x v="1"/>
    <x v="0"/>
    <x v="2"/>
    <x v="3"/>
    <x v="3"/>
    <x v="0"/>
    <x v="1"/>
    <x v="2"/>
    <x v="0"/>
    <x v="0"/>
    <x v="1"/>
    <x v="0"/>
    <x v="3"/>
    <x v="0"/>
    <x v="1"/>
    <x v="1"/>
    <x v="3"/>
    <x v="0"/>
    <x v="3"/>
    <x v="1"/>
    <x v="3"/>
    <x v="0"/>
    <x v="1"/>
    <x v="0"/>
    <x v="0"/>
    <x v="0"/>
    <x v="0"/>
    <x v="0"/>
    <x v="0"/>
    <x v="0"/>
    <x v="0"/>
    <x v="0"/>
  </r>
  <r>
    <x v="0"/>
    <x v="0"/>
    <x v="9"/>
    <x v="0"/>
    <x v="2"/>
    <x v="0"/>
    <x v="0"/>
    <x v="1"/>
    <x v="3"/>
    <x v="1"/>
    <x v="3"/>
    <x v="1"/>
    <x v="0"/>
    <x v="2"/>
    <x v="1"/>
    <x v="1"/>
    <x v="0"/>
    <x v="2"/>
    <x v="0"/>
    <x v="0"/>
    <x v="0"/>
    <x v="2"/>
    <x v="3"/>
    <x v="3"/>
    <x v="1"/>
    <x v="1"/>
    <x v="0"/>
    <x v="1"/>
    <x v="0"/>
    <x v="3"/>
    <x v="0"/>
    <x v="0"/>
    <x v="0"/>
    <x v="3"/>
    <x v="4"/>
    <x v="3"/>
    <x v="4"/>
    <x v="1"/>
    <x v="2"/>
    <x v="1"/>
    <x v="0"/>
    <x v="0"/>
    <x v="0"/>
    <x v="0"/>
    <x v="0"/>
    <x v="0"/>
    <x v="0"/>
    <x v="0"/>
    <x v="0"/>
  </r>
  <r>
    <x v="0"/>
    <x v="0"/>
    <x v="9"/>
    <x v="0"/>
    <x v="2"/>
    <x v="2"/>
    <x v="0"/>
    <x v="1"/>
    <x v="1"/>
    <x v="1"/>
    <x v="0"/>
    <x v="1"/>
    <x v="1"/>
    <x v="0"/>
    <x v="1"/>
    <x v="0"/>
    <x v="1"/>
    <x v="1"/>
    <x v="0"/>
    <x v="0"/>
    <x v="0"/>
    <x v="0"/>
    <x v="3"/>
    <x v="1"/>
    <x v="0"/>
    <x v="1"/>
    <x v="5"/>
    <x v="1"/>
    <x v="0"/>
    <x v="0"/>
    <x v="0"/>
    <x v="2"/>
    <x v="0"/>
    <x v="3"/>
    <x v="2"/>
    <x v="0"/>
    <x v="0"/>
    <x v="2"/>
    <x v="0"/>
    <x v="1"/>
    <x v="0"/>
    <x v="0"/>
    <x v="0"/>
    <x v="0"/>
    <x v="0"/>
    <x v="0"/>
    <x v="0"/>
    <x v="0"/>
    <x v="0"/>
  </r>
  <r>
    <x v="0"/>
    <x v="0"/>
    <x v="9"/>
    <x v="0"/>
    <x v="2"/>
    <x v="2"/>
    <x v="0"/>
    <x v="2"/>
    <x v="4"/>
    <x v="3"/>
    <x v="1"/>
    <x v="3"/>
    <x v="4"/>
    <x v="2"/>
    <x v="6"/>
    <x v="1"/>
    <x v="2"/>
    <x v="3"/>
    <x v="1"/>
    <x v="2"/>
    <x v="3"/>
    <x v="3"/>
    <x v="4"/>
    <x v="4"/>
    <x v="2"/>
    <x v="2"/>
    <x v="3"/>
    <x v="2"/>
    <x v="2"/>
    <x v="2"/>
    <x v="1"/>
    <x v="1"/>
    <x v="1"/>
    <x v="1"/>
    <x v="4"/>
    <x v="1"/>
    <x v="3"/>
    <x v="2"/>
    <x v="1"/>
    <x v="2"/>
    <x v="0"/>
    <x v="0"/>
    <x v="0"/>
    <x v="0"/>
    <x v="0"/>
    <x v="0"/>
    <x v="0"/>
    <x v="0"/>
    <x v="0"/>
  </r>
  <r>
    <x v="0"/>
    <x v="0"/>
    <x v="10"/>
    <x v="0"/>
    <x v="4"/>
    <x v="2"/>
    <x v="1"/>
    <x v="1"/>
    <x v="2"/>
    <x v="3"/>
    <x v="4"/>
    <x v="1"/>
    <x v="0"/>
    <x v="0"/>
    <x v="3"/>
    <x v="1"/>
    <x v="1"/>
    <x v="2"/>
    <x v="2"/>
    <x v="1"/>
    <x v="1"/>
    <x v="2"/>
    <x v="2"/>
    <x v="1"/>
    <x v="2"/>
    <x v="0"/>
    <x v="2"/>
    <x v="0"/>
    <x v="5"/>
    <x v="4"/>
    <x v="4"/>
    <x v="1"/>
    <x v="1"/>
    <x v="0"/>
    <x v="1"/>
    <x v="3"/>
    <x v="1"/>
    <x v="3"/>
    <x v="5"/>
    <x v="3"/>
    <x v="0"/>
    <x v="0"/>
    <x v="0"/>
    <x v="0"/>
    <x v="0"/>
    <x v="0"/>
    <x v="0"/>
    <x v="0"/>
    <x v="0"/>
  </r>
  <r>
    <x v="0"/>
    <x v="0"/>
    <x v="10"/>
    <x v="0"/>
    <x v="4"/>
    <x v="0"/>
    <x v="2"/>
    <x v="1"/>
    <x v="1"/>
    <x v="3"/>
    <x v="4"/>
    <x v="1"/>
    <x v="4"/>
    <x v="1"/>
    <x v="1"/>
    <x v="1"/>
    <x v="4"/>
    <x v="1"/>
    <x v="1"/>
    <x v="1"/>
    <x v="1"/>
    <x v="1"/>
    <x v="0"/>
    <x v="1"/>
    <x v="2"/>
    <x v="0"/>
    <x v="1"/>
    <x v="0"/>
    <x v="2"/>
    <x v="3"/>
    <x v="2"/>
    <x v="1"/>
    <x v="3"/>
    <x v="0"/>
    <x v="1"/>
    <x v="1"/>
    <x v="0"/>
    <x v="3"/>
    <x v="2"/>
    <x v="1"/>
    <x v="0"/>
    <x v="0"/>
    <x v="0"/>
    <x v="0"/>
    <x v="0"/>
    <x v="0"/>
    <x v="0"/>
    <x v="0"/>
    <x v="0"/>
  </r>
  <r>
    <x v="0"/>
    <x v="0"/>
    <x v="10"/>
    <x v="0"/>
    <x v="4"/>
    <x v="2"/>
    <x v="1"/>
    <x v="2"/>
    <x v="1"/>
    <x v="1"/>
    <x v="0"/>
    <x v="2"/>
    <x v="0"/>
    <x v="0"/>
    <x v="1"/>
    <x v="0"/>
    <x v="0"/>
    <x v="2"/>
    <x v="1"/>
    <x v="2"/>
    <x v="0"/>
    <x v="1"/>
    <x v="0"/>
    <x v="2"/>
    <x v="1"/>
    <x v="0"/>
    <x v="0"/>
    <x v="1"/>
    <x v="0"/>
    <x v="0"/>
    <x v="0"/>
    <x v="2"/>
    <x v="0"/>
    <x v="3"/>
    <x v="3"/>
    <x v="0"/>
    <x v="0"/>
    <x v="3"/>
    <x v="0"/>
    <x v="1"/>
    <x v="0"/>
    <x v="0"/>
    <x v="0"/>
    <x v="0"/>
    <x v="0"/>
    <x v="0"/>
    <x v="0"/>
    <x v="0"/>
    <x v="0"/>
  </r>
  <r>
    <x v="0"/>
    <x v="0"/>
    <x v="10"/>
    <x v="0"/>
    <x v="4"/>
    <x v="2"/>
    <x v="2"/>
    <x v="1"/>
    <x v="1"/>
    <x v="0"/>
    <x v="0"/>
    <x v="1"/>
    <x v="0"/>
    <x v="1"/>
    <x v="0"/>
    <x v="0"/>
    <x v="0"/>
    <x v="1"/>
    <x v="1"/>
    <x v="0"/>
    <x v="0"/>
    <x v="1"/>
    <x v="1"/>
    <x v="2"/>
    <x v="1"/>
    <x v="0"/>
    <x v="1"/>
    <x v="1"/>
    <x v="0"/>
    <x v="0"/>
    <x v="2"/>
    <x v="2"/>
    <x v="0"/>
    <x v="3"/>
    <x v="0"/>
    <x v="0"/>
    <x v="2"/>
    <x v="3"/>
    <x v="0"/>
    <x v="0"/>
    <x v="0"/>
    <x v="0"/>
    <x v="0"/>
    <x v="0"/>
    <x v="0"/>
    <x v="0"/>
    <x v="0"/>
    <x v="0"/>
    <x v="0"/>
  </r>
  <r>
    <x v="0"/>
    <x v="0"/>
    <x v="10"/>
    <x v="0"/>
    <x v="4"/>
    <x v="2"/>
    <x v="1"/>
    <x v="2"/>
    <x v="4"/>
    <x v="1"/>
    <x v="0"/>
    <x v="1"/>
    <x v="4"/>
    <x v="1"/>
    <x v="1"/>
    <x v="0"/>
    <x v="4"/>
    <x v="2"/>
    <x v="0"/>
    <x v="1"/>
    <x v="3"/>
    <x v="1"/>
    <x v="0"/>
    <x v="1"/>
    <x v="2"/>
    <x v="1"/>
    <x v="1"/>
    <x v="0"/>
    <x v="0"/>
    <x v="3"/>
    <x v="3"/>
    <x v="0"/>
    <x v="0"/>
    <x v="3"/>
    <x v="3"/>
    <x v="3"/>
    <x v="0"/>
    <x v="1"/>
    <x v="0"/>
    <x v="0"/>
    <x v="0"/>
    <x v="0"/>
    <x v="0"/>
    <x v="0"/>
    <x v="0"/>
    <x v="0"/>
    <x v="0"/>
    <x v="0"/>
    <x v="0"/>
  </r>
  <r>
    <x v="0"/>
    <x v="0"/>
    <x v="10"/>
    <x v="0"/>
    <x v="4"/>
    <x v="0"/>
    <x v="2"/>
    <x v="4"/>
    <x v="4"/>
    <x v="1"/>
    <x v="3"/>
    <x v="3"/>
    <x v="0"/>
    <x v="1"/>
    <x v="1"/>
    <x v="0"/>
    <x v="0"/>
    <x v="1"/>
    <x v="1"/>
    <x v="3"/>
    <x v="3"/>
    <x v="1"/>
    <x v="0"/>
    <x v="1"/>
    <x v="1"/>
    <x v="0"/>
    <x v="0"/>
    <x v="5"/>
    <x v="4"/>
    <x v="3"/>
    <x v="3"/>
    <x v="1"/>
    <x v="3"/>
    <x v="0"/>
    <x v="1"/>
    <x v="2"/>
    <x v="1"/>
    <x v="3"/>
    <x v="2"/>
    <x v="0"/>
    <x v="0"/>
    <x v="0"/>
    <x v="0"/>
    <x v="0"/>
    <x v="0"/>
    <x v="0"/>
    <x v="0"/>
    <x v="0"/>
    <x v="0"/>
  </r>
  <r>
    <x v="0"/>
    <x v="0"/>
    <x v="10"/>
    <x v="0"/>
    <x v="4"/>
    <x v="2"/>
    <x v="2"/>
    <x v="1"/>
    <x v="1"/>
    <x v="1"/>
    <x v="0"/>
    <x v="1"/>
    <x v="0"/>
    <x v="0"/>
    <x v="0"/>
    <x v="0"/>
    <x v="0"/>
    <x v="1"/>
    <x v="1"/>
    <x v="1"/>
    <x v="0"/>
    <x v="1"/>
    <x v="0"/>
    <x v="2"/>
    <x v="2"/>
    <x v="0"/>
    <x v="1"/>
    <x v="0"/>
    <x v="2"/>
    <x v="3"/>
    <x v="2"/>
    <x v="1"/>
    <x v="0"/>
    <x v="3"/>
    <x v="0"/>
    <x v="3"/>
    <x v="1"/>
    <x v="3"/>
    <x v="2"/>
    <x v="1"/>
    <x v="0"/>
    <x v="0"/>
    <x v="0"/>
    <x v="0"/>
    <x v="0"/>
    <x v="0"/>
    <x v="0"/>
    <x v="0"/>
    <x v="0"/>
  </r>
  <r>
    <x v="0"/>
    <x v="0"/>
    <x v="10"/>
    <x v="0"/>
    <x v="4"/>
    <x v="2"/>
    <x v="2"/>
    <x v="2"/>
    <x v="1"/>
    <x v="1"/>
    <x v="0"/>
    <x v="1"/>
    <x v="0"/>
    <x v="1"/>
    <x v="1"/>
    <x v="2"/>
    <x v="1"/>
    <x v="1"/>
    <x v="1"/>
    <x v="5"/>
    <x v="6"/>
    <x v="1"/>
    <x v="0"/>
    <x v="0"/>
    <x v="1"/>
    <x v="0"/>
    <x v="1"/>
    <x v="1"/>
    <x v="0"/>
    <x v="3"/>
    <x v="3"/>
    <x v="0"/>
    <x v="0"/>
    <x v="0"/>
    <x v="0"/>
    <x v="3"/>
    <x v="1"/>
    <x v="1"/>
    <x v="2"/>
    <x v="1"/>
    <x v="0"/>
    <x v="0"/>
    <x v="0"/>
    <x v="0"/>
    <x v="0"/>
    <x v="0"/>
    <x v="0"/>
    <x v="0"/>
    <x v="0"/>
  </r>
  <r>
    <x v="0"/>
    <x v="0"/>
    <x v="10"/>
    <x v="0"/>
    <x v="4"/>
    <x v="0"/>
    <x v="2"/>
    <x v="0"/>
    <x v="1"/>
    <x v="0"/>
    <x v="3"/>
    <x v="3"/>
    <x v="2"/>
    <x v="0"/>
    <x v="0"/>
    <x v="0"/>
    <x v="0"/>
    <x v="1"/>
    <x v="3"/>
    <x v="2"/>
    <x v="1"/>
    <x v="1"/>
    <x v="1"/>
    <x v="0"/>
    <x v="0"/>
    <x v="1"/>
    <x v="1"/>
    <x v="2"/>
    <x v="0"/>
    <x v="0"/>
    <x v="0"/>
    <x v="2"/>
    <x v="2"/>
    <x v="3"/>
    <x v="2"/>
    <x v="0"/>
    <x v="2"/>
    <x v="3"/>
    <x v="0"/>
    <x v="0"/>
    <x v="0"/>
    <x v="0"/>
    <x v="0"/>
    <x v="0"/>
    <x v="0"/>
    <x v="0"/>
    <x v="0"/>
    <x v="0"/>
    <x v="0"/>
  </r>
  <r>
    <x v="0"/>
    <x v="0"/>
    <x v="10"/>
    <x v="0"/>
    <x v="4"/>
    <x v="0"/>
    <x v="2"/>
    <x v="1"/>
    <x v="1"/>
    <x v="1"/>
    <x v="0"/>
    <x v="1"/>
    <x v="0"/>
    <x v="1"/>
    <x v="0"/>
    <x v="0"/>
    <x v="0"/>
    <x v="1"/>
    <x v="0"/>
    <x v="2"/>
    <x v="0"/>
    <x v="1"/>
    <x v="1"/>
    <x v="2"/>
    <x v="2"/>
    <x v="0"/>
    <x v="0"/>
    <x v="1"/>
    <x v="0"/>
    <x v="0"/>
    <x v="0"/>
    <x v="2"/>
    <x v="0"/>
    <x v="0"/>
    <x v="2"/>
    <x v="0"/>
    <x v="0"/>
    <x v="3"/>
    <x v="0"/>
    <x v="0"/>
    <x v="0"/>
    <x v="0"/>
    <x v="0"/>
    <x v="0"/>
    <x v="0"/>
    <x v="0"/>
    <x v="0"/>
    <x v="0"/>
    <x v="0"/>
  </r>
  <r>
    <x v="0"/>
    <x v="0"/>
    <x v="10"/>
    <x v="0"/>
    <x v="4"/>
    <x v="0"/>
    <x v="1"/>
    <x v="1"/>
    <x v="1"/>
    <x v="1"/>
    <x v="1"/>
    <x v="3"/>
    <x v="0"/>
    <x v="2"/>
    <x v="1"/>
    <x v="1"/>
    <x v="1"/>
    <x v="1"/>
    <x v="0"/>
    <x v="1"/>
    <x v="3"/>
    <x v="3"/>
    <x v="0"/>
    <x v="1"/>
    <x v="2"/>
    <x v="0"/>
    <x v="1"/>
    <x v="0"/>
    <x v="2"/>
    <x v="4"/>
    <x v="3"/>
    <x v="1"/>
    <x v="3"/>
    <x v="1"/>
    <x v="1"/>
    <x v="1"/>
    <x v="0"/>
    <x v="3"/>
    <x v="2"/>
    <x v="0"/>
    <x v="0"/>
    <x v="0"/>
    <x v="0"/>
    <x v="0"/>
    <x v="0"/>
    <x v="0"/>
    <x v="0"/>
    <x v="0"/>
    <x v="0"/>
  </r>
  <r>
    <x v="0"/>
    <x v="0"/>
    <x v="10"/>
    <x v="0"/>
    <x v="4"/>
    <x v="0"/>
    <x v="0"/>
    <x v="0"/>
    <x v="1"/>
    <x v="0"/>
    <x v="0"/>
    <x v="2"/>
    <x v="2"/>
    <x v="1"/>
    <x v="0"/>
    <x v="0"/>
    <x v="0"/>
    <x v="1"/>
    <x v="3"/>
    <x v="2"/>
    <x v="0"/>
    <x v="1"/>
    <x v="0"/>
    <x v="0"/>
    <x v="0"/>
    <x v="4"/>
    <x v="0"/>
    <x v="0"/>
    <x v="0"/>
    <x v="0"/>
    <x v="2"/>
    <x v="2"/>
    <x v="0"/>
    <x v="3"/>
    <x v="1"/>
    <x v="0"/>
    <x v="2"/>
    <x v="0"/>
    <x v="0"/>
    <x v="0"/>
    <x v="0"/>
    <x v="0"/>
    <x v="0"/>
    <x v="0"/>
    <x v="0"/>
    <x v="0"/>
    <x v="0"/>
    <x v="0"/>
    <x v="0"/>
  </r>
  <r>
    <x v="0"/>
    <x v="0"/>
    <x v="10"/>
    <x v="0"/>
    <x v="4"/>
    <x v="0"/>
    <x v="2"/>
    <x v="0"/>
    <x v="1"/>
    <x v="1"/>
    <x v="3"/>
    <x v="2"/>
    <x v="1"/>
    <x v="0"/>
    <x v="0"/>
    <x v="0"/>
    <x v="4"/>
    <x v="1"/>
    <x v="0"/>
    <x v="2"/>
    <x v="0"/>
    <x v="0"/>
    <x v="1"/>
    <x v="2"/>
    <x v="1"/>
    <x v="0"/>
    <x v="0"/>
    <x v="1"/>
    <x v="0"/>
    <x v="0"/>
    <x v="0"/>
    <x v="2"/>
    <x v="0"/>
    <x v="3"/>
    <x v="1"/>
    <x v="0"/>
    <x v="0"/>
    <x v="0"/>
    <x v="0"/>
    <x v="0"/>
    <x v="0"/>
    <x v="0"/>
    <x v="0"/>
    <x v="0"/>
    <x v="0"/>
    <x v="0"/>
    <x v="0"/>
    <x v="0"/>
    <x v="0"/>
  </r>
  <r>
    <x v="0"/>
    <x v="0"/>
    <x v="10"/>
    <x v="0"/>
    <x v="4"/>
    <x v="0"/>
    <x v="2"/>
    <x v="4"/>
    <x v="4"/>
    <x v="1"/>
    <x v="4"/>
    <x v="3"/>
    <x v="0"/>
    <x v="1"/>
    <x v="1"/>
    <x v="2"/>
    <x v="1"/>
    <x v="2"/>
    <x v="0"/>
    <x v="1"/>
    <x v="5"/>
    <x v="1"/>
    <x v="0"/>
    <x v="1"/>
    <x v="2"/>
    <x v="0"/>
    <x v="2"/>
    <x v="0"/>
    <x v="3"/>
    <x v="3"/>
    <x v="2"/>
    <x v="2"/>
    <x v="3"/>
    <x v="0"/>
    <x v="3"/>
    <x v="1"/>
    <x v="1"/>
    <x v="2"/>
    <x v="2"/>
    <x v="0"/>
    <x v="0"/>
    <x v="0"/>
    <x v="0"/>
    <x v="0"/>
    <x v="0"/>
    <x v="0"/>
    <x v="0"/>
    <x v="0"/>
    <x v="0"/>
  </r>
  <r>
    <x v="0"/>
    <x v="0"/>
    <x v="10"/>
    <x v="0"/>
    <x v="4"/>
    <x v="2"/>
    <x v="1"/>
    <x v="2"/>
    <x v="4"/>
    <x v="1"/>
    <x v="0"/>
    <x v="5"/>
    <x v="0"/>
    <x v="2"/>
    <x v="1"/>
    <x v="2"/>
    <x v="4"/>
    <x v="4"/>
    <x v="2"/>
    <x v="3"/>
    <x v="1"/>
    <x v="1"/>
    <x v="0"/>
    <x v="4"/>
    <x v="2"/>
    <x v="0"/>
    <x v="1"/>
    <x v="1"/>
    <x v="0"/>
    <x v="3"/>
    <x v="2"/>
    <x v="0"/>
    <x v="1"/>
    <x v="0"/>
    <x v="3"/>
    <x v="1"/>
    <x v="4"/>
    <x v="1"/>
    <x v="1"/>
    <x v="1"/>
    <x v="0"/>
    <x v="0"/>
    <x v="0"/>
    <x v="0"/>
    <x v="0"/>
    <x v="0"/>
    <x v="0"/>
    <x v="0"/>
    <x v="0"/>
  </r>
  <r>
    <x v="0"/>
    <x v="0"/>
    <x v="10"/>
    <x v="0"/>
    <x v="4"/>
    <x v="2"/>
    <x v="2"/>
    <x v="2"/>
    <x v="2"/>
    <x v="3"/>
    <x v="0"/>
    <x v="3"/>
    <x v="1"/>
    <x v="1"/>
    <x v="1"/>
    <x v="1"/>
    <x v="2"/>
    <x v="2"/>
    <x v="0"/>
    <x v="1"/>
    <x v="1"/>
    <x v="1"/>
    <x v="0"/>
    <x v="4"/>
    <x v="2"/>
    <x v="1"/>
    <x v="2"/>
    <x v="1"/>
    <x v="0"/>
    <x v="3"/>
    <x v="3"/>
    <x v="1"/>
    <x v="0"/>
    <x v="3"/>
    <x v="3"/>
    <x v="3"/>
    <x v="4"/>
    <x v="1"/>
    <x v="1"/>
    <x v="1"/>
    <x v="0"/>
    <x v="0"/>
    <x v="0"/>
    <x v="0"/>
    <x v="0"/>
    <x v="0"/>
    <x v="0"/>
    <x v="0"/>
    <x v="0"/>
  </r>
  <r>
    <x v="0"/>
    <x v="0"/>
    <x v="10"/>
    <x v="0"/>
    <x v="4"/>
    <x v="0"/>
    <x v="2"/>
    <x v="1"/>
    <x v="2"/>
    <x v="1"/>
    <x v="5"/>
    <x v="3"/>
    <x v="0"/>
    <x v="3"/>
    <x v="1"/>
    <x v="1"/>
    <x v="0"/>
    <x v="1"/>
    <x v="0"/>
    <x v="3"/>
    <x v="1"/>
    <x v="1"/>
    <x v="0"/>
    <x v="2"/>
    <x v="1"/>
    <x v="0"/>
    <x v="4"/>
    <x v="1"/>
    <x v="0"/>
    <x v="0"/>
    <x v="2"/>
    <x v="0"/>
    <x v="0"/>
    <x v="1"/>
    <x v="1"/>
    <x v="3"/>
    <x v="0"/>
    <x v="0"/>
    <x v="2"/>
    <x v="0"/>
    <x v="0"/>
    <x v="0"/>
    <x v="0"/>
    <x v="0"/>
    <x v="0"/>
    <x v="0"/>
    <x v="0"/>
    <x v="0"/>
    <x v="0"/>
  </r>
  <r>
    <x v="0"/>
    <x v="0"/>
    <x v="10"/>
    <x v="0"/>
    <x v="4"/>
    <x v="0"/>
    <x v="1"/>
    <x v="1"/>
    <x v="2"/>
    <x v="1"/>
    <x v="0"/>
    <x v="1"/>
    <x v="0"/>
    <x v="2"/>
    <x v="1"/>
    <x v="1"/>
    <x v="0"/>
    <x v="1"/>
    <x v="0"/>
    <x v="3"/>
    <x v="1"/>
    <x v="1"/>
    <x v="0"/>
    <x v="5"/>
    <x v="4"/>
    <x v="0"/>
    <x v="1"/>
    <x v="1"/>
    <x v="0"/>
    <x v="3"/>
    <x v="3"/>
    <x v="0"/>
    <x v="0"/>
    <x v="1"/>
    <x v="1"/>
    <x v="3"/>
    <x v="0"/>
    <x v="3"/>
    <x v="2"/>
    <x v="1"/>
    <x v="0"/>
    <x v="0"/>
    <x v="0"/>
    <x v="0"/>
    <x v="0"/>
    <x v="0"/>
    <x v="0"/>
    <x v="0"/>
    <x v="0"/>
  </r>
  <r>
    <x v="0"/>
    <x v="0"/>
    <x v="10"/>
    <x v="0"/>
    <x v="4"/>
    <x v="2"/>
    <x v="1"/>
    <x v="0"/>
    <x v="1"/>
    <x v="1"/>
    <x v="3"/>
    <x v="2"/>
    <x v="1"/>
    <x v="0"/>
    <x v="1"/>
    <x v="1"/>
    <x v="1"/>
    <x v="2"/>
    <x v="0"/>
    <x v="0"/>
    <x v="0"/>
    <x v="0"/>
    <x v="0"/>
    <x v="2"/>
    <x v="1"/>
    <x v="1"/>
    <x v="1"/>
    <x v="1"/>
    <x v="0"/>
    <x v="0"/>
    <x v="0"/>
    <x v="2"/>
    <x v="3"/>
    <x v="0"/>
    <x v="0"/>
    <x v="0"/>
    <x v="0"/>
    <x v="0"/>
    <x v="0"/>
    <x v="0"/>
    <x v="0"/>
    <x v="0"/>
    <x v="0"/>
    <x v="0"/>
    <x v="0"/>
    <x v="0"/>
    <x v="0"/>
    <x v="0"/>
    <x v="0"/>
  </r>
  <r>
    <x v="0"/>
    <x v="0"/>
    <x v="10"/>
    <x v="0"/>
    <x v="4"/>
    <x v="0"/>
    <x v="4"/>
    <x v="2"/>
    <x v="4"/>
    <x v="1"/>
    <x v="0"/>
    <x v="1"/>
    <x v="2"/>
    <x v="2"/>
    <x v="1"/>
    <x v="1"/>
    <x v="0"/>
    <x v="1"/>
    <x v="0"/>
    <x v="3"/>
    <x v="5"/>
    <x v="0"/>
    <x v="1"/>
    <x v="5"/>
    <x v="4"/>
    <x v="0"/>
    <x v="0"/>
    <x v="1"/>
    <x v="0"/>
    <x v="0"/>
    <x v="0"/>
    <x v="2"/>
    <x v="4"/>
    <x v="0"/>
    <x v="2"/>
    <x v="3"/>
    <x v="2"/>
    <x v="3"/>
    <x v="0"/>
    <x v="0"/>
    <x v="0"/>
    <x v="0"/>
    <x v="0"/>
    <x v="0"/>
    <x v="0"/>
    <x v="0"/>
    <x v="0"/>
    <x v="0"/>
    <x v="0"/>
  </r>
  <r>
    <x v="0"/>
    <x v="0"/>
    <x v="10"/>
    <x v="0"/>
    <x v="4"/>
    <x v="0"/>
    <x v="0"/>
    <x v="0"/>
    <x v="1"/>
    <x v="0"/>
    <x v="3"/>
    <x v="3"/>
    <x v="0"/>
    <x v="0"/>
    <x v="0"/>
    <x v="1"/>
    <x v="1"/>
    <x v="4"/>
    <x v="4"/>
    <x v="1"/>
    <x v="1"/>
    <x v="1"/>
    <x v="5"/>
    <x v="3"/>
    <x v="3"/>
    <x v="1"/>
    <x v="1"/>
    <x v="2"/>
    <x v="0"/>
    <x v="3"/>
    <x v="0"/>
    <x v="1"/>
    <x v="3"/>
    <x v="0"/>
    <x v="4"/>
    <x v="3"/>
    <x v="4"/>
    <x v="1"/>
    <x v="1"/>
    <x v="1"/>
    <x v="0"/>
    <x v="0"/>
    <x v="0"/>
    <x v="0"/>
    <x v="0"/>
    <x v="0"/>
    <x v="0"/>
    <x v="0"/>
    <x v="0"/>
  </r>
  <r>
    <x v="0"/>
    <x v="0"/>
    <x v="11"/>
    <x v="0"/>
    <x v="0"/>
    <x v="1"/>
    <x v="1"/>
    <x v="1"/>
    <x v="1"/>
    <x v="3"/>
    <x v="0"/>
    <x v="1"/>
    <x v="0"/>
    <x v="1"/>
    <x v="0"/>
    <x v="0"/>
    <x v="1"/>
    <x v="1"/>
    <x v="0"/>
    <x v="3"/>
    <x v="0"/>
    <x v="1"/>
    <x v="0"/>
    <x v="0"/>
    <x v="5"/>
    <x v="0"/>
    <x v="1"/>
    <x v="2"/>
    <x v="0"/>
    <x v="4"/>
    <x v="4"/>
    <x v="0"/>
    <x v="1"/>
    <x v="3"/>
    <x v="1"/>
    <x v="1"/>
    <x v="2"/>
    <x v="2"/>
    <x v="1"/>
    <x v="1"/>
    <x v="0"/>
    <x v="0"/>
    <x v="0"/>
    <x v="0"/>
    <x v="0"/>
    <x v="0"/>
    <x v="0"/>
    <x v="0"/>
    <x v="0"/>
  </r>
  <r>
    <x v="0"/>
    <x v="0"/>
    <x v="11"/>
    <x v="0"/>
    <x v="0"/>
    <x v="2"/>
    <x v="2"/>
    <x v="2"/>
    <x v="1"/>
    <x v="1"/>
    <x v="3"/>
    <x v="2"/>
    <x v="0"/>
    <x v="0"/>
    <x v="0"/>
    <x v="0"/>
    <x v="1"/>
    <x v="1"/>
    <x v="3"/>
    <x v="2"/>
    <x v="0"/>
    <x v="0"/>
    <x v="1"/>
    <x v="2"/>
    <x v="1"/>
    <x v="0"/>
    <x v="0"/>
    <x v="1"/>
    <x v="0"/>
    <x v="3"/>
    <x v="0"/>
    <x v="2"/>
    <x v="0"/>
    <x v="0"/>
    <x v="1"/>
    <x v="3"/>
    <x v="0"/>
    <x v="3"/>
    <x v="0"/>
    <x v="0"/>
    <x v="0"/>
    <x v="0"/>
    <x v="0"/>
    <x v="0"/>
    <x v="0"/>
    <x v="0"/>
    <x v="0"/>
    <x v="0"/>
    <x v="0"/>
  </r>
  <r>
    <x v="0"/>
    <x v="0"/>
    <x v="11"/>
    <x v="0"/>
    <x v="0"/>
    <x v="2"/>
    <x v="1"/>
    <x v="3"/>
    <x v="2"/>
    <x v="4"/>
    <x v="1"/>
    <x v="3"/>
    <x v="1"/>
    <x v="2"/>
    <x v="1"/>
    <x v="1"/>
    <x v="0"/>
    <x v="2"/>
    <x v="1"/>
    <x v="2"/>
    <x v="1"/>
    <x v="1"/>
    <x v="0"/>
    <x v="1"/>
    <x v="2"/>
    <x v="1"/>
    <x v="2"/>
    <x v="2"/>
    <x v="2"/>
    <x v="3"/>
    <x v="2"/>
    <x v="1"/>
    <x v="1"/>
    <x v="0"/>
    <x v="0"/>
    <x v="3"/>
    <x v="0"/>
    <x v="3"/>
    <x v="2"/>
    <x v="1"/>
    <x v="0"/>
    <x v="0"/>
    <x v="0"/>
    <x v="0"/>
    <x v="0"/>
    <x v="0"/>
    <x v="0"/>
    <x v="0"/>
    <x v="0"/>
  </r>
  <r>
    <x v="0"/>
    <x v="0"/>
    <x v="11"/>
    <x v="0"/>
    <x v="0"/>
    <x v="2"/>
    <x v="2"/>
    <x v="0"/>
    <x v="1"/>
    <x v="1"/>
    <x v="3"/>
    <x v="2"/>
    <x v="0"/>
    <x v="0"/>
    <x v="0"/>
    <x v="0"/>
    <x v="4"/>
    <x v="1"/>
    <x v="0"/>
    <x v="0"/>
    <x v="0"/>
    <x v="1"/>
    <x v="1"/>
    <x v="2"/>
    <x v="0"/>
    <x v="0"/>
    <x v="1"/>
    <x v="1"/>
    <x v="2"/>
    <x v="3"/>
    <x v="2"/>
    <x v="0"/>
    <x v="0"/>
    <x v="3"/>
    <x v="0"/>
    <x v="3"/>
    <x v="0"/>
    <x v="3"/>
    <x v="2"/>
    <x v="0"/>
    <x v="0"/>
    <x v="0"/>
    <x v="0"/>
    <x v="0"/>
    <x v="0"/>
    <x v="0"/>
    <x v="0"/>
    <x v="0"/>
    <x v="0"/>
  </r>
  <r>
    <x v="0"/>
    <x v="0"/>
    <x v="11"/>
    <x v="0"/>
    <x v="0"/>
    <x v="0"/>
    <x v="1"/>
    <x v="0"/>
    <x v="2"/>
    <x v="0"/>
    <x v="0"/>
    <x v="2"/>
    <x v="0"/>
    <x v="0"/>
    <x v="0"/>
    <x v="1"/>
    <x v="4"/>
    <x v="0"/>
    <x v="3"/>
    <x v="0"/>
    <x v="0"/>
    <x v="1"/>
    <x v="1"/>
    <x v="1"/>
    <x v="1"/>
    <x v="0"/>
    <x v="0"/>
    <x v="1"/>
    <x v="0"/>
    <x v="0"/>
    <x v="0"/>
    <x v="3"/>
    <x v="1"/>
    <x v="3"/>
    <x v="1"/>
    <x v="0"/>
    <x v="0"/>
    <x v="2"/>
    <x v="0"/>
    <x v="0"/>
    <x v="0"/>
    <x v="0"/>
    <x v="0"/>
    <x v="0"/>
    <x v="0"/>
    <x v="0"/>
    <x v="0"/>
    <x v="0"/>
    <x v="0"/>
  </r>
  <r>
    <x v="0"/>
    <x v="0"/>
    <x v="11"/>
    <x v="0"/>
    <x v="0"/>
    <x v="0"/>
    <x v="1"/>
    <x v="1"/>
    <x v="2"/>
    <x v="4"/>
    <x v="1"/>
    <x v="3"/>
    <x v="0"/>
    <x v="2"/>
    <x v="1"/>
    <x v="2"/>
    <x v="0"/>
    <x v="1"/>
    <x v="0"/>
    <x v="3"/>
    <x v="5"/>
    <x v="1"/>
    <x v="0"/>
    <x v="4"/>
    <x v="5"/>
    <x v="2"/>
    <x v="3"/>
    <x v="1"/>
    <x v="0"/>
    <x v="0"/>
    <x v="0"/>
    <x v="2"/>
    <x v="1"/>
    <x v="1"/>
    <x v="1"/>
    <x v="3"/>
    <x v="4"/>
    <x v="2"/>
    <x v="0"/>
    <x v="3"/>
    <x v="0"/>
    <x v="0"/>
    <x v="0"/>
    <x v="0"/>
    <x v="0"/>
    <x v="0"/>
    <x v="0"/>
    <x v="0"/>
    <x v="0"/>
  </r>
  <r>
    <x v="0"/>
    <x v="0"/>
    <x v="11"/>
    <x v="0"/>
    <x v="0"/>
    <x v="2"/>
    <x v="0"/>
    <x v="1"/>
    <x v="2"/>
    <x v="3"/>
    <x v="0"/>
    <x v="1"/>
    <x v="0"/>
    <x v="1"/>
    <x v="1"/>
    <x v="1"/>
    <x v="1"/>
    <x v="1"/>
    <x v="3"/>
    <x v="2"/>
    <x v="1"/>
    <x v="1"/>
    <x v="0"/>
    <x v="0"/>
    <x v="1"/>
    <x v="0"/>
    <x v="0"/>
    <x v="1"/>
    <x v="0"/>
    <x v="3"/>
    <x v="2"/>
    <x v="0"/>
    <x v="3"/>
    <x v="0"/>
    <x v="1"/>
    <x v="3"/>
    <x v="1"/>
    <x v="1"/>
    <x v="2"/>
    <x v="1"/>
    <x v="0"/>
    <x v="0"/>
    <x v="0"/>
    <x v="0"/>
    <x v="0"/>
    <x v="0"/>
    <x v="0"/>
    <x v="0"/>
    <x v="0"/>
  </r>
  <r>
    <x v="0"/>
    <x v="0"/>
    <x v="11"/>
    <x v="0"/>
    <x v="0"/>
    <x v="0"/>
    <x v="1"/>
    <x v="1"/>
    <x v="2"/>
    <x v="1"/>
    <x v="4"/>
    <x v="1"/>
    <x v="0"/>
    <x v="1"/>
    <x v="1"/>
    <x v="1"/>
    <x v="1"/>
    <x v="1"/>
    <x v="0"/>
    <x v="2"/>
    <x v="1"/>
    <x v="1"/>
    <x v="0"/>
    <x v="2"/>
    <x v="0"/>
    <x v="1"/>
    <x v="1"/>
    <x v="1"/>
    <x v="0"/>
    <x v="3"/>
    <x v="2"/>
    <x v="0"/>
    <x v="3"/>
    <x v="0"/>
    <x v="4"/>
    <x v="3"/>
    <x v="0"/>
    <x v="0"/>
    <x v="0"/>
    <x v="0"/>
    <x v="0"/>
    <x v="0"/>
    <x v="0"/>
    <x v="0"/>
    <x v="0"/>
    <x v="0"/>
    <x v="0"/>
    <x v="0"/>
    <x v="0"/>
  </r>
  <r>
    <x v="0"/>
    <x v="0"/>
    <x v="11"/>
    <x v="0"/>
    <x v="0"/>
    <x v="0"/>
    <x v="2"/>
    <x v="2"/>
    <x v="1"/>
    <x v="2"/>
    <x v="1"/>
    <x v="2"/>
    <x v="0"/>
    <x v="1"/>
    <x v="3"/>
    <x v="1"/>
    <x v="1"/>
    <x v="1"/>
    <x v="1"/>
    <x v="1"/>
    <x v="1"/>
    <x v="1"/>
    <x v="0"/>
    <x v="1"/>
    <x v="3"/>
    <x v="0"/>
    <x v="1"/>
    <x v="0"/>
    <x v="2"/>
    <x v="4"/>
    <x v="2"/>
    <x v="1"/>
    <x v="3"/>
    <x v="1"/>
    <x v="1"/>
    <x v="1"/>
    <x v="0"/>
    <x v="3"/>
    <x v="2"/>
    <x v="4"/>
    <x v="0"/>
    <x v="0"/>
    <x v="0"/>
    <x v="0"/>
    <x v="0"/>
    <x v="0"/>
    <x v="0"/>
    <x v="0"/>
    <x v="0"/>
  </r>
  <r>
    <x v="0"/>
    <x v="0"/>
    <x v="11"/>
    <x v="0"/>
    <x v="0"/>
    <x v="2"/>
    <x v="2"/>
    <x v="1"/>
    <x v="3"/>
    <x v="1"/>
    <x v="1"/>
    <x v="2"/>
    <x v="0"/>
    <x v="1"/>
    <x v="1"/>
    <x v="1"/>
    <x v="0"/>
    <x v="0"/>
    <x v="0"/>
    <x v="0"/>
    <x v="0"/>
    <x v="3"/>
    <x v="0"/>
    <x v="2"/>
    <x v="2"/>
    <x v="1"/>
    <x v="2"/>
    <x v="1"/>
    <x v="0"/>
    <x v="4"/>
    <x v="2"/>
    <x v="3"/>
    <x v="5"/>
    <x v="0"/>
    <x v="3"/>
    <x v="1"/>
    <x v="1"/>
    <x v="4"/>
    <x v="5"/>
    <x v="2"/>
    <x v="0"/>
    <x v="0"/>
    <x v="0"/>
    <x v="0"/>
    <x v="0"/>
    <x v="0"/>
    <x v="0"/>
    <x v="0"/>
    <x v="0"/>
  </r>
  <r>
    <x v="0"/>
    <x v="0"/>
    <x v="11"/>
    <x v="0"/>
    <x v="0"/>
    <x v="2"/>
    <x v="2"/>
    <x v="1"/>
    <x v="2"/>
    <x v="1"/>
    <x v="3"/>
    <x v="1"/>
    <x v="1"/>
    <x v="0"/>
    <x v="1"/>
    <x v="5"/>
    <x v="0"/>
    <x v="2"/>
    <x v="0"/>
    <x v="0"/>
    <x v="0"/>
    <x v="0"/>
    <x v="0"/>
    <x v="1"/>
    <x v="1"/>
    <x v="1"/>
    <x v="1"/>
    <x v="0"/>
    <x v="0"/>
    <x v="3"/>
    <x v="2"/>
    <x v="2"/>
    <x v="3"/>
    <x v="3"/>
    <x v="0"/>
    <x v="3"/>
    <x v="1"/>
    <x v="1"/>
    <x v="2"/>
    <x v="1"/>
    <x v="0"/>
    <x v="0"/>
    <x v="0"/>
    <x v="0"/>
    <x v="0"/>
    <x v="0"/>
    <x v="0"/>
    <x v="0"/>
    <x v="0"/>
  </r>
  <r>
    <x v="0"/>
    <x v="0"/>
    <x v="11"/>
    <x v="0"/>
    <x v="0"/>
    <x v="0"/>
    <x v="1"/>
    <x v="1"/>
    <x v="1"/>
    <x v="1"/>
    <x v="0"/>
    <x v="1"/>
    <x v="1"/>
    <x v="0"/>
    <x v="1"/>
    <x v="1"/>
    <x v="0"/>
    <x v="1"/>
    <x v="0"/>
    <x v="1"/>
    <x v="1"/>
    <x v="0"/>
    <x v="0"/>
    <x v="1"/>
    <x v="2"/>
    <x v="0"/>
    <x v="4"/>
    <x v="1"/>
    <x v="0"/>
    <x v="3"/>
    <x v="2"/>
    <x v="4"/>
    <x v="3"/>
    <x v="3"/>
    <x v="1"/>
    <x v="1"/>
    <x v="1"/>
    <x v="1"/>
    <x v="2"/>
    <x v="4"/>
    <x v="0"/>
    <x v="0"/>
    <x v="0"/>
    <x v="0"/>
    <x v="0"/>
    <x v="0"/>
    <x v="0"/>
    <x v="0"/>
    <x v="0"/>
  </r>
  <r>
    <x v="0"/>
    <x v="0"/>
    <x v="11"/>
    <x v="0"/>
    <x v="0"/>
    <x v="0"/>
    <x v="3"/>
    <x v="2"/>
    <x v="2"/>
    <x v="1"/>
    <x v="1"/>
    <x v="3"/>
    <x v="2"/>
    <x v="1"/>
    <x v="4"/>
    <x v="1"/>
    <x v="1"/>
    <x v="1"/>
    <x v="4"/>
    <x v="3"/>
    <x v="2"/>
    <x v="1"/>
    <x v="2"/>
    <x v="1"/>
    <x v="2"/>
    <x v="4"/>
    <x v="0"/>
    <x v="1"/>
    <x v="0"/>
    <x v="4"/>
    <x v="0"/>
    <x v="5"/>
    <x v="6"/>
    <x v="2"/>
    <x v="3"/>
    <x v="2"/>
    <x v="4"/>
    <x v="2"/>
    <x v="3"/>
    <x v="3"/>
    <x v="0"/>
    <x v="0"/>
    <x v="0"/>
    <x v="0"/>
    <x v="0"/>
    <x v="0"/>
    <x v="0"/>
    <x v="0"/>
    <x v="0"/>
  </r>
  <r>
    <x v="0"/>
    <x v="0"/>
    <x v="11"/>
    <x v="0"/>
    <x v="0"/>
    <x v="0"/>
    <x v="1"/>
    <x v="1"/>
    <x v="4"/>
    <x v="3"/>
    <x v="2"/>
    <x v="3"/>
    <x v="1"/>
    <x v="1"/>
    <x v="1"/>
    <x v="1"/>
    <x v="2"/>
    <x v="4"/>
    <x v="0"/>
    <x v="1"/>
    <x v="0"/>
    <x v="1"/>
    <x v="0"/>
    <x v="2"/>
    <x v="1"/>
    <x v="1"/>
    <x v="1"/>
    <x v="1"/>
    <x v="0"/>
    <x v="3"/>
    <x v="2"/>
    <x v="2"/>
    <x v="0"/>
    <x v="4"/>
    <x v="4"/>
    <x v="3"/>
    <x v="1"/>
    <x v="2"/>
    <x v="5"/>
    <x v="2"/>
    <x v="0"/>
    <x v="0"/>
    <x v="0"/>
    <x v="0"/>
    <x v="0"/>
    <x v="0"/>
    <x v="0"/>
    <x v="0"/>
    <x v="0"/>
  </r>
  <r>
    <x v="0"/>
    <x v="0"/>
    <x v="11"/>
    <x v="0"/>
    <x v="0"/>
    <x v="2"/>
    <x v="2"/>
    <x v="1"/>
    <x v="1"/>
    <x v="1"/>
    <x v="0"/>
    <x v="2"/>
    <x v="0"/>
    <x v="0"/>
    <x v="0"/>
    <x v="1"/>
    <x v="0"/>
    <x v="0"/>
    <x v="3"/>
    <x v="0"/>
    <x v="0"/>
    <x v="0"/>
    <x v="0"/>
    <x v="0"/>
    <x v="2"/>
    <x v="0"/>
    <x v="1"/>
    <x v="0"/>
    <x v="3"/>
    <x v="3"/>
    <x v="2"/>
    <x v="0"/>
    <x v="1"/>
    <x v="3"/>
    <x v="2"/>
    <x v="3"/>
    <x v="1"/>
    <x v="1"/>
    <x v="1"/>
    <x v="0"/>
    <x v="0"/>
    <x v="0"/>
    <x v="0"/>
    <x v="0"/>
    <x v="0"/>
    <x v="0"/>
    <x v="0"/>
    <x v="0"/>
    <x v="0"/>
  </r>
  <r>
    <x v="0"/>
    <x v="0"/>
    <x v="11"/>
    <x v="0"/>
    <x v="0"/>
    <x v="2"/>
    <x v="2"/>
    <x v="1"/>
    <x v="0"/>
    <x v="1"/>
    <x v="0"/>
    <x v="2"/>
    <x v="0"/>
    <x v="0"/>
    <x v="0"/>
    <x v="0"/>
    <x v="0"/>
    <x v="0"/>
    <x v="3"/>
    <x v="0"/>
    <x v="4"/>
    <x v="0"/>
    <x v="0"/>
    <x v="0"/>
    <x v="2"/>
    <x v="0"/>
    <x v="1"/>
    <x v="6"/>
    <x v="3"/>
    <x v="4"/>
    <x v="2"/>
    <x v="0"/>
    <x v="1"/>
    <x v="3"/>
    <x v="2"/>
    <x v="3"/>
    <x v="1"/>
    <x v="1"/>
    <x v="1"/>
    <x v="0"/>
    <x v="0"/>
    <x v="0"/>
    <x v="0"/>
    <x v="0"/>
    <x v="0"/>
    <x v="0"/>
    <x v="0"/>
    <x v="0"/>
    <x v="0"/>
  </r>
  <r>
    <x v="0"/>
    <x v="0"/>
    <x v="11"/>
    <x v="0"/>
    <x v="0"/>
    <x v="2"/>
    <x v="2"/>
    <x v="0"/>
    <x v="1"/>
    <x v="0"/>
    <x v="3"/>
    <x v="2"/>
    <x v="0"/>
    <x v="0"/>
    <x v="0"/>
    <x v="0"/>
    <x v="1"/>
    <x v="0"/>
    <x v="3"/>
    <x v="0"/>
    <x v="0"/>
    <x v="1"/>
    <x v="0"/>
    <x v="2"/>
    <x v="0"/>
    <x v="0"/>
    <x v="0"/>
    <x v="0"/>
    <x v="0"/>
    <x v="3"/>
    <x v="0"/>
    <x v="2"/>
    <x v="3"/>
    <x v="0"/>
    <x v="1"/>
    <x v="1"/>
    <x v="1"/>
    <x v="3"/>
    <x v="2"/>
    <x v="1"/>
    <x v="0"/>
    <x v="0"/>
    <x v="0"/>
    <x v="0"/>
    <x v="0"/>
    <x v="0"/>
    <x v="0"/>
    <x v="0"/>
    <x v="0"/>
  </r>
  <r>
    <x v="0"/>
    <x v="0"/>
    <x v="11"/>
    <x v="0"/>
    <x v="0"/>
    <x v="2"/>
    <x v="3"/>
    <x v="5"/>
    <x v="0"/>
    <x v="3"/>
    <x v="0"/>
    <x v="1"/>
    <x v="3"/>
    <x v="1"/>
    <x v="3"/>
    <x v="1"/>
    <x v="1"/>
    <x v="1"/>
    <x v="4"/>
    <x v="2"/>
    <x v="0"/>
    <x v="1"/>
    <x v="0"/>
    <x v="1"/>
    <x v="1"/>
    <x v="0"/>
    <x v="0"/>
    <x v="1"/>
    <x v="0"/>
    <x v="3"/>
    <x v="4"/>
    <x v="2"/>
    <x v="4"/>
    <x v="0"/>
    <x v="3"/>
    <x v="0"/>
    <x v="1"/>
    <x v="3"/>
    <x v="2"/>
    <x v="4"/>
    <x v="0"/>
    <x v="0"/>
    <x v="0"/>
    <x v="0"/>
    <x v="0"/>
    <x v="0"/>
    <x v="0"/>
    <x v="0"/>
    <x v="0"/>
  </r>
  <r>
    <x v="0"/>
    <x v="0"/>
    <x v="11"/>
    <x v="0"/>
    <x v="0"/>
    <x v="0"/>
    <x v="2"/>
    <x v="0"/>
    <x v="2"/>
    <x v="3"/>
    <x v="1"/>
    <x v="1"/>
    <x v="0"/>
    <x v="2"/>
    <x v="3"/>
    <x v="1"/>
    <x v="0"/>
    <x v="1"/>
    <x v="1"/>
    <x v="3"/>
    <x v="5"/>
    <x v="0"/>
    <x v="0"/>
    <x v="1"/>
    <x v="5"/>
    <x v="1"/>
    <x v="1"/>
    <x v="1"/>
    <x v="0"/>
    <x v="4"/>
    <x v="2"/>
    <x v="1"/>
    <x v="1"/>
    <x v="0"/>
    <x v="1"/>
    <x v="1"/>
    <x v="0"/>
    <x v="3"/>
    <x v="2"/>
    <x v="4"/>
    <x v="0"/>
    <x v="0"/>
    <x v="0"/>
    <x v="0"/>
    <x v="0"/>
    <x v="0"/>
    <x v="0"/>
    <x v="0"/>
    <x v="0"/>
  </r>
  <r>
    <x v="0"/>
    <x v="0"/>
    <x v="11"/>
    <x v="0"/>
    <x v="0"/>
    <x v="0"/>
    <x v="0"/>
    <x v="0"/>
    <x v="1"/>
    <x v="0"/>
    <x v="3"/>
    <x v="0"/>
    <x v="1"/>
    <x v="0"/>
    <x v="0"/>
    <x v="0"/>
    <x v="5"/>
    <x v="1"/>
    <x v="1"/>
    <x v="3"/>
    <x v="3"/>
    <x v="0"/>
    <x v="1"/>
    <x v="4"/>
    <x v="5"/>
    <x v="0"/>
    <x v="0"/>
    <x v="1"/>
    <x v="0"/>
    <x v="0"/>
    <x v="0"/>
    <x v="2"/>
    <x v="1"/>
    <x v="4"/>
    <x v="1"/>
    <x v="3"/>
    <x v="1"/>
    <x v="1"/>
    <x v="0"/>
    <x v="0"/>
    <x v="0"/>
    <x v="0"/>
    <x v="0"/>
    <x v="0"/>
    <x v="0"/>
    <x v="0"/>
    <x v="0"/>
    <x v="0"/>
    <x v="0"/>
  </r>
  <r>
    <x v="0"/>
    <x v="0"/>
    <x v="11"/>
    <x v="0"/>
    <x v="0"/>
    <x v="2"/>
    <x v="2"/>
    <x v="0"/>
    <x v="2"/>
    <x v="3"/>
    <x v="3"/>
    <x v="1"/>
    <x v="0"/>
    <x v="1"/>
    <x v="1"/>
    <x v="2"/>
    <x v="0"/>
    <x v="0"/>
    <x v="1"/>
    <x v="0"/>
    <x v="0"/>
    <x v="1"/>
    <x v="0"/>
    <x v="1"/>
    <x v="2"/>
    <x v="2"/>
    <x v="2"/>
    <x v="2"/>
    <x v="3"/>
    <x v="4"/>
    <x v="0"/>
    <x v="0"/>
    <x v="4"/>
    <x v="3"/>
    <x v="3"/>
    <x v="1"/>
    <x v="1"/>
    <x v="3"/>
    <x v="2"/>
    <x v="4"/>
    <x v="0"/>
    <x v="0"/>
    <x v="0"/>
    <x v="0"/>
    <x v="0"/>
    <x v="0"/>
    <x v="0"/>
    <x v="0"/>
    <x v="0"/>
  </r>
  <r>
    <x v="0"/>
    <x v="0"/>
    <x v="11"/>
    <x v="0"/>
    <x v="0"/>
    <x v="2"/>
    <x v="1"/>
    <x v="2"/>
    <x v="4"/>
    <x v="1"/>
    <x v="0"/>
    <x v="3"/>
    <x v="2"/>
    <x v="2"/>
    <x v="4"/>
    <x v="2"/>
    <x v="1"/>
    <x v="2"/>
    <x v="4"/>
    <x v="1"/>
    <x v="0"/>
    <x v="0"/>
    <x v="3"/>
    <x v="1"/>
    <x v="5"/>
    <x v="3"/>
    <x v="3"/>
    <x v="6"/>
    <x v="3"/>
    <x v="4"/>
    <x v="0"/>
    <x v="0"/>
    <x v="4"/>
    <x v="0"/>
    <x v="3"/>
    <x v="2"/>
    <x v="1"/>
    <x v="3"/>
    <x v="2"/>
    <x v="4"/>
    <x v="0"/>
    <x v="0"/>
    <x v="0"/>
    <x v="0"/>
    <x v="0"/>
    <x v="0"/>
    <x v="0"/>
    <x v="0"/>
    <x v="0"/>
  </r>
  <r>
    <x v="0"/>
    <x v="0"/>
    <x v="12"/>
    <x v="0"/>
    <x v="0"/>
    <x v="0"/>
    <x v="2"/>
    <x v="1"/>
    <x v="0"/>
    <x v="1"/>
    <x v="3"/>
    <x v="2"/>
    <x v="0"/>
    <x v="1"/>
    <x v="1"/>
    <x v="1"/>
    <x v="0"/>
    <x v="1"/>
    <x v="0"/>
    <x v="2"/>
    <x v="1"/>
    <x v="1"/>
    <x v="3"/>
    <x v="1"/>
    <x v="2"/>
    <x v="0"/>
    <x v="0"/>
    <x v="1"/>
    <x v="0"/>
    <x v="0"/>
    <x v="0"/>
    <x v="0"/>
    <x v="3"/>
    <x v="0"/>
    <x v="1"/>
    <x v="3"/>
    <x v="4"/>
    <x v="3"/>
    <x v="2"/>
    <x v="3"/>
    <x v="0"/>
    <x v="0"/>
    <x v="0"/>
    <x v="0"/>
    <x v="0"/>
    <x v="0"/>
    <x v="0"/>
    <x v="0"/>
    <x v="0"/>
  </r>
  <r>
    <x v="0"/>
    <x v="0"/>
    <x v="12"/>
    <x v="0"/>
    <x v="0"/>
    <x v="0"/>
    <x v="2"/>
    <x v="0"/>
    <x v="0"/>
    <x v="0"/>
    <x v="3"/>
    <x v="0"/>
    <x v="2"/>
    <x v="0"/>
    <x v="0"/>
    <x v="0"/>
    <x v="0"/>
    <x v="0"/>
    <x v="3"/>
    <x v="0"/>
    <x v="0"/>
    <x v="3"/>
    <x v="0"/>
    <x v="0"/>
    <x v="0"/>
    <x v="0"/>
    <x v="0"/>
    <x v="0"/>
    <x v="0"/>
    <x v="0"/>
    <x v="0"/>
    <x v="0"/>
    <x v="0"/>
    <x v="3"/>
    <x v="1"/>
    <x v="0"/>
    <x v="0"/>
    <x v="3"/>
    <x v="0"/>
    <x v="1"/>
    <x v="0"/>
    <x v="0"/>
    <x v="0"/>
    <x v="0"/>
    <x v="0"/>
    <x v="0"/>
    <x v="0"/>
    <x v="0"/>
    <x v="0"/>
  </r>
  <r>
    <x v="0"/>
    <x v="0"/>
    <x v="12"/>
    <x v="0"/>
    <x v="0"/>
    <x v="0"/>
    <x v="0"/>
    <x v="0"/>
    <x v="1"/>
    <x v="0"/>
    <x v="3"/>
    <x v="0"/>
    <x v="2"/>
    <x v="0"/>
    <x v="2"/>
    <x v="0"/>
    <x v="1"/>
    <x v="1"/>
    <x v="4"/>
    <x v="0"/>
    <x v="0"/>
    <x v="0"/>
    <x v="0"/>
    <x v="0"/>
    <x v="0"/>
    <x v="0"/>
    <x v="0"/>
    <x v="1"/>
    <x v="0"/>
    <x v="0"/>
    <x v="0"/>
    <x v="2"/>
    <x v="0"/>
    <x v="3"/>
    <x v="2"/>
    <x v="0"/>
    <x v="2"/>
    <x v="0"/>
    <x v="0"/>
    <x v="1"/>
    <x v="0"/>
    <x v="0"/>
    <x v="0"/>
    <x v="0"/>
    <x v="0"/>
    <x v="0"/>
    <x v="0"/>
    <x v="0"/>
    <x v="0"/>
  </r>
  <r>
    <x v="0"/>
    <x v="0"/>
    <x v="12"/>
    <x v="0"/>
    <x v="0"/>
    <x v="0"/>
    <x v="0"/>
    <x v="4"/>
    <x v="1"/>
    <x v="0"/>
    <x v="3"/>
    <x v="2"/>
    <x v="2"/>
    <x v="0"/>
    <x v="0"/>
    <x v="0"/>
    <x v="2"/>
    <x v="0"/>
    <x v="0"/>
    <x v="2"/>
    <x v="0"/>
    <x v="1"/>
    <x v="2"/>
    <x v="2"/>
    <x v="1"/>
    <x v="1"/>
    <x v="1"/>
    <x v="1"/>
    <x v="0"/>
    <x v="4"/>
    <x v="2"/>
    <x v="0"/>
    <x v="0"/>
    <x v="0"/>
    <x v="4"/>
    <x v="3"/>
    <x v="4"/>
    <x v="3"/>
    <x v="2"/>
    <x v="4"/>
    <x v="0"/>
    <x v="0"/>
    <x v="0"/>
    <x v="0"/>
    <x v="0"/>
    <x v="0"/>
    <x v="0"/>
    <x v="0"/>
    <x v="0"/>
  </r>
  <r>
    <x v="0"/>
    <x v="0"/>
    <x v="12"/>
    <x v="0"/>
    <x v="0"/>
    <x v="0"/>
    <x v="0"/>
    <x v="0"/>
    <x v="0"/>
    <x v="0"/>
    <x v="3"/>
    <x v="0"/>
    <x v="2"/>
    <x v="0"/>
    <x v="0"/>
    <x v="0"/>
    <x v="0"/>
    <x v="0"/>
    <x v="3"/>
    <x v="0"/>
    <x v="0"/>
    <x v="0"/>
    <x v="1"/>
    <x v="0"/>
    <x v="0"/>
    <x v="0"/>
    <x v="4"/>
    <x v="1"/>
    <x v="0"/>
    <x v="0"/>
    <x v="0"/>
    <x v="2"/>
    <x v="2"/>
    <x v="3"/>
    <x v="2"/>
    <x v="0"/>
    <x v="4"/>
    <x v="2"/>
    <x v="3"/>
    <x v="3"/>
    <x v="0"/>
    <x v="0"/>
    <x v="0"/>
    <x v="0"/>
    <x v="0"/>
    <x v="0"/>
    <x v="0"/>
    <x v="0"/>
    <x v="0"/>
  </r>
  <r>
    <x v="0"/>
    <x v="0"/>
    <x v="11"/>
    <x v="0"/>
    <x v="0"/>
    <x v="0"/>
    <x v="2"/>
    <x v="1"/>
    <x v="0"/>
    <x v="1"/>
    <x v="1"/>
    <x v="1"/>
    <x v="0"/>
    <x v="1"/>
    <x v="1"/>
    <x v="0"/>
    <x v="0"/>
    <x v="1"/>
    <x v="1"/>
    <x v="1"/>
    <x v="3"/>
    <x v="1"/>
    <x v="0"/>
    <x v="5"/>
    <x v="4"/>
    <x v="0"/>
    <x v="0"/>
    <x v="1"/>
    <x v="0"/>
    <x v="0"/>
    <x v="2"/>
    <x v="1"/>
    <x v="0"/>
    <x v="1"/>
    <x v="4"/>
    <x v="1"/>
    <x v="1"/>
    <x v="2"/>
    <x v="2"/>
    <x v="2"/>
    <x v="0"/>
    <x v="0"/>
    <x v="0"/>
    <x v="0"/>
    <x v="0"/>
    <x v="0"/>
    <x v="0"/>
    <x v="0"/>
    <x v="0"/>
  </r>
  <r>
    <x v="0"/>
    <x v="0"/>
    <x v="12"/>
    <x v="0"/>
    <x v="0"/>
    <x v="0"/>
    <x v="2"/>
    <x v="0"/>
    <x v="2"/>
    <x v="0"/>
    <x v="3"/>
    <x v="1"/>
    <x v="0"/>
    <x v="0"/>
    <x v="0"/>
    <x v="0"/>
    <x v="0"/>
    <x v="0"/>
    <x v="1"/>
    <x v="0"/>
    <x v="3"/>
    <x v="3"/>
    <x v="3"/>
    <x v="2"/>
    <x v="0"/>
    <x v="1"/>
    <x v="1"/>
    <x v="1"/>
    <x v="0"/>
    <x v="0"/>
    <x v="0"/>
    <x v="1"/>
    <x v="3"/>
    <x v="0"/>
    <x v="0"/>
    <x v="3"/>
    <x v="4"/>
    <x v="2"/>
    <x v="0"/>
    <x v="4"/>
    <x v="0"/>
    <x v="0"/>
    <x v="0"/>
    <x v="0"/>
    <x v="0"/>
    <x v="0"/>
    <x v="0"/>
    <x v="0"/>
    <x v="0"/>
  </r>
  <r>
    <x v="0"/>
    <x v="0"/>
    <x v="12"/>
    <x v="0"/>
    <x v="0"/>
    <x v="2"/>
    <x v="2"/>
    <x v="1"/>
    <x v="4"/>
    <x v="1"/>
    <x v="2"/>
    <x v="1"/>
    <x v="0"/>
    <x v="1"/>
    <x v="1"/>
    <x v="1"/>
    <x v="1"/>
    <x v="1"/>
    <x v="1"/>
    <x v="4"/>
    <x v="4"/>
    <x v="1"/>
    <x v="4"/>
    <x v="2"/>
    <x v="0"/>
    <x v="1"/>
    <x v="2"/>
    <x v="0"/>
    <x v="0"/>
    <x v="4"/>
    <x v="4"/>
    <x v="1"/>
    <x v="1"/>
    <x v="0"/>
    <x v="1"/>
    <x v="1"/>
    <x v="1"/>
    <x v="3"/>
    <x v="2"/>
    <x v="0"/>
    <x v="0"/>
    <x v="0"/>
    <x v="0"/>
    <x v="0"/>
    <x v="0"/>
    <x v="0"/>
    <x v="0"/>
    <x v="0"/>
    <x v="0"/>
  </r>
  <r>
    <x v="0"/>
    <x v="0"/>
    <x v="12"/>
    <x v="0"/>
    <x v="0"/>
    <x v="0"/>
    <x v="2"/>
    <x v="0"/>
    <x v="1"/>
    <x v="0"/>
    <x v="0"/>
    <x v="0"/>
    <x v="2"/>
    <x v="0"/>
    <x v="1"/>
    <x v="1"/>
    <x v="5"/>
    <x v="1"/>
    <x v="3"/>
    <x v="2"/>
    <x v="0"/>
    <x v="3"/>
    <x v="5"/>
    <x v="2"/>
    <x v="1"/>
    <x v="0"/>
    <x v="2"/>
    <x v="1"/>
    <x v="0"/>
    <x v="0"/>
    <x v="2"/>
    <x v="0"/>
    <x v="0"/>
    <x v="0"/>
    <x v="1"/>
    <x v="0"/>
    <x v="0"/>
    <x v="3"/>
    <x v="2"/>
    <x v="1"/>
    <x v="0"/>
    <x v="0"/>
    <x v="0"/>
    <x v="0"/>
    <x v="0"/>
    <x v="0"/>
    <x v="0"/>
    <x v="0"/>
    <x v="0"/>
  </r>
  <r>
    <x v="0"/>
    <x v="0"/>
    <x v="13"/>
    <x v="0"/>
    <x v="2"/>
    <x v="2"/>
    <x v="0"/>
    <x v="0"/>
    <x v="2"/>
    <x v="0"/>
    <x v="1"/>
    <x v="3"/>
    <x v="1"/>
    <x v="2"/>
    <x v="1"/>
    <x v="0"/>
    <x v="1"/>
    <x v="2"/>
    <x v="0"/>
    <x v="0"/>
    <x v="1"/>
    <x v="1"/>
    <x v="0"/>
    <x v="0"/>
    <x v="1"/>
    <x v="2"/>
    <x v="1"/>
    <x v="1"/>
    <x v="0"/>
    <x v="4"/>
    <x v="0"/>
    <x v="1"/>
    <x v="1"/>
    <x v="0"/>
    <x v="2"/>
    <x v="1"/>
    <x v="1"/>
    <x v="3"/>
    <x v="0"/>
    <x v="1"/>
    <x v="0"/>
    <x v="0"/>
    <x v="0"/>
    <x v="0"/>
    <x v="0"/>
    <x v="0"/>
    <x v="0"/>
    <x v="0"/>
    <x v="0"/>
  </r>
  <r>
    <x v="0"/>
    <x v="0"/>
    <x v="12"/>
    <x v="0"/>
    <x v="0"/>
    <x v="2"/>
    <x v="3"/>
    <x v="0"/>
    <x v="1"/>
    <x v="0"/>
    <x v="4"/>
    <x v="0"/>
    <x v="2"/>
    <x v="2"/>
    <x v="1"/>
    <x v="0"/>
    <x v="2"/>
    <x v="0"/>
    <x v="0"/>
    <x v="0"/>
    <x v="0"/>
    <x v="5"/>
    <x v="5"/>
    <x v="2"/>
    <x v="0"/>
    <x v="1"/>
    <x v="1"/>
    <x v="0"/>
    <x v="0"/>
    <x v="3"/>
    <x v="0"/>
    <x v="4"/>
    <x v="1"/>
    <x v="3"/>
    <x v="3"/>
    <x v="2"/>
    <x v="4"/>
    <x v="2"/>
    <x v="1"/>
    <x v="4"/>
    <x v="0"/>
    <x v="0"/>
    <x v="0"/>
    <x v="0"/>
    <x v="0"/>
    <x v="0"/>
    <x v="0"/>
    <x v="0"/>
    <x v="0"/>
  </r>
  <r>
    <x v="0"/>
    <x v="0"/>
    <x v="12"/>
    <x v="0"/>
    <x v="0"/>
    <x v="2"/>
    <x v="3"/>
    <x v="2"/>
    <x v="4"/>
    <x v="3"/>
    <x v="1"/>
    <x v="5"/>
    <x v="2"/>
    <x v="0"/>
    <x v="6"/>
    <x v="2"/>
    <x v="5"/>
    <x v="0"/>
    <x v="0"/>
    <x v="3"/>
    <x v="2"/>
    <x v="2"/>
    <x v="4"/>
    <x v="4"/>
    <x v="2"/>
    <x v="2"/>
    <x v="3"/>
    <x v="4"/>
    <x v="3"/>
    <x v="2"/>
    <x v="1"/>
    <x v="4"/>
    <x v="1"/>
    <x v="2"/>
    <x v="3"/>
    <x v="2"/>
    <x v="4"/>
    <x v="2"/>
    <x v="3"/>
    <x v="3"/>
    <x v="0"/>
    <x v="0"/>
    <x v="0"/>
    <x v="0"/>
    <x v="0"/>
    <x v="0"/>
    <x v="0"/>
    <x v="0"/>
    <x v="0"/>
  </r>
  <r>
    <x v="0"/>
    <x v="0"/>
    <x v="13"/>
    <x v="0"/>
    <x v="2"/>
    <x v="1"/>
    <x v="2"/>
    <x v="0"/>
    <x v="1"/>
    <x v="1"/>
    <x v="3"/>
    <x v="2"/>
    <x v="1"/>
    <x v="0"/>
    <x v="0"/>
    <x v="1"/>
    <x v="0"/>
    <x v="1"/>
    <x v="5"/>
    <x v="2"/>
    <x v="5"/>
    <x v="2"/>
    <x v="0"/>
    <x v="3"/>
    <x v="1"/>
    <x v="2"/>
    <x v="1"/>
    <x v="1"/>
    <x v="5"/>
    <x v="4"/>
    <x v="1"/>
    <x v="1"/>
    <x v="3"/>
    <x v="4"/>
    <x v="0"/>
    <x v="3"/>
    <x v="2"/>
    <x v="2"/>
    <x v="0"/>
    <x v="1"/>
    <x v="0"/>
    <x v="0"/>
    <x v="0"/>
    <x v="0"/>
    <x v="0"/>
    <x v="0"/>
    <x v="0"/>
    <x v="0"/>
    <x v="0"/>
  </r>
  <r>
    <x v="0"/>
    <x v="0"/>
    <x v="12"/>
    <x v="0"/>
    <x v="0"/>
    <x v="0"/>
    <x v="0"/>
    <x v="0"/>
    <x v="2"/>
    <x v="1"/>
    <x v="3"/>
    <x v="2"/>
    <x v="1"/>
    <x v="3"/>
    <x v="0"/>
    <x v="0"/>
    <x v="4"/>
    <x v="2"/>
    <x v="1"/>
    <x v="2"/>
    <x v="1"/>
    <x v="1"/>
    <x v="0"/>
    <x v="2"/>
    <x v="1"/>
    <x v="1"/>
    <x v="1"/>
    <x v="1"/>
    <x v="0"/>
    <x v="0"/>
    <x v="0"/>
    <x v="0"/>
    <x v="3"/>
    <x v="3"/>
    <x v="1"/>
    <x v="3"/>
    <x v="2"/>
    <x v="0"/>
    <x v="0"/>
    <x v="0"/>
    <x v="0"/>
    <x v="0"/>
    <x v="0"/>
    <x v="0"/>
    <x v="0"/>
    <x v="0"/>
    <x v="0"/>
    <x v="0"/>
    <x v="0"/>
  </r>
  <r>
    <x v="0"/>
    <x v="0"/>
    <x v="12"/>
    <x v="0"/>
    <x v="0"/>
    <x v="0"/>
    <x v="0"/>
    <x v="0"/>
    <x v="0"/>
    <x v="0"/>
    <x v="3"/>
    <x v="0"/>
    <x v="2"/>
    <x v="0"/>
    <x v="0"/>
    <x v="0"/>
    <x v="0"/>
    <x v="2"/>
    <x v="0"/>
    <x v="4"/>
    <x v="4"/>
    <x v="2"/>
    <x v="0"/>
    <x v="2"/>
    <x v="1"/>
    <x v="1"/>
    <x v="2"/>
    <x v="1"/>
    <x v="0"/>
    <x v="3"/>
    <x v="0"/>
    <x v="2"/>
    <x v="1"/>
    <x v="3"/>
    <x v="2"/>
    <x v="1"/>
    <x v="4"/>
    <x v="2"/>
    <x v="2"/>
    <x v="1"/>
    <x v="0"/>
    <x v="0"/>
    <x v="0"/>
    <x v="0"/>
    <x v="0"/>
    <x v="0"/>
    <x v="0"/>
    <x v="0"/>
    <x v="0"/>
  </r>
  <r>
    <x v="0"/>
    <x v="0"/>
    <x v="13"/>
    <x v="0"/>
    <x v="2"/>
    <x v="0"/>
    <x v="2"/>
    <x v="0"/>
    <x v="0"/>
    <x v="0"/>
    <x v="1"/>
    <x v="0"/>
    <x v="0"/>
    <x v="0"/>
    <x v="0"/>
    <x v="0"/>
    <x v="0"/>
    <x v="1"/>
    <x v="0"/>
    <x v="2"/>
    <x v="3"/>
    <x v="0"/>
    <x v="1"/>
    <x v="2"/>
    <x v="1"/>
    <x v="2"/>
    <x v="3"/>
    <x v="2"/>
    <x v="5"/>
    <x v="3"/>
    <x v="2"/>
    <x v="2"/>
    <x v="0"/>
    <x v="0"/>
    <x v="2"/>
    <x v="3"/>
    <x v="1"/>
    <x v="1"/>
    <x v="3"/>
    <x v="1"/>
    <x v="0"/>
    <x v="0"/>
    <x v="0"/>
    <x v="0"/>
    <x v="0"/>
    <x v="0"/>
    <x v="0"/>
    <x v="0"/>
    <x v="0"/>
  </r>
  <r>
    <x v="0"/>
    <x v="0"/>
    <x v="13"/>
    <x v="0"/>
    <x v="2"/>
    <x v="2"/>
    <x v="3"/>
    <x v="1"/>
    <x v="3"/>
    <x v="1"/>
    <x v="0"/>
    <x v="1"/>
    <x v="1"/>
    <x v="1"/>
    <x v="1"/>
    <x v="1"/>
    <x v="0"/>
    <x v="2"/>
    <x v="0"/>
    <x v="0"/>
    <x v="1"/>
    <x v="3"/>
    <x v="3"/>
    <x v="3"/>
    <x v="2"/>
    <x v="1"/>
    <x v="0"/>
    <x v="4"/>
    <x v="5"/>
    <x v="1"/>
    <x v="1"/>
    <x v="3"/>
    <x v="3"/>
    <x v="0"/>
    <x v="1"/>
    <x v="4"/>
    <x v="1"/>
    <x v="2"/>
    <x v="2"/>
    <x v="4"/>
    <x v="0"/>
    <x v="0"/>
    <x v="0"/>
    <x v="0"/>
    <x v="0"/>
    <x v="0"/>
    <x v="0"/>
    <x v="0"/>
    <x v="0"/>
  </r>
  <r>
    <x v="0"/>
    <x v="0"/>
    <x v="13"/>
    <x v="0"/>
    <x v="1"/>
    <x v="0"/>
    <x v="1"/>
    <x v="2"/>
    <x v="3"/>
    <x v="2"/>
    <x v="2"/>
    <x v="4"/>
    <x v="3"/>
    <x v="1"/>
    <x v="0"/>
    <x v="4"/>
    <x v="0"/>
    <x v="4"/>
    <x v="2"/>
    <x v="1"/>
    <x v="3"/>
    <x v="2"/>
    <x v="2"/>
    <x v="1"/>
    <x v="5"/>
    <x v="3"/>
    <x v="3"/>
    <x v="2"/>
    <x v="3"/>
    <x v="2"/>
    <x v="1"/>
    <x v="3"/>
    <x v="0"/>
    <x v="1"/>
    <x v="3"/>
    <x v="2"/>
    <x v="4"/>
    <x v="4"/>
    <x v="1"/>
    <x v="3"/>
    <x v="0"/>
    <x v="0"/>
    <x v="0"/>
    <x v="0"/>
    <x v="0"/>
    <x v="0"/>
    <x v="0"/>
    <x v="0"/>
    <x v="0"/>
  </r>
  <r>
    <x v="0"/>
    <x v="0"/>
    <x v="12"/>
    <x v="0"/>
    <x v="0"/>
    <x v="0"/>
    <x v="0"/>
    <x v="0"/>
    <x v="1"/>
    <x v="0"/>
    <x v="3"/>
    <x v="0"/>
    <x v="2"/>
    <x v="0"/>
    <x v="0"/>
    <x v="0"/>
    <x v="0"/>
    <x v="0"/>
    <x v="0"/>
    <x v="0"/>
    <x v="0"/>
    <x v="0"/>
    <x v="1"/>
    <x v="0"/>
    <x v="0"/>
    <x v="0"/>
    <x v="0"/>
    <x v="1"/>
    <x v="0"/>
    <x v="0"/>
    <x v="0"/>
    <x v="2"/>
    <x v="2"/>
    <x v="3"/>
    <x v="2"/>
    <x v="0"/>
    <x v="2"/>
    <x v="0"/>
    <x v="0"/>
    <x v="0"/>
    <x v="0"/>
    <x v="0"/>
    <x v="0"/>
    <x v="0"/>
    <x v="0"/>
    <x v="0"/>
    <x v="0"/>
    <x v="0"/>
    <x v="0"/>
  </r>
  <r>
    <x v="0"/>
    <x v="0"/>
    <x v="12"/>
    <x v="0"/>
    <x v="0"/>
    <x v="2"/>
    <x v="0"/>
    <x v="0"/>
    <x v="0"/>
    <x v="0"/>
    <x v="4"/>
    <x v="0"/>
    <x v="2"/>
    <x v="0"/>
    <x v="0"/>
    <x v="1"/>
    <x v="1"/>
    <x v="0"/>
    <x v="0"/>
    <x v="0"/>
    <x v="0"/>
    <x v="3"/>
    <x v="0"/>
    <x v="2"/>
    <x v="0"/>
    <x v="0"/>
    <x v="1"/>
    <x v="1"/>
    <x v="0"/>
    <x v="0"/>
    <x v="0"/>
    <x v="2"/>
    <x v="1"/>
    <x v="3"/>
    <x v="1"/>
    <x v="0"/>
    <x v="2"/>
    <x v="0"/>
    <x v="0"/>
    <x v="0"/>
    <x v="0"/>
    <x v="0"/>
    <x v="0"/>
    <x v="0"/>
    <x v="0"/>
    <x v="0"/>
    <x v="0"/>
    <x v="0"/>
    <x v="0"/>
  </r>
  <r>
    <x v="0"/>
    <x v="0"/>
    <x v="11"/>
    <x v="0"/>
    <x v="0"/>
    <x v="0"/>
    <x v="2"/>
    <x v="4"/>
    <x v="1"/>
    <x v="1"/>
    <x v="3"/>
    <x v="1"/>
    <x v="0"/>
    <x v="1"/>
    <x v="0"/>
    <x v="0"/>
    <x v="0"/>
    <x v="2"/>
    <x v="4"/>
    <x v="1"/>
    <x v="1"/>
    <x v="1"/>
    <x v="1"/>
    <x v="2"/>
    <x v="1"/>
    <x v="0"/>
    <x v="5"/>
    <x v="1"/>
    <x v="0"/>
    <x v="3"/>
    <x v="0"/>
    <x v="0"/>
    <x v="2"/>
    <x v="0"/>
    <x v="1"/>
    <x v="3"/>
    <x v="1"/>
    <x v="3"/>
    <x v="0"/>
    <x v="1"/>
    <x v="0"/>
    <x v="0"/>
    <x v="0"/>
    <x v="0"/>
    <x v="0"/>
    <x v="0"/>
    <x v="0"/>
    <x v="0"/>
    <x v="0"/>
  </r>
  <r>
    <x v="0"/>
    <x v="0"/>
    <x v="13"/>
    <x v="0"/>
    <x v="2"/>
    <x v="0"/>
    <x v="2"/>
    <x v="1"/>
    <x v="2"/>
    <x v="1"/>
    <x v="2"/>
    <x v="5"/>
    <x v="3"/>
    <x v="2"/>
    <x v="1"/>
    <x v="1"/>
    <x v="0"/>
    <x v="2"/>
    <x v="0"/>
    <x v="1"/>
    <x v="4"/>
    <x v="2"/>
    <x v="2"/>
    <x v="3"/>
    <x v="5"/>
    <x v="6"/>
    <x v="5"/>
    <x v="1"/>
    <x v="0"/>
    <x v="1"/>
    <x v="4"/>
    <x v="3"/>
    <x v="4"/>
    <x v="4"/>
    <x v="4"/>
    <x v="4"/>
    <x v="4"/>
    <x v="2"/>
    <x v="2"/>
    <x v="1"/>
    <x v="0"/>
    <x v="0"/>
    <x v="0"/>
    <x v="0"/>
    <x v="0"/>
    <x v="0"/>
    <x v="0"/>
    <x v="0"/>
    <x v="0"/>
  </r>
  <r>
    <x v="0"/>
    <x v="0"/>
    <x v="13"/>
    <x v="0"/>
    <x v="2"/>
    <x v="2"/>
    <x v="0"/>
    <x v="0"/>
    <x v="1"/>
    <x v="0"/>
    <x v="3"/>
    <x v="1"/>
    <x v="2"/>
    <x v="0"/>
    <x v="0"/>
    <x v="1"/>
    <x v="0"/>
    <x v="1"/>
    <x v="3"/>
    <x v="0"/>
    <x v="0"/>
    <x v="0"/>
    <x v="1"/>
    <x v="0"/>
    <x v="0"/>
    <x v="1"/>
    <x v="1"/>
    <x v="1"/>
    <x v="0"/>
    <x v="3"/>
    <x v="0"/>
    <x v="2"/>
    <x v="2"/>
    <x v="3"/>
    <x v="1"/>
    <x v="0"/>
    <x v="0"/>
    <x v="3"/>
    <x v="0"/>
    <x v="0"/>
    <x v="0"/>
    <x v="0"/>
    <x v="0"/>
    <x v="0"/>
    <x v="0"/>
    <x v="0"/>
    <x v="0"/>
    <x v="0"/>
    <x v="0"/>
  </r>
  <r>
    <x v="0"/>
    <x v="0"/>
    <x v="12"/>
    <x v="0"/>
    <x v="0"/>
    <x v="0"/>
    <x v="1"/>
    <x v="2"/>
    <x v="2"/>
    <x v="3"/>
    <x v="1"/>
    <x v="3"/>
    <x v="1"/>
    <x v="2"/>
    <x v="3"/>
    <x v="2"/>
    <x v="1"/>
    <x v="2"/>
    <x v="0"/>
    <x v="2"/>
    <x v="1"/>
    <x v="1"/>
    <x v="3"/>
    <x v="1"/>
    <x v="5"/>
    <x v="1"/>
    <x v="0"/>
    <x v="1"/>
    <x v="0"/>
    <x v="4"/>
    <x v="0"/>
    <x v="1"/>
    <x v="1"/>
    <x v="1"/>
    <x v="0"/>
    <x v="1"/>
    <x v="4"/>
    <x v="3"/>
    <x v="2"/>
    <x v="4"/>
    <x v="0"/>
    <x v="0"/>
    <x v="0"/>
    <x v="0"/>
    <x v="0"/>
    <x v="0"/>
    <x v="0"/>
    <x v="0"/>
    <x v="0"/>
  </r>
  <r>
    <x v="0"/>
    <x v="0"/>
    <x v="13"/>
    <x v="0"/>
    <x v="1"/>
    <x v="0"/>
    <x v="2"/>
    <x v="1"/>
    <x v="2"/>
    <x v="2"/>
    <x v="1"/>
    <x v="0"/>
    <x v="0"/>
    <x v="2"/>
    <x v="1"/>
    <x v="1"/>
    <x v="1"/>
    <x v="4"/>
    <x v="4"/>
    <x v="2"/>
    <x v="3"/>
    <x v="3"/>
    <x v="0"/>
    <x v="3"/>
    <x v="0"/>
    <x v="4"/>
    <x v="6"/>
    <x v="2"/>
    <x v="0"/>
    <x v="2"/>
    <x v="3"/>
    <x v="3"/>
    <x v="0"/>
    <x v="4"/>
    <x v="0"/>
    <x v="0"/>
    <x v="2"/>
    <x v="0"/>
    <x v="2"/>
    <x v="1"/>
    <x v="0"/>
    <x v="0"/>
    <x v="0"/>
    <x v="0"/>
    <x v="0"/>
    <x v="0"/>
    <x v="0"/>
    <x v="0"/>
    <x v="0"/>
  </r>
  <r>
    <x v="0"/>
    <x v="0"/>
    <x v="13"/>
    <x v="0"/>
    <x v="2"/>
    <x v="2"/>
    <x v="1"/>
    <x v="5"/>
    <x v="2"/>
    <x v="3"/>
    <x v="0"/>
    <x v="1"/>
    <x v="0"/>
    <x v="2"/>
    <x v="0"/>
    <x v="1"/>
    <x v="5"/>
    <x v="0"/>
    <x v="0"/>
    <x v="0"/>
    <x v="3"/>
    <x v="1"/>
    <x v="3"/>
    <x v="1"/>
    <x v="2"/>
    <x v="2"/>
    <x v="4"/>
    <x v="2"/>
    <x v="0"/>
    <x v="1"/>
    <x v="1"/>
    <x v="4"/>
    <x v="4"/>
    <x v="4"/>
    <x v="3"/>
    <x v="2"/>
    <x v="4"/>
    <x v="1"/>
    <x v="1"/>
    <x v="0"/>
    <x v="0"/>
    <x v="0"/>
    <x v="0"/>
    <x v="0"/>
    <x v="0"/>
    <x v="0"/>
    <x v="0"/>
    <x v="0"/>
    <x v="0"/>
  </r>
  <r>
    <x v="0"/>
    <x v="0"/>
    <x v="13"/>
    <x v="0"/>
    <x v="2"/>
    <x v="0"/>
    <x v="2"/>
    <x v="1"/>
    <x v="3"/>
    <x v="0"/>
    <x v="0"/>
    <x v="1"/>
    <x v="1"/>
    <x v="1"/>
    <x v="0"/>
    <x v="0"/>
    <x v="4"/>
    <x v="1"/>
    <x v="1"/>
    <x v="1"/>
    <x v="0"/>
    <x v="1"/>
    <x v="0"/>
    <x v="2"/>
    <x v="1"/>
    <x v="1"/>
    <x v="5"/>
    <x v="1"/>
    <x v="0"/>
    <x v="0"/>
    <x v="0"/>
    <x v="2"/>
    <x v="2"/>
    <x v="3"/>
    <x v="1"/>
    <x v="3"/>
    <x v="1"/>
    <x v="1"/>
    <x v="2"/>
    <x v="1"/>
    <x v="0"/>
    <x v="0"/>
    <x v="0"/>
    <x v="0"/>
    <x v="0"/>
    <x v="0"/>
    <x v="0"/>
    <x v="0"/>
    <x v="0"/>
  </r>
  <r>
    <x v="0"/>
    <x v="0"/>
    <x v="13"/>
    <x v="0"/>
    <x v="2"/>
    <x v="0"/>
    <x v="2"/>
    <x v="1"/>
    <x v="2"/>
    <x v="1"/>
    <x v="4"/>
    <x v="6"/>
    <x v="6"/>
    <x v="1"/>
    <x v="3"/>
    <x v="0"/>
    <x v="1"/>
    <x v="2"/>
    <x v="0"/>
    <x v="0"/>
    <x v="0"/>
    <x v="1"/>
    <x v="3"/>
    <x v="2"/>
    <x v="2"/>
    <x v="1"/>
    <x v="0"/>
    <x v="1"/>
    <x v="0"/>
    <x v="3"/>
    <x v="0"/>
    <x v="0"/>
    <x v="0"/>
    <x v="0"/>
    <x v="2"/>
    <x v="0"/>
    <x v="1"/>
    <x v="1"/>
    <x v="2"/>
    <x v="1"/>
    <x v="0"/>
    <x v="0"/>
    <x v="0"/>
    <x v="0"/>
    <x v="0"/>
    <x v="0"/>
    <x v="0"/>
    <x v="0"/>
    <x v="0"/>
  </r>
  <r>
    <x v="0"/>
    <x v="0"/>
    <x v="13"/>
    <x v="0"/>
    <x v="1"/>
    <x v="0"/>
    <x v="0"/>
    <x v="0"/>
    <x v="4"/>
    <x v="0"/>
    <x v="0"/>
    <x v="1"/>
    <x v="1"/>
    <x v="1"/>
    <x v="1"/>
    <x v="1"/>
    <x v="1"/>
    <x v="1"/>
    <x v="0"/>
    <x v="4"/>
    <x v="5"/>
    <x v="3"/>
    <x v="5"/>
    <x v="2"/>
    <x v="2"/>
    <x v="1"/>
    <x v="0"/>
    <x v="0"/>
    <x v="3"/>
    <x v="3"/>
    <x v="3"/>
    <x v="1"/>
    <x v="3"/>
    <x v="1"/>
    <x v="1"/>
    <x v="0"/>
    <x v="4"/>
    <x v="2"/>
    <x v="3"/>
    <x v="4"/>
    <x v="0"/>
    <x v="0"/>
    <x v="0"/>
    <x v="0"/>
    <x v="0"/>
    <x v="0"/>
    <x v="0"/>
    <x v="0"/>
    <x v="0"/>
  </r>
  <r>
    <x v="0"/>
    <x v="0"/>
    <x v="13"/>
    <x v="0"/>
    <x v="2"/>
    <x v="2"/>
    <x v="1"/>
    <x v="1"/>
    <x v="3"/>
    <x v="3"/>
    <x v="3"/>
    <x v="1"/>
    <x v="1"/>
    <x v="2"/>
    <x v="3"/>
    <x v="1"/>
    <x v="1"/>
    <x v="1"/>
    <x v="1"/>
    <x v="0"/>
    <x v="1"/>
    <x v="0"/>
    <x v="3"/>
    <x v="1"/>
    <x v="2"/>
    <x v="2"/>
    <x v="2"/>
    <x v="0"/>
    <x v="0"/>
    <x v="0"/>
    <x v="0"/>
    <x v="2"/>
    <x v="3"/>
    <x v="3"/>
    <x v="1"/>
    <x v="3"/>
    <x v="2"/>
    <x v="2"/>
    <x v="0"/>
    <x v="1"/>
    <x v="0"/>
    <x v="0"/>
    <x v="0"/>
    <x v="0"/>
    <x v="0"/>
    <x v="0"/>
    <x v="0"/>
    <x v="0"/>
    <x v="0"/>
  </r>
  <r>
    <x v="0"/>
    <x v="0"/>
    <x v="13"/>
    <x v="0"/>
    <x v="2"/>
    <x v="0"/>
    <x v="1"/>
    <x v="4"/>
    <x v="0"/>
    <x v="0"/>
    <x v="3"/>
    <x v="1"/>
    <x v="0"/>
    <x v="0"/>
    <x v="0"/>
    <x v="0"/>
    <x v="1"/>
    <x v="0"/>
    <x v="3"/>
    <x v="1"/>
    <x v="0"/>
    <x v="3"/>
    <x v="3"/>
    <x v="2"/>
    <x v="4"/>
    <x v="1"/>
    <x v="1"/>
    <x v="1"/>
    <x v="0"/>
    <x v="0"/>
    <x v="4"/>
    <x v="2"/>
    <x v="2"/>
    <x v="3"/>
    <x v="2"/>
    <x v="0"/>
    <x v="2"/>
    <x v="1"/>
    <x v="0"/>
    <x v="0"/>
    <x v="0"/>
    <x v="0"/>
    <x v="0"/>
    <x v="0"/>
    <x v="0"/>
    <x v="0"/>
    <x v="0"/>
    <x v="0"/>
    <x v="0"/>
  </r>
  <r>
    <x v="0"/>
    <x v="0"/>
    <x v="13"/>
    <x v="0"/>
    <x v="2"/>
    <x v="2"/>
    <x v="2"/>
    <x v="0"/>
    <x v="2"/>
    <x v="1"/>
    <x v="3"/>
    <x v="2"/>
    <x v="4"/>
    <x v="1"/>
    <x v="1"/>
    <x v="0"/>
    <x v="4"/>
    <x v="1"/>
    <x v="3"/>
    <x v="1"/>
    <x v="0"/>
    <x v="1"/>
    <x v="0"/>
    <x v="1"/>
    <x v="0"/>
    <x v="0"/>
    <x v="5"/>
    <x v="1"/>
    <x v="0"/>
    <x v="0"/>
    <x v="0"/>
    <x v="1"/>
    <x v="3"/>
    <x v="0"/>
    <x v="2"/>
    <x v="0"/>
    <x v="0"/>
    <x v="1"/>
    <x v="0"/>
    <x v="4"/>
    <x v="0"/>
    <x v="0"/>
    <x v="0"/>
    <x v="0"/>
    <x v="0"/>
    <x v="0"/>
    <x v="0"/>
    <x v="0"/>
    <x v="0"/>
  </r>
  <r>
    <x v="0"/>
    <x v="0"/>
    <x v="13"/>
    <x v="0"/>
    <x v="2"/>
    <x v="2"/>
    <x v="2"/>
    <x v="1"/>
    <x v="2"/>
    <x v="0"/>
    <x v="0"/>
    <x v="1"/>
    <x v="1"/>
    <x v="0"/>
    <x v="0"/>
    <x v="1"/>
    <x v="0"/>
    <x v="1"/>
    <x v="3"/>
    <x v="0"/>
    <x v="1"/>
    <x v="1"/>
    <x v="0"/>
    <x v="1"/>
    <x v="2"/>
    <x v="2"/>
    <x v="0"/>
    <x v="1"/>
    <x v="0"/>
    <x v="4"/>
    <x v="2"/>
    <x v="1"/>
    <x v="3"/>
    <x v="0"/>
    <x v="2"/>
    <x v="3"/>
    <x v="1"/>
    <x v="3"/>
    <x v="2"/>
    <x v="4"/>
    <x v="0"/>
    <x v="0"/>
    <x v="0"/>
    <x v="0"/>
    <x v="0"/>
    <x v="0"/>
    <x v="0"/>
    <x v="0"/>
    <x v="0"/>
  </r>
  <r>
    <x v="0"/>
    <x v="0"/>
    <x v="13"/>
    <x v="0"/>
    <x v="2"/>
    <x v="2"/>
    <x v="2"/>
    <x v="1"/>
    <x v="0"/>
    <x v="3"/>
    <x v="3"/>
    <x v="1"/>
    <x v="4"/>
    <x v="0"/>
    <x v="1"/>
    <x v="0"/>
    <x v="0"/>
    <x v="2"/>
    <x v="3"/>
    <x v="0"/>
    <x v="1"/>
    <x v="1"/>
    <x v="0"/>
    <x v="5"/>
    <x v="4"/>
    <x v="1"/>
    <x v="0"/>
    <x v="4"/>
    <x v="0"/>
    <x v="4"/>
    <x v="0"/>
    <x v="0"/>
    <x v="2"/>
    <x v="3"/>
    <x v="2"/>
    <x v="3"/>
    <x v="4"/>
    <x v="1"/>
    <x v="2"/>
    <x v="4"/>
    <x v="0"/>
    <x v="0"/>
    <x v="0"/>
    <x v="0"/>
    <x v="0"/>
    <x v="0"/>
    <x v="0"/>
    <x v="0"/>
    <x v="0"/>
  </r>
  <r>
    <x v="0"/>
    <x v="0"/>
    <x v="12"/>
    <x v="0"/>
    <x v="1"/>
    <x v="0"/>
    <x v="0"/>
    <x v="1"/>
    <x v="2"/>
    <x v="3"/>
    <x v="1"/>
    <x v="3"/>
    <x v="0"/>
    <x v="1"/>
    <x v="0"/>
    <x v="2"/>
    <x v="2"/>
    <x v="1"/>
    <x v="1"/>
    <x v="2"/>
    <x v="1"/>
    <x v="1"/>
    <x v="3"/>
    <x v="1"/>
    <x v="1"/>
    <x v="6"/>
    <x v="0"/>
    <x v="0"/>
    <x v="5"/>
    <x v="4"/>
    <x v="3"/>
    <x v="1"/>
    <x v="3"/>
    <x v="0"/>
    <x v="4"/>
    <x v="1"/>
    <x v="1"/>
    <x v="2"/>
    <x v="5"/>
    <x v="1"/>
    <x v="0"/>
    <x v="0"/>
    <x v="0"/>
    <x v="0"/>
    <x v="0"/>
    <x v="0"/>
    <x v="0"/>
    <x v="0"/>
    <x v="0"/>
  </r>
  <r>
    <x v="0"/>
    <x v="0"/>
    <x v="12"/>
    <x v="0"/>
    <x v="1"/>
    <x v="0"/>
    <x v="0"/>
    <x v="1"/>
    <x v="1"/>
    <x v="0"/>
    <x v="3"/>
    <x v="5"/>
    <x v="1"/>
    <x v="1"/>
    <x v="1"/>
    <x v="1"/>
    <x v="1"/>
    <x v="1"/>
    <x v="1"/>
    <x v="1"/>
    <x v="1"/>
    <x v="1"/>
    <x v="0"/>
    <x v="2"/>
    <x v="1"/>
    <x v="0"/>
    <x v="1"/>
    <x v="1"/>
    <x v="2"/>
    <x v="4"/>
    <x v="0"/>
    <x v="1"/>
    <x v="3"/>
    <x v="4"/>
    <x v="1"/>
    <x v="1"/>
    <x v="4"/>
    <x v="1"/>
    <x v="0"/>
    <x v="3"/>
    <x v="0"/>
    <x v="0"/>
    <x v="0"/>
    <x v="0"/>
    <x v="0"/>
    <x v="0"/>
    <x v="0"/>
    <x v="0"/>
    <x v="0"/>
  </r>
  <r>
    <x v="0"/>
    <x v="0"/>
    <x v="12"/>
    <x v="0"/>
    <x v="1"/>
    <x v="0"/>
    <x v="2"/>
    <x v="1"/>
    <x v="1"/>
    <x v="1"/>
    <x v="0"/>
    <x v="1"/>
    <x v="0"/>
    <x v="6"/>
    <x v="1"/>
    <x v="1"/>
    <x v="1"/>
    <x v="1"/>
    <x v="0"/>
    <x v="1"/>
    <x v="3"/>
    <x v="1"/>
    <x v="3"/>
    <x v="2"/>
    <x v="1"/>
    <x v="1"/>
    <x v="1"/>
    <x v="1"/>
    <x v="2"/>
    <x v="3"/>
    <x v="2"/>
    <x v="0"/>
    <x v="3"/>
    <x v="0"/>
    <x v="1"/>
    <x v="3"/>
    <x v="1"/>
    <x v="3"/>
    <x v="2"/>
    <x v="4"/>
    <x v="0"/>
    <x v="0"/>
    <x v="0"/>
    <x v="0"/>
    <x v="0"/>
    <x v="0"/>
    <x v="0"/>
    <x v="0"/>
    <x v="0"/>
  </r>
  <r>
    <x v="0"/>
    <x v="0"/>
    <x v="13"/>
    <x v="0"/>
    <x v="2"/>
    <x v="1"/>
    <x v="1"/>
    <x v="3"/>
    <x v="3"/>
    <x v="2"/>
    <x v="2"/>
    <x v="4"/>
    <x v="3"/>
    <x v="4"/>
    <x v="5"/>
    <x v="4"/>
    <x v="5"/>
    <x v="3"/>
    <x v="4"/>
    <x v="4"/>
    <x v="2"/>
    <x v="3"/>
    <x v="4"/>
    <x v="4"/>
    <x v="3"/>
    <x v="3"/>
    <x v="2"/>
    <x v="3"/>
    <x v="1"/>
    <x v="2"/>
    <x v="3"/>
    <x v="1"/>
    <x v="1"/>
    <x v="4"/>
    <x v="4"/>
    <x v="4"/>
    <x v="4"/>
    <x v="3"/>
    <x v="1"/>
    <x v="4"/>
    <x v="0"/>
    <x v="0"/>
    <x v="0"/>
    <x v="0"/>
    <x v="0"/>
    <x v="0"/>
    <x v="0"/>
    <x v="0"/>
    <x v="0"/>
  </r>
  <r>
    <x v="0"/>
    <x v="0"/>
    <x v="12"/>
    <x v="0"/>
    <x v="1"/>
    <x v="0"/>
    <x v="0"/>
    <x v="0"/>
    <x v="1"/>
    <x v="0"/>
    <x v="0"/>
    <x v="0"/>
    <x v="2"/>
    <x v="0"/>
    <x v="0"/>
    <x v="1"/>
    <x v="1"/>
    <x v="1"/>
    <x v="1"/>
    <x v="4"/>
    <x v="4"/>
    <x v="2"/>
    <x v="2"/>
    <x v="2"/>
    <x v="1"/>
    <x v="0"/>
    <x v="4"/>
    <x v="2"/>
    <x v="0"/>
    <x v="3"/>
    <x v="2"/>
    <x v="2"/>
    <x v="0"/>
    <x v="3"/>
    <x v="2"/>
    <x v="3"/>
    <x v="2"/>
    <x v="3"/>
    <x v="0"/>
    <x v="0"/>
    <x v="0"/>
    <x v="0"/>
    <x v="0"/>
    <x v="0"/>
    <x v="0"/>
    <x v="0"/>
    <x v="0"/>
    <x v="0"/>
    <x v="0"/>
  </r>
  <r>
    <x v="0"/>
    <x v="0"/>
    <x v="12"/>
    <x v="0"/>
    <x v="1"/>
    <x v="0"/>
    <x v="0"/>
    <x v="0"/>
    <x v="3"/>
    <x v="3"/>
    <x v="2"/>
    <x v="5"/>
    <x v="2"/>
    <x v="0"/>
    <x v="1"/>
    <x v="0"/>
    <x v="1"/>
    <x v="4"/>
    <x v="1"/>
    <x v="4"/>
    <x v="0"/>
    <x v="3"/>
    <x v="2"/>
    <x v="1"/>
    <x v="2"/>
    <x v="1"/>
    <x v="1"/>
    <x v="1"/>
    <x v="0"/>
    <x v="0"/>
    <x v="0"/>
    <x v="3"/>
    <x v="2"/>
    <x v="4"/>
    <x v="4"/>
    <x v="4"/>
    <x v="0"/>
    <x v="3"/>
    <x v="0"/>
    <x v="1"/>
    <x v="0"/>
    <x v="0"/>
    <x v="0"/>
    <x v="0"/>
    <x v="0"/>
    <x v="0"/>
    <x v="0"/>
    <x v="0"/>
    <x v="0"/>
  </r>
  <r>
    <x v="0"/>
    <x v="0"/>
    <x v="13"/>
    <x v="0"/>
    <x v="2"/>
    <x v="0"/>
    <x v="2"/>
    <x v="2"/>
    <x v="4"/>
    <x v="1"/>
    <x v="5"/>
    <x v="5"/>
    <x v="2"/>
    <x v="3"/>
    <x v="2"/>
    <x v="2"/>
    <x v="0"/>
    <x v="1"/>
    <x v="3"/>
    <x v="1"/>
    <x v="1"/>
    <x v="3"/>
    <x v="1"/>
    <x v="4"/>
    <x v="5"/>
    <x v="2"/>
    <x v="3"/>
    <x v="1"/>
    <x v="0"/>
    <x v="0"/>
    <x v="0"/>
    <x v="1"/>
    <x v="1"/>
    <x v="4"/>
    <x v="4"/>
    <x v="1"/>
    <x v="1"/>
    <x v="4"/>
    <x v="5"/>
    <x v="4"/>
    <x v="0"/>
    <x v="0"/>
    <x v="0"/>
    <x v="0"/>
    <x v="0"/>
    <x v="0"/>
    <x v="0"/>
    <x v="0"/>
    <x v="0"/>
  </r>
  <r>
    <x v="0"/>
    <x v="0"/>
    <x v="12"/>
    <x v="0"/>
    <x v="1"/>
    <x v="2"/>
    <x v="0"/>
    <x v="1"/>
    <x v="1"/>
    <x v="3"/>
    <x v="4"/>
    <x v="1"/>
    <x v="6"/>
    <x v="2"/>
    <x v="0"/>
    <x v="0"/>
    <x v="1"/>
    <x v="2"/>
    <x v="4"/>
    <x v="3"/>
    <x v="0"/>
    <x v="0"/>
    <x v="3"/>
    <x v="1"/>
    <x v="1"/>
    <x v="0"/>
    <x v="0"/>
    <x v="2"/>
    <x v="0"/>
    <x v="3"/>
    <x v="3"/>
    <x v="1"/>
    <x v="4"/>
    <x v="3"/>
    <x v="3"/>
    <x v="3"/>
    <x v="2"/>
    <x v="2"/>
    <x v="1"/>
    <x v="1"/>
    <x v="0"/>
    <x v="0"/>
    <x v="0"/>
    <x v="0"/>
    <x v="0"/>
    <x v="0"/>
    <x v="0"/>
    <x v="0"/>
    <x v="0"/>
  </r>
  <r>
    <x v="0"/>
    <x v="0"/>
    <x v="13"/>
    <x v="0"/>
    <x v="2"/>
    <x v="2"/>
    <x v="5"/>
    <x v="2"/>
    <x v="4"/>
    <x v="1"/>
    <x v="2"/>
    <x v="3"/>
    <x v="3"/>
    <x v="2"/>
    <x v="1"/>
    <x v="2"/>
    <x v="1"/>
    <x v="2"/>
    <x v="1"/>
    <x v="3"/>
    <x v="3"/>
    <x v="1"/>
    <x v="3"/>
    <x v="1"/>
    <x v="5"/>
    <x v="3"/>
    <x v="2"/>
    <x v="0"/>
    <x v="0"/>
    <x v="3"/>
    <x v="2"/>
    <x v="0"/>
    <x v="1"/>
    <x v="3"/>
    <x v="1"/>
    <x v="2"/>
    <x v="4"/>
    <x v="2"/>
    <x v="2"/>
    <x v="3"/>
    <x v="0"/>
    <x v="0"/>
    <x v="0"/>
    <x v="0"/>
    <x v="0"/>
    <x v="0"/>
    <x v="0"/>
    <x v="0"/>
    <x v="0"/>
  </r>
  <r>
    <x v="0"/>
    <x v="0"/>
    <x v="12"/>
    <x v="0"/>
    <x v="1"/>
    <x v="2"/>
    <x v="2"/>
    <x v="1"/>
    <x v="1"/>
    <x v="1"/>
    <x v="1"/>
    <x v="1"/>
    <x v="1"/>
    <x v="2"/>
    <x v="1"/>
    <x v="1"/>
    <x v="1"/>
    <x v="2"/>
    <x v="1"/>
    <x v="2"/>
    <x v="3"/>
    <x v="1"/>
    <x v="0"/>
    <x v="2"/>
    <x v="1"/>
    <x v="1"/>
    <x v="1"/>
    <x v="2"/>
    <x v="0"/>
    <x v="4"/>
    <x v="3"/>
    <x v="0"/>
    <x v="3"/>
    <x v="0"/>
    <x v="0"/>
    <x v="1"/>
    <x v="0"/>
    <x v="3"/>
    <x v="2"/>
    <x v="1"/>
    <x v="0"/>
    <x v="0"/>
    <x v="0"/>
    <x v="0"/>
    <x v="0"/>
    <x v="0"/>
    <x v="0"/>
    <x v="0"/>
    <x v="0"/>
  </r>
  <r>
    <x v="0"/>
    <x v="0"/>
    <x v="13"/>
    <x v="0"/>
    <x v="2"/>
    <x v="0"/>
    <x v="2"/>
    <x v="1"/>
    <x v="2"/>
    <x v="2"/>
    <x v="4"/>
    <x v="1"/>
    <x v="4"/>
    <x v="1"/>
    <x v="5"/>
    <x v="1"/>
    <x v="0"/>
    <x v="4"/>
    <x v="0"/>
    <x v="4"/>
    <x v="1"/>
    <x v="2"/>
    <x v="2"/>
    <x v="2"/>
    <x v="2"/>
    <x v="2"/>
    <x v="1"/>
    <x v="1"/>
    <x v="0"/>
    <x v="4"/>
    <x v="4"/>
    <x v="3"/>
    <x v="1"/>
    <x v="4"/>
    <x v="1"/>
    <x v="3"/>
    <x v="3"/>
    <x v="3"/>
    <x v="5"/>
    <x v="0"/>
    <x v="0"/>
    <x v="0"/>
    <x v="0"/>
    <x v="0"/>
    <x v="0"/>
    <x v="0"/>
    <x v="0"/>
    <x v="0"/>
    <x v="0"/>
  </r>
  <r>
    <x v="0"/>
    <x v="0"/>
    <x v="13"/>
    <x v="0"/>
    <x v="0"/>
    <x v="0"/>
    <x v="1"/>
    <x v="1"/>
    <x v="2"/>
    <x v="3"/>
    <x v="5"/>
    <x v="1"/>
    <x v="0"/>
    <x v="2"/>
    <x v="1"/>
    <x v="1"/>
    <x v="1"/>
    <x v="2"/>
    <x v="1"/>
    <x v="2"/>
    <x v="3"/>
    <x v="3"/>
    <x v="3"/>
    <x v="1"/>
    <x v="2"/>
    <x v="1"/>
    <x v="2"/>
    <x v="1"/>
    <x v="0"/>
    <x v="4"/>
    <x v="3"/>
    <x v="1"/>
    <x v="1"/>
    <x v="1"/>
    <x v="0"/>
    <x v="5"/>
    <x v="1"/>
    <x v="1"/>
    <x v="1"/>
    <x v="4"/>
    <x v="0"/>
    <x v="0"/>
    <x v="0"/>
    <x v="0"/>
    <x v="0"/>
    <x v="0"/>
    <x v="0"/>
    <x v="0"/>
    <x v="0"/>
  </r>
  <r>
    <x v="0"/>
    <x v="0"/>
    <x v="13"/>
    <x v="0"/>
    <x v="2"/>
    <x v="2"/>
    <x v="2"/>
    <x v="0"/>
    <x v="1"/>
    <x v="1"/>
    <x v="0"/>
    <x v="1"/>
    <x v="0"/>
    <x v="0"/>
    <x v="0"/>
    <x v="1"/>
    <x v="0"/>
    <x v="1"/>
    <x v="0"/>
    <x v="0"/>
    <x v="0"/>
    <x v="1"/>
    <x v="0"/>
    <x v="2"/>
    <x v="1"/>
    <x v="1"/>
    <x v="1"/>
    <x v="1"/>
    <x v="0"/>
    <x v="4"/>
    <x v="2"/>
    <x v="0"/>
    <x v="3"/>
    <x v="1"/>
    <x v="1"/>
    <x v="1"/>
    <x v="1"/>
    <x v="1"/>
    <x v="0"/>
    <x v="1"/>
    <x v="0"/>
    <x v="0"/>
    <x v="0"/>
    <x v="0"/>
    <x v="0"/>
    <x v="0"/>
    <x v="0"/>
    <x v="0"/>
    <x v="0"/>
  </r>
  <r>
    <x v="0"/>
    <x v="0"/>
    <x v="13"/>
    <x v="0"/>
    <x v="2"/>
    <x v="2"/>
    <x v="1"/>
    <x v="1"/>
    <x v="2"/>
    <x v="1"/>
    <x v="3"/>
    <x v="2"/>
    <x v="0"/>
    <x v="0"/>
    <x v="0"/>
    <x v="0"/>
    <x v="1"/>
    <x v="1"/>
    <x v="3"/>
    <x v="0"/>
    <x v="0"/>
    <x v="0"/>
    <x v="3"/>
    <x v="2"/>
    <x v="0"/>
    <x v="2"/>
    <x v="2"/>
    <x v="1"/>
    <x v="0"/>
    <x v="0"/>
    <x v="3"/>
    <x v="2"/>
    <x v="1"/>
    <x v="0"/>
    <x v="2"/>
    <x v="0"/>
    <x v="1"/>
    <x v="1"/>
    <x v="1"/>
    <x v="4"/>
    <x v="0"/>
    <x v="0"/>
    <x v="0"/>
    <x v="0"/>
    <x v="0"/>
    <x v="0"/>
    <x v="0"/>
    <x v="0"/>
    <x v="0"/>
  </r>
  <r>
    <x v="0"/>
    <x v="0"/>
    <x v="13"/>
    <x v="0"/>
    <x v="2"/>
    <x v="0"/>
    <x v="1"/>
    <x v="0"/>
    <x v="4"/>
    <x v="0"/>
    <x v="0"/>
    <x v="2"/>
    <x v="2"/>
    <x v="0"/>
    <x v="1"/>
    <x v="2"/>
    <x v="2"/>
    <x v="2"/>
    <x v="2"/>
    <x v="3"/>
    <x v="5"/>
    <x v="5"/>
    <x v="5"/>
    <x v="5"/>
    <x v="4"/>
    <x v="3"/>
    <x v="3"/>
    <x v="1"/>
    <x v="0"/>
    <x v="1"/>
    <x v="4"/>
    <x v="4"/>
    <x v="1"/>
    <x v="0"/>
    <x v="0"/>
    <x v="1"/>
    <x v="3"/>
    <x v="3"/>
    <x v="2"/>
    <x v="1"/>
    <x v="0"/>
    <x v="0"/>
    <x v="0"/>
    <x v="0"/>
    <x v="0"/>
    <x v="0"/>
    <x v="0"/>
    <x v="0"/>
    <x v="0"/>
  </r>
  <r>
    <x v="0"/>
    <x v="0"/>
    <x v="13"/>
    <x v="0"/>
    <x v="2"/>
    <x v="0"/>
    <x v="2"/>
    <x v="1"/>
    <x v="1"/>
    <x v="1"/>
    <x v="3"/>
    <x v="2"/>
    <x v="2"/>
    <x v="0"/>
    <x v="1"/>
    <x v="1"/>
    <x v="4"/>
    <x v="1"/>
    <x v="3"/>
    <x v="1"/>
    <x v="0"/>
    <x v="0"/>
    <x v="0"/>
    <x v="2"/>
    <x v="1"/>
    <x v="1"/>
    <x v="1"/>
    <x v="1"/>
    <x v="0"/>
    <x v="3"/>
    <x v="2"/>
    <x v="0"/>
    <x v="3"/>
    <x v="3"/>
    <x v="1"/>
    <x v="1"/>
    <x v="1"/>
    <x v="1"/>
    <x v="2"/>
    <x v="1"/>
    <x v="0"/>
    <x v="0"/>
    <x v="0"/>
    <x v="0"/>
    <x v="0"/>
    <x v="0"/>
    <x v="0"/>
    <x v="0"/>
    <x v="0"/>
  </r>
  <r>
    <x v="0"/>
    <x v="0"/>
    <x v="12"/>
    <x v="0"/>
    <x v="1"/>
    <x v="2"/>
    <x v="0"/>
    <x v="0"/>
    <x v="1"/>
    <x v="3"/>
    <x v="4"/>
    <x v="0"/>
    <x v="0"/>
    <x v="0"/>
    <x v="0"/>
    <x v="0"/>
    <x v="2"/>
    <x v="2"/>
    <x v="3"/>
    <x v="0"/>
    <x v="5"/>
    <x v="3"/>
    <x v="1"/>
    <x v="0"/>
    <x v="2"/>
    <x v="0"/>
    <x v="3"/>
    <x v="2"/>
    <x v="4"/>
    <x v="0"/>
    <x v="0"/>
    <x v="1"/>
    <x v="3"/>
    <x v="3"/>
    <x v="1"/>
    <x v="0"/>
    <x v="3"/>
    <x v="2"/>
    <x v="0"/>
    <x v="0"/>
    <x v="0"/>
    <x v="0"/>
    <x v="0"/>
    <x v="0"/>
    <x v="0"/>
    <x v="0"/>
    <x v="0"/>
    <x v="0"/>
    <x v="0"/>
  </r>
  <r>
    <x v="0"/>
    <x v="0"/>
    <x v="13"/>
    <x v="0"/>
    <x v="2"/>
    <x v="0"/>
    <x v="2"/>
    <x v="0"/>
    <x v="1"/>
    <x v="0"/>
    <x v="0"/>
    <x v="1"/>
    <x v="2"/>
    <x v="0"/>
    <x v="1"/>
    <x v="1"/>
    <x v="2"/>
    <x v="1"/>
    <x v="3"/>
    <x v="3"/>
    <x v="2"/>
    <x v="1"/>
    <x v="3"/>
    <x v="1"/>
    <x v="2"/>
    <x v="1"/>
    <x v="1"/>
    <x v="1"/>
    <x v="0"/>
    <x v="0"/>
    <x v="0"/>
    <x v="4"/>
    <x v="4"/>
    <x v="1"/>
    <x v="1"/>
    <x v="2"/>
    <x v="4"/>
    <x v="2"/>
    <x v="2"/>
    <x v="3"/>
    <x v="0"/>
    <x v="0"/>
    <x v="0"/>
    <x v="0"/>
    <x v="0"/>
    <x v="0"/>
    <x v="0"/>
    <x v="0"/>
    <x v="0"/>
  </r>
  <r>
    <x v="0"/>
    <x v="0"/>
    <x v="12"/>
    <x v="0"/>
    <x v="1"/>
    <x v="2"/>
    <x v="0"/>
    <x v="0"/>
    <x v="1"/>
    <x v="3"/>
    <x v="0"/>
    <x v="3"/>
    <x v="4"/>
    <x v="1"/>
    <x v="1"/>
    <x v="1"/>
    <x v="0"/>
    <x v="1"/>
    <x v="4"/>
    <x v="1"/>
    <x v="1"/>
    <x v="1"/>
    <x v="0"/>
    <x v="1"/>
    <x v="1"/>
    <x v="1"/>
    <x v="1"/>
    <x v="1"/>
    <x v="0"/>
    <x v="3"/>
    <x v="2"/>
    <x v="0"/>
    <x v="3"/>
    <x v="0"/>
    <x v="0"/>
    <x v="1"/>
    <x v="3"/>
    <x v="2"/>
    <x v="2"/>
    <x v="4"/>
    <x v="0"/>
    <x v="0"/>
    <x v="0"/>
    <x v="0"/>
    <x v="0"/>
    <x v="0"/>
    <x v="0"/>
    <x v="0"/>
    <x v="0"/>
  </r>
  <r>
    <x v="0"/>
    <x v="0"/>
    <x v="12"/>
    <x v="0"/>
    <x v="1"/>
    <x v="2"/>
    <x v="2"/>
    <x v="0"/>
    <x v="2"/>
    <x v="1"/>
    <x v="3"/>
    <x v="2"/>
    <x v="0"/>
    <x v="1"/>
    <x v="0"/>
    <x v="1"/>
    <x v="0"/>
    <x v="1"/>
    <x v="0"/>
    <x v="0"/>
    <x v="0"/>
    <x v="1"/>
    <x v="0"/>
    <x v="0"/>
    <x v="0"/>
    <x v="1"/>
    <x v="1"/>
    <x v="1"/>
    <x v="0"/>
    <x v="0"/>
    <x v="2"/>
    <x v="2"/>
    <x v="0"/>
    <x v="3"/>
    <x v="3"/>
    <x v="0"/>
    <x v="0"/>
    <x v="3"/>
    <x v="2"/>
    <x v="1"/>
    <x v="0"/>
    <x v="0"/>
    <x v="0"/>
    <x v="0"/>
    <x v="0"/>
    <x v="0"/>
    <x v="0"/>
    <x v="0"/>
    <x v="0"/>
  </r>
  <r>
    <x v="0"/>
    <x v="0"/>
    <x v="13"/>
    <x v="0"/>
    <x v="2"/>
    <x v="0"/>
    <x v="2"/>
    <x v="1"/>
    <x v="2"/>
    <x v="0"/>
    <x v="0"/>
    <x v="4"/>
    <x v="0"/>
    <x v="0"/>
    <x v="1"/>
    <x v="0"/>
    <x v="1"/>
    <x v="2"/>
    <x v="1"/>
    <x v="1"/>
    <x v="1"/>
    <x v="3"/>
    <x v="3"/>
    <x v="2"/>
    <x v="2"/>
    <x v="0"/>
    <x v="2"/>
    <x v="4"/>
    <x v="0"/>
    <x v="4"/>
    <x v="2"/>
    <x v="0"/>
    <x v="3"/>
    <x v="1"/>
    <x v="0"/>
    <x v="3"/>
    <x v="0"/>
    <x v="3"/>
    <x v="2"/>
    <x v="0"/>
    <x v="0"/>
    <x v="0"/>
    <x v="0"/>
    <x v="0"/>
    <x v="0"/>
    <x v="0"/>
    <x v="0"/>
    <x v="0"/>
    <x v="0"/>
  </r>
  <r>
    <x v="0"/>
    <x v="0"/>
    <x v="12"/>
    <x v="0"/>
    <x v="1"/>
    <x v="2"/>
    <x v="0"/>
    <x v="0"/>
    <x v="0"/>
    <x v="0"/>
    <x v="3"/>
    <x v="2"/>
    <x v="0"/>
    <x v="1"/>
    <x v="0"/>
    <x v="0"/>
    <x v="1"/>
    <x v="0"/>
    <x v="3"/>
    <x v="2"/>
    <x v="0"/>
    <x v="0"/>
    <x v="0"/>
    <x v="2"/>
    <x v="0"/>
    <x v="0"/>
    <x v="0"/>
    <x v="0"/>
    <x v="0"/>
    <x v="3"/>
    <x v="2"/>
    <x v="2"/>
    <x v="0"/>
    <x v="3"/>
    <x v="0"/>
    <x v="3"/>
    <x v="0"/>
    <x v="3"/>
    <x v="2"/>
    <x v="0"/>
    <x v="0"/>
    <x v="0"/>
    <x v="0"/>
    <x v="0"/>
    <x v="0"/>
    <x v="0"/>
    <x v="0"/>
    <x v="0"/>
    <x v="0"/>
  </r>
  <r>
    <x v="0"/>
    <x v="0"/>
    <x v="12"/>
    <x v="0"/>
    <x v="1"/>
    <x v="2"/>
    <x v="2"/>
    <x v="0"/>
    <x v="1"/>
    <x v="1"/>
    <x v="3"/>
    <x v="0"/>
    <x v="1"/>
    <x v="0"/>
    <x v="0"/>
    <x v="1"/>
    <x v="0"/>
    <x v="0"/>
    <x v="1"/>
    <x v="0"/>
    <x v="1"/>
    <x v="3"/>
    <x v="0"/>
    <x v="2"/>
    <x v="0"/>
    <x v="1"/>
    <x v="2"/>
    <x v="1"/>
    <x v="0"/>
    <x v="3"/>
    <x v="0"/>
    <x v="2"/>
    <x v="3"/>
    <x v="3"/>
    <x v="0"/>
    <x v="0"/>
    <x v="0"/>
    <x v="1"/>
    <x v="2"/>
    <x v="1"/>
    <x v="0"/>
    <x v="0"/>
    <x v="0"/>
    <x v="0"/>
    <x v="0"/>
    <x v="0"/>
    <x v="0"/>
    <x v="0"/>
    <x v="0"/>
  </r>
  <r>
    <x v="0"/>
    <x v="0"/>
    <x v="13"/>
    <x v="0"/>
    <x v="2"/>
    <x v="0"/>
    <x v="0"/>
    <x v="0"/>
    <x v="1"/>
    <x v="1"/>
    <x v="0"/>
    <x v="2"/>
    <x v="0"/>
    <x v="0"/>
    <x v="0"/>
    <x v="0"/>
    <x v="1"/>
    <x v="1"/>
    <x v="0"/>
    <x v="3"/>
    <x v="0"/>
    <x v="1"/>
    <x v="3"/>
    <x v="2"/>
    <x v="2"/>
    <x v="2"/>
    <x v="6"/>
    <x v="1"/>
    <x v="0"/>
    <x v="3"/>
    <x v="0"/>
    <x v="1"/>
    <x v="1"/>
    <x v="0"/>
    <x v="1"/>
    <x v="3"/>
    <x v="4"/>
    <x v="1"/>
    <x v="2"/>
    <x v="3"/>
    <x v="0"/>
    <x v="0"/>
    <x v="0"/>
    <x v="0"/>
    <x v="0"/>
    <x v="0"/>
    <x v="0"/>
    <x v="0"/>
    <x v="0"/>
  </r>
  <r>
    <x v="0"/>
    <x v="0"/>
    <x v="12"/>
    <x v="0"/>
    <x v="1"/>
    <x v="0"/>
    <x v="0"/>
    <x v="4"/>
    <x v="0"/>
    <x v="0"/>
    <x v="3"/>
    <x v="0"/>
    <x v="2"/>
    <x v="0"/>
    <x v="0"/>
    <x v="0"/>
    <x v="2"/>
    <x v="0"/>
    <x v="3"/>
    <x v="0"/>
    <x v="0"/>
    <x v="0"/>
    <x v="0"/>
    <x v="0"/>
    <x v="0"/>
    <x v="4"/>
    <x v="1"/>
    <x v="1"/>
    <x v="0"/>
    <x v="0"/>
    <x v="0"/>
    <x v="2"/>
    <x v="2"/>
    <x v="3"/>
    <x v="2"/>
    <x v="0"/>
    <x v="4"/>
    <x v="1"/>
    <x v="2"/>
    <x v="3"/>
    <x v="0"/>
    <x v="0"/>
    <x v="0"/>
    <x v="0"/>
    <x v="0"/>
    <x v="0"/>
    <x v="0"/>
    <x v="0"/>
    <x v="0"/>
  </r>
  <r>
    <x v="0"/>
    <x v="0"/>
    <x v="12"/>
    <x v="0"/>
    <x v="1"/>
    <x v="0"/>
    <x v="0"/>
    <x v="0"/>
    <x v="0"/>
    <x v="0"/>
    <x v="3"/>
    <x v="2"/>
    <x v="1"/>
    <x v="0"/>
    <x v="0"/>
    <x v="0"/>
    <x v="4"/>
    <x v="0"/>
    <x v="1"/>
    <x v="0"/>
    <x v="0"/>
    <x v="0"/>
    <x v="1"/>
    <x v="2"/>
    <x v="1"/>
    <x v="4"/>
    <x v="5"/>
    <x v="1"/>
    <x v="0"/>
    <x v="0"/>
    <x v="0"/>
    <x v="2"/>
    <x v="2"/>
    <x v="3"/>
    <x v="2"/>
    <x v="0"/>
    <x v="4"/>
    <x v="1"/>
    <x v="2"/>
    <x v="3"/>
    <x v="0"/>
    <x v="0"/>
    <x v="0"/>
    <x v="0"/>
    <x v="0"/>
    <x v="0"/>
    <x v="0"/>
    <x v="0"/>
    <x v="0"/>
  </r>
  <r>
    <x v="0"/>
    <x v="0"/>
    <x v="13"/>
    <x v="0"/>
    <x v="2"/>
    <x v="2"/>
    <x v="1"/>
    <x v="0"/>
    <x v="1"/>
    <x v="1"/>
    <x v="0"/>
    <x v="2"/>
    <x v="2"/>
    <x v="0"/>
    <x v="0"/>
    <x v="0"/>
    <x v="1"/>
    <x v="2"/>
    <x v="0"/>
    <x v="0"/>
    <x v="1"/>
    <x v="2"/>
    <x v="0"/>
    <x v="2"/>
    <x v="1"/>
    <x v="1"/>
    <x v="1"/>
    <x v="1"/>
    <x v="0"/>
    <x v="0"/>
    <x v="2"/>
    <x v="0"/>
    <x v="2"/>
    <x v="0"/>
    <x v="2"/>
    <x v="3"/>
    <x v="0"/>
    <x v="0"/>
    <x v="0"/>
    <x v="0"/>
    <x v="0"/>
    <x v="0"/>
    <x v="0"/>
    <x v="0"/>
    <x v="0"/>
    <x v="0"/>
    <x v="0"/>
    <x v="0"/>
    <x v="0"/>
  </r>
  <r>
    <x v="0"/>
    <x v="0"/>
    <x v="13"/>
    <x v="0"/>
    <x v="2"/>
    <x v="0"/>
    <x v="2"/>
    <x v="4"/>
    <x v="0"/>
    <x v="1"/>
    <x v="4"/>
    <x v="0"/>
    <x v="2"/>
    <x v="0"/>
    <x v="0"/>
    <x v="0"/>
    <x v="0"/>
    <x v="1"/>
    <x v="0"/>
    <x v="0"/>
    <x v="0"/>
    <x v="1"/>
    <x v="0"/>
    <x v="2"/>
    <x v="0"/>
    <x v="0"/>
    <x v="1"/>
    <x v="0"/>
    <x v="0"/>
    <x v="3"/>
    <x v="0"/>
    <x v="2"/>
    <x v="0"/>
    <x v="3"/>
    <x v="1"/>
    <x v="3"/>
    <x v="0"/>
    <x v="1"/>
    <x v="2"/>
    <x v="0"/>
    <x v="0"/>
    <x v="0"/>
    <x v="0"/>
    <x v="0"/>
    <x v="0"/>
    <x v="0"/>
    <x v="0"/>
    <x v="0"/>
    <x v="0"/>
  </r>
  <r>
    <x v="0"/>
    <x v="0"/>
    <x v="13"/>
    <x v="0"/>
    <x v="2"/>
    <x v="0"/>
    <x v="2"/>
    <x v="1"/>
    <x v="0"/>
    <x v="1"/>
    <x v="3"/>
    <x v="0"/>
    <x v="2"/>
    <x v="1"/>
    <x v="0"/>
    <x v="0"/>
    <x v="0"/>
    <x v="1"/>
    <x v="3"/>
    <x v="0"/>
    <x v="0"/>
    <x v="1"/>
    <x v="0"/>
    <x v="0"/>
    <x v="1"/>
    <x v="0"/>
    <x v="0"/>
    <x v="1"/>
    <x v="0"/>
    <x v="0"/>
    <x v="0"/>
    <x v="2"/>
    <x v="0"/>
    <x v="3"/>
    <x v="2"/>
    <x v="0"/>
    <x v="1"/>
    <x v="1"/>
    <x v="0"/>
    <x v="0"/>
    <x v="0"/>
    <x v="0"/>
    <x v="0"/>
    <x v="0"/>
    <x v="0"/>
    <x v="0"/>
    <x v="0"/>
    <x v="0"/>
    <x v="0"/>
  </r>
  <r>
    <x v="0"/>
    <x v="0"/>
    <x v="12"/>
    <x v="0"/>
    <x v="1"/>
    <x v="0"/>
    <x v="0"/>
    <x v="0"/>
    <x v="1"/>
    <x v="0"/>
    <x v="3"/>
    <x v="2"/>
    <x v="0"/>
    <x v="0"/>
    <x v="0"/>
    <x v="0"/>
    <x v="0"/>
    <x v="0"/>
    <x v="3"/>
    <x v="0"/>
    <x v="0"/>
    <x v="0"/>
    <x v="1"/>
    <x v="2"/>
    <x v="1"/>
    <x v="0"/>
    <x v="5"/>
    <x v="1"/>
    <x v="0"/>
    <x v="0"/>
    <x v="0"/>
    <x v="2"/>
    <x v="2"/>
    <x v="3"/>
    <x v="2"/>
    <x v="0"/>
    <x v="0"/>
    <x v="3"/>
    <x v="2"/>
    <x v="0"/>
    <x v="0"/>
    <x v="0"/>
    <x v="0"/>
    <x v="0"/>
    <x v="0"/>
    <x v="0"/>
    <x v="0"/>
    <x v="0"/>
    <x v="0"/>
  </r>
  <r>
    <x v="0"/>
    <x v="0"/>
    <x v="13"/>
    <x v="0"/>
    <x v="2"/>
    <x v="0"/>
    <x v="1"/>
    <x v="1"/>
    <x v="1"/>
    <x v="3"/>
    <x v="0"/>
    <x v="1"/>
    <x v="0"/>
    <x v="0"/>
    <x v="0"/>
    <x v="1"/>
    <x v="2"/>
    <x v="1"/>
    <x v="0"/>
    <x v="3"/>
    <x v="0"/>
    <x v="2"/>
    <x v="3"/>
    <x v="2"/>
    <x v="1"/>
    <x v="1"/>
    <x v="1"/>
    <x v="2"/>
    <x v="0"/>
    <x v="2"/>
    <x v="3"/>
    <x v="0"/>
    <x v="0"/>
    <x v="4"/>
    <x v="0"/>
    <x v="1"/>
    <x v="4"/>
    <x v="1"/>
    <x v="1"/>
    <x v="1"/>
    <x v="0"/>
    <x v="0"/>
    <x v="0"/>
    <x v="0"/>
    <x v="0"/>
    <x v="0"/>
    <x v="0"/>
    <x v="0"/>
    <x v="0"/>
  </r>
  <r>
    <x v="0"/>
    <x v="0"/>
    <x v="13"/>
    <x v="0"/>
    <x v="2"/>
    <x v="0"/>
    <x v="2"/>
    <x v="4"/>
    <x v="1"/>
    <x v="1"/>
    <x v="0"/>
    <x v="3"/>
    <x v="1"/>
    <x v="1"/>
    <x v="1"/>
    <x v="1"/>
    <x v="0"/>
    <x v="2"/>
    <x v="1"/>
    <x v="2"/>
    <x v="1"/>
    <x v="1"/>
    <x v="0"/>
    <x v="1"/>
    <x v="1"/>
    <x v="2"/>
    <x v="0"/>
    <x v="1"/>
    <x v="0"/>
    <x v="0"/>
    <x v="0"/>
    <x v="1"/>
    <x v="1"/>
    <x v="3"/>
    <x v="1"/>
    <x v="1"/>
    <x v="1"/>
    <x v="2"/>
    <x v="2"/>
    <x v="4"/>
    <x v="0"/>
    <x v="0"/>
    <x v="0"/>
    <x v="0"/>
    <x v="0"/>
    <x v="0"/>
    <x v="0"/>
    <x v="0"/>
    <x v="0"/>
  </r>
  <r>
    <x v="0"/>
    <x v="0"/>
    <x v="13"/>
    <x v="0"/>
    <x v="2"/>
    <x v="2"/>
    <x v="3"/>
    <x v="5"/>
    <x v="4"/>
    <x v="3"/>
    <x v="2"/>
    <x v="1"/>
    <x v="3"/>
    <x v="1"/>
    <x v="0"/>
    <x v="1"/>
    <x v="0"/>
    <x v="5"/>
    <x v="5"/>
    <x v="1"/>
    <x v="5"/>
    <x v="1"/>
    <x v="3"/>
    <x v="1"/>
    <x v="3"/>
    <x v="2"/>
    <x v="2"/>
    <x v="1"/>
    <x v="1"/>
    <x v="4"/>
    <x v="2"/>
    <x v="3"/>
    <x v="3"/>
    <x v="4"/>
    <x v="4"/>
    <x v="3"/>
    <x v="1"/>
    <x v="4"/>
    <x v="5"/>
    <x v="1"/>
    <x v="0"/>
    <x v="0"/>
    <x v="0"/>
    <x v="0"/>
    <x v="0"/>
    <x v="0"/>
    <x v="0"/>
    <x v="0"/>
    <x v="0"/>
  </r>
  <r>
    <x v="0"/>
    <x v="0"/>
    <x v="13"/>
    <x v="0"/>
    <x v="2"/>
    <x v="2"/>
    <x v="2"/>
    <x v="0"/>
    <x v="1"/>
    <x v="1"/>
    <x v="3"/>
    <x v="2"/>
    <x v="1"/>
    <x v="0"/>
    <x v="1"/>
    <x v="0"/>
    <x v="0"/>
    <x v="1"/>
    <x v="3"/>
    <x v="2"/>
    <x v="0"/>
    <x v="1"/>
    <x v="3"/>
    <x v="2"/>
    <x v="1"/>
    <x v="2"/>
    <x v="2"/>
    <x v="1"/>
    <x v="0"/>
    <x v="0"/>
    <x v="0"/>
    <x v="2"/>
    <x v="2"/>
    <x v="3"/>
    <x v="1"/>
    <x v="1"/>
    <x v="0"/>
    <x v="3"/>
    <x v="0"/>
    <x v="4"/>
    <x v="0"/>
    <x v="0"/>
    <x v="0"/>
    <x v="0"/>
    <x v="0"/>
    <x v="0"/>
    <x v="0"/>
    <x v="0"/>
    <x v="0"/>
  </r>
  <r>
    <x v="0"/>
    <x v="0"/>
    <x v="13"/>
    <x v="0"/>
    <x v="2"/>
    <x v="2"/>
    <x v="2"/>
    <x v="1"/>
    <x v="0"/>
    <x v="0"/>
    <x v="3"/>
    <x v="2"/>
    <x v="2"/>
    <x v="0"/>
    <x v="0"/>
    <x v="1"/>
    <x v="1"/>
    <x v="1"/>
    <x v="3"/>
    <x v="0"/>
    <x v="0"/>
    <x v="1"/>
    <x v="1"/>
    <x v="2"/>
    <x v="1"/>
    <x v="1"/>
    <x v="1"/>
    <x v="1"/>
    <x v="2"/>
    <x v="0"/>
    <x v="2"/>
    <x v="2"/>
    <x v="0"/>
    <x v="0"/>
    <x v="1"/>
    <x v="0"/>
    <x v="0"/>
    <x v="3"/>
    <x v="2"/>
    <x v="0"/>
    <x v="0"/>
    <x v="0"/>
    <x v="0"/>
    <x v="0"/>
    <x v="0"/>
    <x v="0"/>
    <x v="0"/>
    <x v="0"/>
    <x v="0"/>
  </r>
  <r>
    <x v="0"/>
    <x v="0"/>
    <x v="13"/>
    <x v="0"/>
    <x v="2"/>
    <x v="0"/>
    <x v="1"/>
    <x v="1"/>
    <x v="1"/>
    <x v="3"/>
    <x v="1"/>
    <x v="1"/>
    <x v="1"/>
    <x v="1"/>
    <x v="3"/>
    <x v="4"/>
    <x v="1"/>
    <x v="4"/>
    <x v="4"/>
    <x v="2"/>
    <x v="1"/>
    <x v="3"/>
    <x v="0"/>
    <x v="3"/>
    <x v="3"/>
    <x v="6"/>
    <x v="6"/>
    <x v="1"/>
    <x v="0"/>
    <x v="0"/>
    <x v="0"/>
    <x v="3"/>
    <x v="5"/>
    <x v="4"/>
    <x v="4"/>
    <x v="3"/>
    <x v="3"/>
    <x v="4"/>
    <x v="5"/>
    <x v="2"/>
    <x v="0"/>
    <x v="0"/>
    <x v="0"/>
    <x v="0"/>
    <x v="0"/>
    <x v="0"/>
    <x v="0"/>
    <x v="0"/>
    <x v="0"/>
  </r>
  <r>
    <x v="0"/>
    <x v="0"/>
    <x v="13"/>
    <x v="0"/>
    <x v="2"/>
    <x v="0"/>
    <x v="2"/>
    <x v="0"/>
    <x v="1"/>
    <x v="2"/>
    <x v="0"/>
    <x v="1"/>
    <x v="0"/>
    <x v="1"/>
    <x v="0"/>
    <x v="1"/>
    <x v="0"/>
    <x v="1"/>
    <x v="3"/>
    <x v="1"/>
    <x v="1"/>
    <x v="1"/>
    <x v="0"/>
    <x v="3"/>
    <x v="3"/>
    <x v="1"/>
    <x v="1"/>
    <x v="1"/>
    <x v="0"/>
    <x v="4"/>
    <x v="2"/>
    <x v="0"/>
    <x v="0"/>
    <x v="4"/>
    <x v="1"/>
    <x v="4"/>
    <x v="4"/>
    <x v="4"/>
    <x v="0"/>
    <x v="2"/>
    <x v="0"/>
    <x v="0"/>
    <x v="0"/>
    <x v="0"/>
    <x v="0"/>
    <x v="0"/>
    <x v="0"/>
    <x v="0"/>
    <x v="0"/>
  </r>
  <r>
    <x v="0"/>
    <x v="0"/>
    <x v="14"/>
    <x v="0"/>
    <x v="0"/>
    <x v="0"/>
    <x v="1"/>
    <x v="1"/>
    <x v="1"/>
    <x v="1"/>
    <x v="0"/>
    <x v="1"/>
    <x v="0"/>
    <x v="2"/>
    <x v="1"/>
    <x v="1"/>
    <x v="2"/>
    <x v="1"/>
    <x v="1"/>
    <x v="2"/>
    <x v="4"/>
    <x v="1"/>
    <x v="0"/>
    <x v="1"/>
    <x v="2"/>
    <x v="1"/>
    <x v="0"/>
    <x v="3"/>
    <x v="5"/>
    <x v="3"/>
    <x v="2"/>
    <x v="0"/>
    <x v="0"/>
    <x v="0"/>
    <x v="1"/>
    <x v="3"/>
    <x v="1"/>
    <x v="1"/>
    <x v="1"/>
    <x v="1"/>
    <x v="0"/>
    <x v="0"/>
    <x v="0"/>
    <x v="0"/>
    <x v="0"/>
    <x v="0"/>
    <x v="0"/>
    <x v="0"/>
    <x v="0"/>
  </r>
  <r>
    <x v="0"/>
    <x v="0"/>
    <x v="14"/>
    <x v="0"/>
    <x v="0"/>
    <x v="2"/>
    <x v="0"/>
    <x v="0"/>
    <x v="0"/>
    <x v="3"/>
    <x v="0"/>
    <x v="2"/>
    <x v="0"/>
    <x v="0"/>
    <x v="1"/>
    <x v="0"/>
    <x v="0"/>
    <x v="1"/>
    <x v="3"/>
    <x v="0"/>
    <x v="0"/>
    <x v="0"/>
    <x v="1"/>
    <x v="0"/>
    <x v="0"/>
    <x v="4"/>
    <x v="0"/>
    <x v="1"/>
    <x v="0"/>
    <x v="0"/>
    <x v="0"/>
    <x v="2"/>
    <x v="2"/>
    <x v="3"/>
    <x v="2"/>
    <x v="0"/>
    <x v="2"/>
    <x v="0"/>
    <x v="0"/>
    <x v="0"/>
    <x v="0"/>
    <x v="0"/>
    <x v="0"/>
    <x v="0"/>
    <x v="0"/>
    <x v="0"/>
    <x v="0"/>
    <x v="0"/>
    <x v="0"/>
  </r>
  <r>
    <x v="0"/>
    <x v="0"/>
    <x v="14"/>
    <x v="0"/>
    <x v="0"/>
    <x v="0"/>
    <x v="1"/>
    <x v="1"/>
    <x v="2"/>
    <x v="0"/>
    <x v="0"/>
    <x v="2"/>
    <x v="0"/>
    <x v="1"/>
    <x v="0"/>
    <x v="2"/>
    <x v="0"/>
    <x v="0"/>
    <x v="0"/>
    <x v="2"/>
    <x v="0"/>
    <x v="1"/>
    <x v="0"/>
    <x v="2"/>
    <x v="1"/>
    <x v="1"/>
    <x v="1"/>
    <x v="0"/>
    <x v="2"/>
    <x v="3"/>
    <x v="2"/>
    <x v="0"/>
    <x v="3"/>
    <x v="0"/>
    <x v="1"/>
    <x v="1"/>
    <x v="1"/>
    <x v="2"/>
    <x v="2"/>
    <x v="1"/>
    <x v="0"/>
    <x v="0"/>
    <x v="0"/>
    <x v="0"/>
    <x v="0"/>
    <x v="0"/>
    <x v="0"/>
    <x v="0"/>
    <x v="0"/>
  </r>
  <r>
    <x v="0"/>
    <x v="0"/>
    <x v="14"/>
    <x v="0"/>
    <x v="0"/>
    <x v="0"/>
    <x v="1"/>
    <x v="4"/>
    <x v="4"/>
    <x v="2"/>
    <x v="4"/>
    <x v="1"/>
    <x v="6"/>
    <x v="4"/>
    <x v="2"/>
    <x v="4"/>
    <x v="3"/>
    <x v="0"/>
    <x v="3"/>
    <x v="2"/>
    <x v="3"/>
    <x v="5"/>
    <x v="5"/>
    <x v="5"/>
    <x v="4"/>
    <x v="5"/>
    <x v="4"/>
    <x v="5"/>
    <x v="4"/>
    <x v="5"/>
    <x v="1"/>
    <x v="5"/>
    <x v="6"/>
    <x v="5"/>
    <x v="5"/>
    <x v="5"/>
    <x v="5"/>
    <x v="5"/>
    <x v="4"/>
    <x v="5"/>
    <x v="0"/>
    <x v="0"/>
    <x v="0"/>
    <x v="0"/>
    <x v="0"/>
    <x v="0"/>
    <x v="0"/>
    <x v="0"/>
    <x v="0"/>
  </r>
  <r>
    <x v="0"/>
    <x v="0"/>
    <x v="14"/>
    <x v="0"/>
    <x v="0"/>
    <x v="2"/>
    <x v="1"/>
    <x v="1"/>
    <x v="0"/>
    <x v="1"/>
    <x v="0"/>
    <x v="1"/>
    <x v="0"/>
    <x v="0"/>
    <x v="1"/>
    <x v="1"/>
    <x v="0"/>
    <x v="1"/>
    <x v="1"/>
    <x v="2"/>
    <x v="3"/>
    <x v="3"/>
    <x v="0"/>
    <x v="2"/>
    <x v="2"/>
    <x v="2"/>
    <x v="3"/>
    <x v="2"/>
    <x v="3"/>
    <x v="2"/>
    <x v="1"/>
    <x v="4"/>
    <x v="1"/>
    <x v="1"/>
    <x v="0"/>
    <x v="1"/>
    <x v="4"/>
    <x v="2"/>
    <x v="1"/>
    <x v="0"/>
    <x v="0"/>
    <x v="0"/>
    <x v="0"/>
    <x v="0"/>
    <x v="0"/>
    <x v="0"/>
    <x v="0"/>
    <x v="0"/>
    <x v="0"/>
  </r>
  <r>
    <x v="0"/>
    <x v="0"/>
    <x v="14"/>
    <x v="0"/>
    <x v="0"/>
    <x v="0"/>
    <x v="1"/>
    <x v="1"/>
    <x v="2"/>
    <x v="1"/>
    <x v="1"/>
    <x v="3"/>
    <x v="1"/>
    <x v="1"/>
    <x v="1"/>
    <x v="1"/>
    <x v="0"/>
    <x v="1"/>
    <x v="1"/>
    <x v="2"/>
    <x v="0"/>
    <x v="1"/>
    <x v="0"/>
    <x v="2"/>
    <x v="2"/>
    <x v="1"/>
    <x v="1"/>
    <x v="1"/>
    <x v="0"/>
    <x v="3"/>
    <x v="0"/>
    <x v="1"/>
    <x v="0"/>
    <x v="4"/>
    <x v="0"/>
    <x v="1"/>
    <x v="4"/>
    <x v="2"/>
    <x v="2"/>
    <x v="4"/>
    <x v="0"/>
    <x v="0"/>
    <x v="0"/>
    <x v="0"/>
    <x v="0"/>
    <x v="0"/>
    <x v="0"/>
    <x v="0"/>
    <x v="0"/>
  </r>
  <r>
    <x v="0"/>
    <x v="0"/>
    <x v="14"/>
    <x v="0"/>
    <x v="0"/>
    <x v="0"/>
    <x v="2"/>
    <x v="0"/>
    <x v="1"/>
    <x v="1"/>
    <x v="3"/>
    <x v="1"/>
    <x v="0"/>
    <x v="1"/>
    <x v="0"/>
    <x v="1"/>
    <x v="0"/>
    <x v="2"/>
    <x v="1"/>
    <x v="0"/>
    <x v="0"/>
    <x v="1"/>
    <x v="0"/>
    <x v="1"/>
    <x v="2"/>
    <x v="1"/>
    <x v="1"/>
    <x v="1"/>
    <x v="0"/>
    <x v="3"/>
    <x v="0"/>
    <x v="0"/>
    <x v="0"/>
    <x v="1"/>
    <x v="1"/>
    <x v="0"/>
    <x v="4"/>
    <x v="1"/>
    <x v="2"/>
    <x v="1"/>
    <x v="0"/>
    <x v="0"/>
    <x v="0"/>
    <x v="0"/>
    <x v="0"/>
    <x v="0"/>
    <x v="0"/>
    <x v="0"/>
    <x v="0"/>
  </r>
  <r>
    <x v="0"/>
    <x v="0"/>
    <x v="14"/>
    <x v="0"/>
    <x v="0"/>
    <x v="2"/>
    <x v="2"/>
    <x v="1"/>
    <x v="4"/>
    <x v="1"/>
    <x v="2"/>
    <x v="2"/>
    <x v="1"/>
    <x v="1"/>
    <x v="3"/>
    <x v="0"/>
    <x v="0"/>
    <x v="2"/>
    <x v="1"/>
    <x v="1"/>
    <x v="1"/>
    <x v="1"/>
    <x v="0"/>
    <x v="4"/>
    <x v="5"/>
    <x v="1"/>
    <x v="2"/>
    <x v="3"/>
    <x v="0"/>
    <x v="4"/>
    <x v="2"/>
    <x v="3"/>
    <x v="5"/>
    <x v="1"/>
    <x v="1"/>
    <x v="1"/>
    <x v="4"/>
    <x v="2"/>
    <x v="2"/>
    <x v="0"/>
    <x v="0"/>
    <x v="0"/>
    <x v="0"/>
    <x v="0"/>
    <x v="0"/>
    <x v="0"/>
    <x v="0"/>
    <x v="0"/>
    <x v="0"/>
  </r>
  <r>
    <x v="0"/>
    <x v="0"/>
    <x v="14"/>
    <x v="0"/>
    <x v="0"/>
    <x v="0"/>
    <x v="0"/>
    <x v="1"/>
    <x v="2"/>
    <x v="1"/>
    <x v="3"/>
    <x v="2"/>
    <x v="2"/>
    <x v="0"/>
    <x v="0"/>
    <x v="0"/>
    <x v="0"/>
    <x v="1"/>
    <x v="0"/>
    <x v="0"/>
    <x v="0"/>
    <x v="1"/>
    <x v="0"/>
    <x v="2"/>
    <x v="0"/>
    <x v="0"/>
    <x v="0"/>
    <x v="1"/>
    <x v="0"/>
    <x v="0"/>
    <x v="0"/>
    <x v="2"/>
    <x v="0"/>
    <x v="3"/>
    <x v="2"/>
    <x v="0"/>
    <x v="1"/>
    <x v="3"/>
    <x v="0"/>
    <x v="0"/>
    <x v="0"/>
    <x v="0"/>
    <x v="0"/>
    <x v="0"/>
    <x v="0"/>
    <x v="0"/>
    <x v="0"/>
    <x v="0"/>
    <x v="0"/>
  </r>
  <r>
    <x v="0"/>
    <x v="0"/>
    <x v="14"/>
    <x v="0"/>
    <x v="0"/>
    <x v="0"/>
    <x v="2"/>
    <x v="1"/>
    <x v="0"/>
    <x v="1"/>
    <x v="1"/>
    <x v="1"/>
    <x v="2"/>
    <x v="1"/>
    <x v="0"/>
    <x v="5"/>
    <x v="2"/>
    <x v="2"/>
    <x v="1"/>
    <x v="3"/>
    <x v="1"/>
    <x v="2"/>
    <x v="0"/>
    <x v="2"/>
    <x v="3"/>
    <x v="0"/>
    <x v="5"/>
    <x v="1"/>
    <x v="0"/>
    <x v="0"/>
    <x v="2"/>
    <x v="3"/>
    <x v="0"/>
    <x v="0"/>
    <x v="4"/>
    <x v="3"/>
    <x v="2"/>
    <x v="3"/>
    <x v="0"/>
    <x v="0"/>
    <x v="0"/>
    <x v="0"/>
    <x v="0"/>
    <x v="0"/>
    <x v="0"/>
    <x v="0"/>
    <x v="0"/>
    <x v="0"/>
    <x v="0"/>
  </r>
  <r>
    <x v="0"/>
    <x v="0"/>
    <x v="14"/>
    <x v="0"/>
    <x v="0"/>
    <x v="2"/>
    <x v="1"/>
    <x v="2"/>
    <x v="4"/>
    <x v="3"/>
    <x v="0"/>
    <x v="3"/>
    <x v="1"/>
    <x v="1"/>
    <x v="1"/>
    <x v="1"/>
    <x v="0"/>
    <x v="2"/>
    <x v="0"/>
    <x v="4"/>
    <x v="5"/>
    <x v="3"/>
    <x v="0"/>
    <x v="1"/>
    <x v="2"/>
    <x v="2"/>
    <x v="1"/>
    <x v="2"/>
    <x v="0"/>
    <x v="4"/>
    <x v="3"/>
    <x v="4"/>
    <x v="4"/>
    <x v="2"/>
    <x v="1"/>
    <x v="3"/>
    <x v="4"/>
    <x v="2"/>
    <x v="2"/>
    <x v="3"/>
    <x v="0"/>
    <x v="0"/>
    <x v="0"/>
    <x v="0"/>
    <x v="0"/>
    <x v="0"/>
    <x v="0"/>
    <x v="0"/>
    <x v="0"/>
  </r>
  <r>
    <x v="0"/>
    <x v="0"/>
    <x v="14"/>
    <x v="0"/>
    <x v="0"/>
    <x v="2"/>
    <x v="1"/>
    <x v="2"/>
    <x v="2"/>
    <x v="3"/>
    <x v="3"/>
    <x v="3"/>
    <x v="1"/>
    <x v="1"/>
    <x v="1"/>
    <x v="1"/>
    <x v="0"/>
    <x v="2"/>
    <x v="0"/>
    <x v="0"/>
    <x v="1"/>
    <x v="3"/>
    <x v="3"/>
    <x v="1"/>
    <x v="2"/>
    <x v="2"/>
    <x v="1"/>
    <x v="2"/>
    <x v="0"/>
    <x v="4"/>
    <x v="3"/>
    <x v="4"/>
    <x v="4"/>
    <x v="1"/>
    <x v="1"/>
    <x v="3"/>
    <x v="4"/>
    <x v="2"/>
    <x v="3"/>
    <x v="3"/>
    <x v="0"/>
    <x v="0"/>
    <x v="0"/>
    <x v="0"/>
    <x v="0"/>
    <x v="0"/>
    <x v="0"/>
    <x v="0"/>
    <x v="0"/>
  </r>
  <r>
    <x v="0"/>
    <x v="0"/>
    <x v="15"/>
    <x v="0"/>
    <x v="2"/>
    <x v="0"/>
    <x v="1"/>
    <x v="2"/>
    <x v="1"/>
    <x v="3"/>
    <x v="5"/>
    <x v="1"/>
    <x v="2"/>
    <x v="2"/>
    <x v="0"/>
    <x v="2"/>
    <x v="1"/>
    <x v="3"/>
    <x v="3"/>
    <x v="1"/>
    <x v="0"/>
    <x v="3"/>
    <x v="3"/>
    <x v="4"/>
    <x v="5"/>
    <x v="1"/>
    <x v="1"/>
    <x v="1"/>
    <x v="0"/>
    <x v="4"/>
    <x v="1"/>
    <x v="1"/>
    <x v="0"/>
    <x v="1"/>
    <x v="0"/>
    <x v="2"/>
    <x v="4"/>
    <x v="2"/>
    <x v="3"/>
    <x v="1"/>
    <x v="0"/>
    <x v="0"/>
    <x v="0"/>
    <x v="0"/>
    <x v="0"/>
    <x v="0"/>
    <x v="0"/>
    <x v="0"/>
    <x v="0"/>
  </r>
  <r>
    <x v="0"/>
    <x v="0"/>
    <x v="14"/>
    <x v="0"/>
    <x v="0"/>
    <x v="2"/>
    <x v="3"/>
    <x v="5"/>
    <x v="4"/>
    <x v="1"/>
    <x v="1"/>
    <x v="3"/>
    <x v="4"/>
    <x v="3"/>
    <x v="1"/>
    <x v="2"/>
    <x v="1"/>
    <x v="4"/>
    <x v="0"/>
    <x v="0"/>
    <x v="3"/>
    <x v="3"/>
    <x v="0"/>
    <x v="3"/>
    <x v="2"/>
    <x v="2"/>
    <x v="6"/>
    <x v="1"/>
    <x v="0"/>
    <x v="4"/>
    <x v="2"/>
    <x v="0"/>
    <x v="0"/>
    <x v="0"/>
    <x v="1"/>
    <x v="1"/>
    <x v="1"/>
    <x v="1"/>
    <x v="2"/>
    <x v="1"/>
    <x v="0"/>
    <x v="0"/>
    <x v="0"/>
    <x v="0"/>
    <x v="0"/>
    <x v="0"/>
    <x v="0"/>
    <x v="0"/>
    <x v="0"/>
  </r>
  <r>
    <x v="0"/>
    <x v="0"/>
    <x v="15"/>
    <x v="0"/>
    <x v="2"/>
    <x v="0"/>
    <x v="0"/>
    <x v="0"/>
    <x v="1"/>
    <x v="1"/>
    <x v="0"/>
    <x v="2"/>
    <x v="1"/>
    <x v="1"/>
    <x v="0"/>
    <x v="0"/>
    <x v="0"/>
    <x v="0"/>
    <x v="0"/>
    <x v="1"/>
    <x v="5"/>
    <x v="1"/>
    <x v="3"/>
    <x v="1"/>
    <x v="1"/>
    <x v="1"/>
    <x v="1"/>
    <x v="1"/>
    <x v="0"/>
    <x v="3"/>
    <x v="2"/>
    <x v="0"/>
    <x v="3"/>
    <x v="1"/>
    <x v="0"/>
    <x v="3"/>
    <x v="0"/>
    <x v="1"/>
    <x v="2"/>
    <x v="0"/>
    <x v="0"/>
    <x v="0"/>
    <x v="0"/>
    <x v="0"/>
    <x v="0"/>
    <x v="0"/>
    <x v="0"/>
    <x v="0"/>
    <x v="0"/>
  </r>
  <r>
    <x v="0"/>
    <x v="0"/>
    <x v="11"/>
    <x v="0"/>
    <x v="1"/>
    <x v="2"/>
    <x v="4"/>
    <x v="3"/>
    <x v="3"/>
    <x v="4"/>
    <x v="5"/>
    <x v="0"/>
    <x v="3"/>
    <x v="3"/>
    <x v="4"/>
    <x v="3"/>
    <x v="2"/>
    <x v="2"/>
    <x v="2"/>
    <x v="4"/>
    <x v="5"/>
    <x v="2"/>
    <x v="2"/>
    <x v="3"/>
    <x v="3"/>
    <x v="6"/>
    <x v="6"/>
    <x v="5"/>
    <x v="4"/>
    <x v="5"/>
    <x v="5"/>
    <x v="3"/>
    <x v="5"/>
    <x v="4"/>
    <x v="4"/>
    <x v="4"/>
    <x v="3"/>
    <x v="4"/>
    <x v="5"/>
    <x v="2"/>
    <x v="0"/>
    <x v="0"/>
    <x v="0"/>
    <x v="0"/>
    <x v="0"/>
    <x v="0"/>
    <x v="0"/>
    <x v="0"/>
    <x v="0"/>
  </r>
  <r>
    <x v="0"/>
    <x v="0"/>
    <x v="11"/>
    <x v="0"/>
    <x v="1"/>
    <x v="2"/>
    <x v="1"/>
    <x v="1"/>
    <x v="4"/>
    <x v="4"/>
    <x v="5"/>
    <x v="5"/>
    <x v="0"/>
    <x v="2"/>
    <x v="3"/>
    <x v="2"/>
    <x v="2"/>
    <x v="2"/>
    <x v="1"/>
    <x v="3"/>
    <x v="2"/>
    <x v="1"/>
    <x v="4"/>
    <x v="4"/>
    <x v="5"/>
    <x v="1"/>
    <x v="2"/>
    <x v="2"/>
    <x v="4"/>
    <x v="4"/>
    <x v="3"/>
    <x v="4"/>
    <x v="4"/>
    <x v="1"/>
    <x v="3"/>
    <x v="1"/>
    <x v="4"/>
    <x v="2"/>
    <x v="1"/>
    <x v="4"/>
    <x v="0"/>
    <x v="0"/>
    <x v="0"/>
    <x v="0"/>
    <x v="0"/>
    <x v="0"/>
    <x v="0"/>
    <x v="0"/>
    <x v="0"/>
  </r>
  <r>
    <x v="0"/>
    <x v="0"/>
    <x v="11"/>
    <x v="0"/>
    <x v="1"/>
    <x v="2"/>
    <x v="2"/>
    <x v="1"/>
    <x v="4"/>
    <x v="5"/>
    <x v="0"/>
    <x v="5"/>
    <x v="1"/>
    <x v="1"/>
    <x v="0"/>
    <x v="2"/>
    <x v="1"/>
    <x v="1"/>
    <x v="3"/>
    <x v="0"/>
    <x v="1"/>
    <x v="4"/>
    <x v="3"/>
    <x v="1"/>
    <x v="1"/>
    <x v="2"/>
    <x v="2"/>
    <x v="1"/>
    <x v="0"/>
    <x v="5"/>
    <x v="5"/>
    <x v="2"/>
    <x v="1"/>
    <x v="3"/>
    <x v="0"/>
    <x v="2"/>
    <x v="4"/>
    <x v="2"/>
    <x v="2"/>
    <x v="4"/>
    <x v="0"/>
    <x v="0"/>
    <x v="0"/>
    <x v="0"/>
    <x v="0"/>
    <x v="0"/>
    <x v="0"/>
    <x v="0"/>
    <x v="0"/>
  </r>
  <r>
    <x v="0"/>
    <x v="0"/>
    <x v="11"/>
    <x v="0"/>
    <x v="1"/>
    <x v="2"/>
    <x v="2"/>
    <x v="1"/>
    <x v="2"/>
    <x v="3"/>
    <x v="0"/>
    <x v="0"/>
    <x v="1"/>
    <x v="0"/>
    <x v="0"/>
    <x v="0"/>
    <x v="4"/>
    <x v="2"/>
    <x v="0"/>
    <x v="2"/>
    <x v="1"/>
    <x v="3"/>
    <x v="0"/>
    <x v="1"/>
    <x v="2"/>
    <x v="0"/>
    <x v="0"/>
    <x v="1"/>
    <x v="0"/>
    <x v="4"/>
    <x v="3"/>
    <x v="1"/>
    <x v="3"/>
    <x v="1"/>
    <x v="0"/>
    <x v="1"/>
    <x v="1"/>
    <x v="1"/>
    <x v="0"/>
    <x v="4"/>
    <x v="0"/>
    <x v="0"/>
    <x v="0"/>
    <x v="0"/>
    <x v="0"/>
    <x v="0"/>
    <x v="0"/>
    <x v="0"/>
    <x v="0"/>
  </r>
  <r>
    <x v="0"/>
    <x v="0"/>
    <x v="11"/>
    <x v="0"/>
    <x v="1"/>
    <x v="2"/>
    <x v="1"/>
    <x v="3"/>
    <x v="2"/>
    <x v="3"/>
    <x v="5"/>
    <x v="5"/>
    <x v="0"/>
    <x v="3"/>
    <x v="4"/>
    <x v="3"/>
    <x v="1"/>
    <x v="1"/>
    <x v="0"/>
    <x v="1"/>
    <x v="5"/>
    <x v="1"/>
    <x v="1"/>
    <x v="4"/>
    <x v="5"/>
    <x v="0"/>
    <x v="0"/>
    <x v="1"/>
    <x v="2"/>
    <x v="4"/>
    <x v="3"/>
    <x v="4"/>
    <x v="2"/>
    <x v="0"/>
    <x v="3"/>
    <x v="2"/>
    <x v="4"/>
    <x v="2"/>
    <x v="1"/>
    <x v="3"/>
    <x v="0"/>
    <x v="0"/>
    <x v="0"/>
    <x v="0"/>
    <x v="0"/>
    <x v="0"/>
    <x v="0"/>
    <x v="0"/>
    <x v="0"/>
  </r>
  <r>
    <x v="0"/>
    <x v="0"/>
    <x v="11"/>
    <x v="0"/>
    <x v="1"/>
    <x v="2"/>
    <x v="1"/>
    <x v="2"/>
    <x v="2"/>
    <x v="4"/>
    <x v="5"/>
    <x v="5"/>
    <x v="5"/>
    <x v="3"/>
    <x v="4"/>
    <x v="2"/>
    <x v="2"/>
    <x v="4"/>
    <x v="2"/>
    <x v="2"/>
    <x v="1"/>
    <x v="2"/>
    <x v="2"/>
    <x v="4"/>
    <x v="2"/>
    <x v="2"/>
    <x v="2"/>
    <x v="0"/>
    <x v="3"/>
    <x v="2"/>
    <x v="1"/>
    <x v="4"/>
    <x v="1"/>
    <x v="1"/>
    <x v="0"/>
    <x v="2"/>
    <x v="4"/>
    <x v="2"/>
    <x v="3"/>
    <x v="1"/>
    <x v="0"/>
    <x v="0"/>
    <x v="0"/>
    <x v="0"/>
    <x v="0"/>
    <x v="0"/>
    <x v="0"/>
    <x v="0"/>
    <x v="0"/>
  </r>
  <r>
    <x v="0"/>
    <x v="0"/>
    <x v="11"/>
    <x v="0"/>
    <x v="1"/>
    <x v="2"/>
    <x v="3"/>
    <x v="2"/>
    <x v="4"/>
    <x v="3"/>
    <x v="2"/>
    <x v="5"/>
    <x v="0"/>
    <x v="2"/>
    <x v="1"/>
    <x v="2"/>
    <x v="0"/>
    <x v="0"/>
    <x v="1"/>
    <x v="3"/>
    <x v="3"/>
    <x v="1"/>
    <x v="3"/>
    <x v="1"/>
    <x v="1"/>
    <x v="2"/>
    <x v="2"/>
    <x v="1"/>
    <x v="0"/>
    <x v="2"/>
    <x v="3"/>
    <x v="1"/>
    <x v="1"/>
    <x v="2"/>
    <x v="1"/>
    <x v="2"/>
    <x v="4"/>
    <x v="2"/>
    <x v="3"/>
    <x v="4"/>
    <x v="0"/>
    <x v="0"/>
    <x v="0"/>
    <x v="0"/>
    <x v="0"/>
    <x v="0"/>
    <x v="0"/>
    <x v="0"/>
    <x v="0"/>
  </r>
  <r>
    <x v="0"/>
    <x v="0"/>
    <x v="11"/>
    <x v="0"/>
    <x v="1"/>
    <x v="2"/>
    <x v="2"/>
    <x v="1"/>
    <x v="1"/>
    <x v="1"/>
    <x v="3"/>
    <x v="2"/>
    <x v="1"/>
    <x v="1"/>
    <x v="1"/>
    <x v="0"/>
    <x v="4"/>
    <x v="1"/>
    <x v="0"/>
    <x v="2"/>
    <x v="1"/>
    <x v="1"/>
    <x v="0"/>
    <x v="1"/>
    <x v="2"/>
    <x v="1"/>
    <x v="0"/>
    <x v="1"/>
    <x v="0"/>
    <x v="3"/>
    <x v="0"/>
    <x v="2"/>
    <x v="3"/>
    <x v="3"/>
    <x v="1"/>
    <x v="0"/>
    <x v="2"/>
    <x v="0"/>
    <x v="0"/>
    <x v="0"/>
    <x v="0"/>
    <x v="0"/>
    <x v="0"/>
    <x v="0"/>
    <x v="0"/>
    <x v="0"/>
    <x v="0"/>
    <x v="0"/>
    <x v="0"/>
  </r>
  <r>
    <x v="0"/>
    <x v="0"/>
    <x v="11"/>
    <x v="0"/>
    <x v="1"/>
    <x v="0"/>
    <x v="5"/>
    <x v="5"/>
    <x v="3"/>
    <x v="5"/>
    <x v="1"/>
    <x v="6"/>
    <x v="4"/>
    <x v="6"/>
    <x v="1"/>
    <x v="2"/>
    <x v="2"/>
    <x v="4"/>
    <x v="0"/>
    <x v="4"/>
    <x v="1"/>
    <x v="2"/>
    <x v="2"/>
    <x v="3"/>
    <x v="2"/>
    <x v="3"/>
    <x v="1"/>
    <x v="1"/>
    <x v="2"/>
    <x v="1"/>
    <x v="3"/>
    <x v="3"/>
    <x v="3"/>
    <x v="4"/>
    <x v="4"/>
    <x v="4"/>
    <x v="4"/>
    <x v="2"/>
    <x v="2"/>
    <x v="1"/>
    <x v="0"/>
    <x v="0"/>
    <x v="0"/>
    <x v="0"/>
    <x v="0"/>
    <x v="0"/>
    <x v="0"/>
    <x v="0"/>
    <x v="0"/>
  </r>
  <r>
    <x v="0"/>
    <x v="0"/>
    <x v="11"/>
    <x v="0"/>
    <x v="1"/>
    <x v="0"/>
    <x v="2"/>
    <x v="0"/>
    <x v="2"/>
    <x v="3"/>
    <x v="0"/>
    <x v="3"/>
    <x v="0"/>
    <x v="0"/>
    <x v="1"/>
    <x v="0"/>
    <x v="0"/>
    <x v="2"/>
    <x v="1"/>
    <x v="1"/>
    <x v="3"/>
    <x v="1"/>
    <x v="1"/>
    <x v="1"/>
    <x v="1"/>
    <x v="0"/>
    <x v="0"/>
    <x v="1"/>
    <x v="0"/>
    <x v="0"/>
    <x v="0"/>
    <x v="3"/>
    <x v="0"/>
    <x v="0"/>
    <x v="1"/>
    <x v="3"/>
    <x v="1"/>
    <x v="3"/>
    <x v="0"/>
    <x v="4"/>
    <x v="0"/>
    <x v="0"/>
    <x v="0"/>
    <x v="0"/>
    <x v="0"/>
    <x v="0"/>
    <x v="0"/>
    <x v="0"/>
    <x v="0"/>
  </r>
  <r>
    <x v="0"/>
    <x v="0"/>
    <x v="11"/>
    <x v="0"/>
    <x v="1"/>
    <x v="0"/>
    <x v="2"/>
    <x v="1"/>
    <x v="1"/>
    <x v="1"/>
    <x v="0"/>
    <x v="1"/>
    <x v="0"/>
    <x v="1"/>
    <x v="1"/>
    <x v="2"/>
    <x v="0"/>
    <x v="1"/>
    <x v="0"/>
    <x v="2"/>
    <x v="0"/>
    <x v="3"/>
    <x v="0"/>
    <x v="1"/>
    <x v="2"/>
    <x v="1"/>
    <x v="2"/>
    <x v="4"/>
    <x v="1"/>
    <x v="3"/>
    <x v="0"/>
    <x v="1"/>
    <x v="1"/>
    <x v="0"/>
    <x v="0"/>
    <x v="1"/>
    <x v="1"/>
    <x v="3"/>
    <x v="0"/>
    <x v="4"/>
    <x v="0"/>
    <x v="0"/>
    <x v="0"/>
    <x v="0"/>
    <x v="0"/>
    <x v="0"/>
    <x v="0"/>
    <x v="0"/>
    <x v="0"/>
  </r>
  <r>
    <x v="0"/>
    <x v="0"/>
    <x v="11"/>
    <x v="0"/>
    <x v="1"/>
    <x v="2"/>
    <x v="2"/>
    <x v="1"/>
    <x v="2"/>
    <x v="1"/>
    <x v="1"/>
    <x v="1"/>
    <x v="0"/>
    <x v="0"/>
    <x v="1"/>
    <x v="0"/>
    <x v="4"/>
    <x v="1"/>
    <x v="0"/>
    <x v="1"/>
    <x v="3"/>
    <x v="1"/>
    <x v="0"/>
    <x v="2"/>
    <x v="1"/>
    <x v="1"/>
    <x v="5"/>
    <x v="0"/>
    <x v="0"/>
    <x v="3"/>
    <x v="2"/>
    <x v="1"/>
    <x v="3"/>
    <x v="0"/>
    <x v="1"/>
    <x v="0"/>
    <x v="1"/>
    <x v="1"/>
    <x v="0"/>
    <x v="4"/>
    <x v="0"/>
    <x v="0"/>
    <x v="0"/>
    <x v="0"/>
    <x v="0"/>
    <x v="0"/>
    <x v="0"/>
    <x v="0"/>
    <x v="0"/>
  </r>
  <r>
    <x v="0"/>
    <x v="0"/>
    <x v="11"/>
    <x v="0"/>
    <x v="1"/>
    <x v="2"/>
    <x v="4"/>
    <x v="4"/>
    <x v="4"/>
    <x v="4"/>
    <x v="4"/>
    <x v="1"/>
    <x v="6"/>
    <x v="1"/>
    <x v="2"/>
    <x v="4"/>
    <x v="5"/>
    <x v="2"/>
    <x v="3"/>
    <x v="3"/>
    <x v="5"/>
    <x v="1"/>
    <x v="1"/>
    <x v="2"/>
    <x v="5"/>
    <x v="4"/>
    <x v="6"/>
    <x v="1"/>
    <x v="0"/>
    <x v="3"/>
    <x v="5"/>
    <x v="4"/>
    <x v="4"/>
    <x v="2"/>
    <x v="4"/>
    <x v="2"/>
    <x v="4"/>
    <x v="2"/>
    <x v="3"/>
    <x v="3"/>
    <x v="0"/>
    <x v="0"/>
    <x v="0"/>
    <x v="0"/>
    <x v="0"/>
    <x v="0"/>
    <x v="0"/>
    <x v="0"/>
    <x v="0"/>
  </r>
  <r>
    <x v="0"/>
    <x v="0"/>
    <x v="11"/>
    <x v="0"/>
    <x v="1"/>
    <x v="0"/>
    <x v="1"/>
    <x v="1"/>
    <x v="4"/>
    <x v="3"/>
    <x v="3"/>
    <x v="1"/>
    <x v="1"/>
    <x v="0"/>
    <x v="0"/>
    <x v="0"/>
    <x v="3"/>
    <x v="1"/>
    <x v="4"/>
    <x v="1"/>
    <x v="1"/>
    <x v="1"/>
    <x v="1"/>
    <x v="4"/>
    <x v="1"/>
    <x v="0"/>
    <x v="0"/>
    <x v="2"/>
    <x v="2"/>
    <x v="0"/>
    <x v="0"/>
    <x v="1"/>
    <x v="1"/>
    <x v="0"/>
    <x v="2"/>
    <x v="3"/>
    <x v="4"/>
    <x v="1"/>
    <x v="2"/>
    <x v="3"/>
    <x v="0"/>
    <x v="0"/>
    <x v="0"/>
    <x v="0"/>
    <x v="0"/>
    <x v="0"/>
    <x v="0"/>
    <x v="0"/>
    <x v="0"/>
  </r>
  <r>
    <x v="0"/>
    <x v="0"/>
    <x v="11"/>
    <x v="0"/>
    <x v="1"/>
    <x v="0"/>
    <x v="0"/>
    <x v="1"/>
    <x v="1"/>
    <x v="0"/>
    <x v="3"/>
    <x v="2"/>
    <x v="2"/>
    <x v="0"/>
    <x v="1"/>
    <x v="1"/>
    <x v="0"/>
    <x v="0"/>
    <x v="1"/>
    <x v="0"/>
    <x v="0"/>
    <x v="1"/>
    <x v="0"/>
    <x v="0"/>
    <x v="0"/>
    <x v="0"/>
    <x v="0"/>
    <x v="0"/>
    <x v="0"/>
    <x v="0"/>
    <x v="0"/>
    <x v="2"/>
    <x v="2"/>
    <x v="3"/>
    <x v="2"/>
    <x v="0"/>
    <x v="2"/>
    <x v="0"/>
    <x v="0"/>
    <x v="0"/>
    <x v="0"/>
    <x v="0"/>
    <x v="0"/>
    <x v="0"/>
    <x v="0"/>
    <x v="0"/>
    <x v="0"/>
    <x v="0"/>
    <x v="0"/>
  </r>
  <r>
    <x v="0"/>
    <x v="0"/>
    <x v="11"/>
    <x v="0"/>
    <x v="1"/>
    <x v="0"/>
    <x v="2"/>
    <x v="1"/>
    <x v="2"/>
    <x v="1"/>
    <x v="3"/>
    <x v="2"/>
    <x v="0"/>
    <x v="2"/>
    <x v="1"/>
    <x v="3"/>
    <x v="0"/>
    <x v="1"/>
    <x v="1"/>
    <x v="1"/>
    <x v="3"/>
    <x v="1"/>
    <x v="1"/>
    <x v="2"/>
    <x v="0"/>
    <x v="1"/>
    <x v="1"/>
    <x v="0"/>
    <x v="0"/>
    <x v="0"/>
    <x v="0"/>
    <x v="0"/>
    <x v="3"/>
    <x v="1"/>
    <x v="1"/>
    <x v="3"/>
    <x v="0"/>
    <x v="0"/>
    <x v="0"/>
    <x v="1"/>
    <x v="0"/>
    <x v="0"/>
    <x v="0"/>
    <x v="0"/>
    <x v="0"/>
    <x v="0"/>
    <x v="0"/>
    <x v="0"/>
    <x v="0"/>
  </r>
  <r>
    <x v="0"/>
    <x v="0"/>
    <x v="11"/>
    <x v="0"/>
    <x v="1"/>
    <x v="0"/>
    <x v="2"/>
    <x v="0"/>
    <x v="2"/>
    <x v="0"/>
    <x v="3"/>
    <x v="0"/>
    <x v="2"/>
    <x v="0"/>
    <x v="0"/>
    <x v="0"/>
    <x v="0"/>
    <x v="0"/>
    <x v="0"/>
    <x v="2"/>
    <x v="0"/>
    <x v="1"/>
    <x v="0"/>
    <x v="2"/>
    <x v="1"/>
    <x v="1"/>
    <x v="0"/>
    <x v="1"/>
    <x v="2"/>
    <x v="0"/>
    <x v="2"/>
    <x v="0"/>
    <x v="2"/>
    <x v="3"/>
    <x v="1"/>
    <x v="0"/>
    <x v="1"/>
    <x v="3"/>
    <x v="2"/>
    <x v="1"/>
    <x v="0"/>
    <x v="0"/>
    <x v="0"/>
    <x v="0"/>
    <x v="0"/>
    <x v="0"/>
    <x v="0"/>
    <x v="0"/>
    <x v="0"/>
  </r>
  <r>
    <x v="0"/>
    <x v="0"/>
    <x v="11"/>
    <x v="0"/>
    <x v="1"/>
    <x v="0"/>
    <x v="0"/>
    <x v="1"/>
    <x v="0"/>
    <x v="1"/>
    <x v="0"/>
    <x v="0"/>
    <x v="4"/>
    <x v="0"/>
    <x v="0"/>
    <x v="1"/>
    <x v="0"/>
    <x v="0"/>
    <x v="0"/>
    <x v="1"/>
    <x v="1"/>
    <x v="1"/>
    <x v="0"/>
    <x v="2"/>
    <x v="2"/>
    <x v="1"/>
    <x v="2"/>
    <x v="1"/>
    <x v="0"/>
    <x v="3"/>
    <x v="3"/>
    <x v="1"/>
    <x v="3"/>
    <x v="3"/>
    <x v="2"/>
    <x v="3"/>
    <x v="4"/>
    <x v="2"/>
    <x v="3"/>
    <x v="3"/>
    <x v="0"/>
    <x v="0"/>
    <x v="0"/>
    <x v="0"/>
    <x v="0"/>
    <x v="0"/>
    <x v="0"/>
    <x v="0"/>
    <x v="0"/>
  </r>
  <r>
    <x v="0"/>
    <x v="0"/>
    <x v="11"/>
    <x v="0"/>
    <x v="1"/>
    <x v="3"/>
    <x v="1"/>
    <x v="1"/>
    <x v="3"/>
    <x v="3"/>
    <x v="1"/>
    <x v="4"/>
    <x v="1"/>
    <x v="4"/>
    <x v="0"/>
    <x v="1"/>
    <x v="1"/>
    <x v="1"/>
    <x v="0"/>
    <x v="0"/>
    <x v="1"/>
    <x v="1"/>
    <x v="3"/>
    <x v="1"/>
    <x v="2"/>
    <x v="1"/>
    <x v="2"/>
    <x v="2"/>
    <x v="0"/>
    <x v="3"/>
    <x v="3"/>
    <x v="0"/>
    <x v="3"/>
    <x v="4"/>
    <x v="4"/>
    <x v="3"/>
    <x v="1"/>
    <x v="1"/>
    <x v="0"/>
    <x v="0"/>
    <x v="0"/>
    <x v="0"/>
    <x v="0"/>
    <x v="0"/>
    <x v="0"/>
    <x v="0"/>
    <x v="0"/>
    <x v="0"/>
    <x v="0"/>
  </r>
  <r>
    <x v="0"/>
    <x v="0"/>
    <x v="11"/>
    <x v="0"/>
    <x v="1"/>
    <x v="2"/>
    <x v="4"/>
    <x v="2"/>
    <x v="2"/>
    <x v="4"/>
    <x v="1"/>
    <x v="1"/>
    <x v="4"/>
    <x v="2"/>
    <x v="1"/>
    <x v="2"/>
    <x v="4"/>
    <x v="1"/>
    <x v="1"/>
    <x v="1"/>
    <x v="1"/>
    <x v="1"/>
    <x v="0"/>
    <x v="1"/>
    <x v="2"/>
    <x v="2"/>
    <x v="3"/>
    <x v="1"/>
    <x v="0"/>
    <x v="4"/>
    <x v="2"/>
    <x v="1"/>
    <x v="1"/>
    <x v="2"/>
    <x v="3"/>
    <x v="2"/>
    <x v="4"/>
    <x v="2"/>
    <x v="3"/>
    <x v="4"/>
    <x v="0"/>
    <x v="0"/>
    <x v="0"/>
    <x v="0"/>
    <x v="0"/>
    <x v="0"/>
    <x v="0"/>
    <x v="0"/>
    <x v="0"/>
  </r>
  <r>
    <x v="0"/>
    <x v="0"/>
    <x v="11"/>
    <x v="0"/>
    <x v="1"/>
    <x v="2"/>
    <x v="2"/>
    <x v="1"/>
    <x v="0"/>
    <x v="3"/>
    <x v="0"/>
    <x v="1"/>
    <x v="0"/>
    <x v="0"/>
    <x v="1"/>
    <x v="0"/>
    <x v="0"/>
    <x v="4"/>
    <x v="1"/>
    <x v="2"/>
    <x v="0"/>
    <x v="4"/>
    <x v="3"/>
    <x v="1"/>
    <x v="5"/>
    <x v="1"/>
    <x v="1"/>
    <x v="0"/>
    <x v="0"/>
    <x v="0"/>
    <x v="0"/>
    <x v="0"/>
    <x v="1"/>
    <x v="0"/>
    <x v="0"/>
    <x v="3"/>
    <x v="1"/>
    <x v="3"/>
    <x v="2"/>
    <x v="4"/>
    <x v="0"/>
    <x v="0"/>
    <x v="0"/>
    <x v="0"/>
    <x v="0"/>
    <x v="0"/>
    <x v="0"/>
    <x v="0"/>
    <x v="0"/>
  </r>
  <r>
    <x v="0"/>
    <x v="0"/>
    <x v="11"/>
    <x v="0"/>
    <x v="1"/>
    <x v="0"/>
    <x v="1"/>
    <x v="0"/>
    <x v="4"/>
    <x v="1"/>
    <x v="0"/>
    <x v="1"/>
    <x v="1"/>
    <x v="1"/>
    <x v="0"/>
    <x v="1"/>
    <x v="4"/>
    <x v="2"/>
    <x v="4"/>
    <x v="2"/>
    <x v="0"/>
    <x v="1"/>
    <x v="0"/>
    <x v="1"/>
    <x v="2"/>
    <x v="2"/>
    <x v="2"/>
    <x v="0"/>
    <x v="2"/>
    <x v="0"/>
    <x v="2"/>
    <x v="0"/>
    <x v="4"/>
    <x v="4"/>
    <x v="0"/>
    <x v="1"/>
    <x v="1"/>
    <x v="1"/>
    <x v="2"/>
    <x v="4"/>
    <x v="0"/>
    <x v="0"/>
    <x v="0"/>
    <x v="0"/>
    <x v="0"/>
    <x v="0"/>
    <x v="0"/>
    <x v="0"/>
    <x v="0"/>
  </r>
  <r>
    <x v="0"/>
    <x v="0"/>
    <x v="11"/>
    <x v="0"/>
    <x v="1"/>
    <x v="2"/>
    <x v="1"/>
    <x v="2"/>
    <x v="1"/>
    <x v="4"/>
    <x v="1"/>
    <x v="3"/>
    <x v="0"/>
    <x v="1"/>
    <x v="0"/>
    <x v="2"/>
    <x v="1"/>
    <x v="0"/>
    <x v="0"/>
    <x v="1"/>
    <x v="0"/>
    <x v="1"/>
    <x v="0"/>
    <x v="4"/>
    <x v="1"/>
    <x v="1"/>
    <x v="2"/>
    <x v="2"/>
    <x v="0"/>
    <x v="3"/>
    <x v="3"/>
    <x v="0"/>
    <x v="2"/>
    <x v="3"/>
    <x v="3"/>
    <x v="0"/>
    <x v="2"/>
    <x v="2"/>
    <x v="1"/>
    <x v="0"/>
    <x v="0"/>
    <x v="0"/>
    <x v="0"/>
    <x v="0"/>
    <x v="0"/>
    <x v="0"/>
    <x v="0"/>
    <x v="0"/>
    <x v="0"/>
  </r>
  <r>
    <x v="0"/>
    <x v="0"/>
    <x v="11"/>
    <x v="0"/>
    <x v="1"/>
    <x v="2"/>
    <x v="1"/>
    <x v="1"/>
    <x v="1"/>
    <x v="3"/>
    <x v="0"/>
    <x v="1"/>
    <x v="1"/>
    <x v="2"/>
    <x v="1"/>
    <x v="1"/>
    <x v="0"/>
    <x v="1"/>
    <x v="0"/>
    <x v="0"/>
    <x v="0"/>
    <x v="3"/>
    <x v="0"/>
    <x v="1"/>
    <x v="1"/>
    <x v="2"/>
    <x v="2"/>
    <x v="1"/>
    <x v="0"/>
    <x v="3"/>
    <x v="2"/>
    <x v="0"/>
    <x v="3"/>
    <x v="0"/>
    <x v="0"/>
    <x v="3"/>
    <x v="0"/>
    <x v="1"/>
    <x v="1"/>
    <x v="1"/>
    <x v="0"/>
    <x v="0"/>
    <x v="0"/>
    <x v="0"/>
    <x v="0"/>
    <x v="0"/>
    <x v="0"/>
    <x v="0"/>
    <x v="0"/>
  </r>
  <r>
    <x v="0"/>
    <x v="0"/>
    <x v="16"/>
    <x v="0"/>
    <x v="2"/>
    <x v="0"/>
    <x v="0"/>
    <x v="0"/>
    <x v="0"/>
    <x v="0"/>
    <x v="3"/>
    <x v="0"/>
    <x v="2"/>
    <x v="0"/>
    <x v="0"/>
    <x v="0"/>
    <x v="1"/>
    <x v="0"/>
    <x v="3"/>
    <x v="0"/>
    <x v="0"/>
    <x v="0"/>
    <x v="1"/>
    <x v="0"/>
    <x v="0"/>
    <x v="4"/>
    <x v="5"/>
    <x v="1"/>
    <x v="0"/>
    <x v="0"/>
    <x v="0"/>
    <x v="2"/>
    <x v="2"/>
    <x v="3"/>
    <x v="2"/>
    <x v="0"/>
    <x v="2"/>
    <x v="0"/>
    <x v="0"/>
    <x v="0"/>
    <x v="0"/>
    <x v="0"/>
    <x v="0"/>
    <x v="0"/>
    <x v="0"/>
    <x v="0"/>
    <x v="0"/>
    <x v="0"/>
    <x v="0"/>
  </r>
  <r>
    <x v="0"/>
    <x v="0"/>
    <x v="16"/>
    <x v="0"/>
    <x v="2"/>
    <x v="0"/>
    <x v="2"/>
    <x v="4"/>
    <x v="2"/>
    <x v="0"/>
    <x v="0"/>
    <x v="2"/>
    <x v="2"/>
    <x v="1"/>
    <x v="0"/>
    <x v="0"/>
    <x v="1"/>
    <x v="0"/>
    <x v="0"/>
    <x v="1"/>
    <x v="5"/>
    <x v="0"/>
    <x v="3"/>
    <x v="2"/>
    <x v="0"/>
    <x v="4"/>
    <x v="5"/>
    <x v="0"/>
    <x v="2"/>
    <x v="0"/>
    <x v="0"/>
    <x v="1"/>
    <x v="0"/>
    <x v="1"/>
    <x v="1"/>
    <x v="0"/>
    <x v="0"/>
    <x v="3"/>
    <x v="0"/>
    <x v="0"/>
    <x v="0"/>
    <x v="0"/>
    <x v="0"/>
    <x v="0"/>
    <x v="0"/>
    <x v="0"/>
    <x v="0"/>
    <x v="0"/>
    <x v="0"/>
  </r>
  <r>
    <x v="0"/>
    <x v="0"/>
    <x v="16"/>
    <x v="0"/>
    <x v="2"/>
    <x v="2"/>
    <x v="0"/>
    <x v="0"/>
    <x v="0"/>
    <x v="1"/>
    <x v="3"/>
    <x v="2"/>
    <x v="2"/>
    <x v="1"/>
    <x v="0"/>
    <x v="0"/>
    <x v="1"/>
    <x v="0"/>
    <x v="3"/>
    <x v="2"/>
    <x v="0"/>
    <x v="1"/>
    <x v="0"/>
    <x v="2"/>
    <x v="1"/>
    <x v="0"/>
    <x v="5"/>
    <x v="0"/>
    <x v="0"/>
    <x v="4"/>
    <x v="2"/>
    <x v="2"/>
    <x v="0"/>
    <x v="0"/>
    <x v="2"/>
    <x v="0"/>
    <x v="0"/>
    <x v="3"/>
    <x v="2"/>
    <x v="0"/>
    <x v="0"/>
    <x v="0"/>
    <x v="0"/>
    <x v="0"/>
    <x v="0"/>
    <x v="0"/>
    <x v="0"/>
    <x v="0"/>
    <x v="0"/>
  </r>
  <r>
    <x v="0"/>
    <x v="0"/>
    <x v="16"/>
    <x v="0"/>
    <x v="2"/>
    <x v="2"/>
    <x v="1"/>
    <x v="2"/>
    <x v="2"/>
    <x v="1"/>
    <x v="1"/>
    <x v="1"/>
    <x v="1"/>
    <x v="2"/>
    <x v="3"/>
    <x v="2"/>
    <x v="1"/>
    <x v="4"/>
    <x v="0"/>
    <x v="1"/>
    <x v="1"/>
    <x v="2"/>
    <x v="3"/>
    <x v="1"/>
    <x v="5"/>
    <x v="1"/>
    <x v="1"/>
    <x v="2"/>
    <x v="2"/>
    <x v="3"/>
    <x v="3"/>
    <x v="1"/>
    <x v="3"/>
    <x v="0"/>
    <x v="0"/>
    <x v="3"/>
    <x v="0"/>
    <x v="3"/>
    <x v="2"/>
    <x v="1"/>
    <x v="0"/>
    <x v="0"/>
    <x v="0"/>
    <x v="0"/>
    <x v="0"/>
    <x v="0"/>
    <x v="0"/>
    <x v="0"/>
    <x v="0"/>
  </r>
  <r>
    <x v="0"/>
    <x v="0"/>
    <x v="16"/>
    <x v="0"/>
    <x v="2"/>
    <x v="0"/>
    <x v="3"/>
    <x v="4"/>
    <x v="2"/>
    <x v="3"/>
    <x v="1"/>
    <x v="3"/>
    <x v="0"/>
    <x v="2"/>
    <x v="4"/>
    <x v="2"/>
    <x v="5"/>
    <x v="2"/>
    <x v="4"/>
    <x v="3"/>
    <x v="5"/>
    <x v="1"/>
    <x v="0"/>
    <x v="4"/>
    <x v="5"/>
    <x v="1"/>
    <x v="3"/>
    <x v="1"/>
    <x v="2"/>
    <x v="3"/>
    <x v="2"/>
    <x v="4"/>
    <x v="3"/>
    <x v="1"/>
    <x v="0"/>
    <x v="1"/>
    <x v="4"/>
    <x v="2"/>
    <x v="2"/>
    <x v="3"/>
    <x v="0"/>
    <x v="0"/>
    <x v="0"/>
    <x v="0"/>
    <x v="0"/>
    <x v="0"/>
    <x v="0"/>
    <x v="0"/>
    <x v="0"/>
  </r>
  <r>
    <x v="0"/>
    <x v="0"/>
    <x v="16"/>
    <x v="0"/>
    <x v="2"/>
    <x v="2"/>
    <x v="1"/>
    <x v="1"/>
    <x v="1"/>
    <x v="1"/>
    <x v="0"/>
    <x v="1"/>
    <x v="0"/>
    <x v="1"/>
    <x v="1"/>
    <x v="1"/>
    <x v="0"/>
    <x v="0"/>
    <x v="0"/>
    <x v="1"/>
    <x v="0"/>
    <x v="1"/>
    <x v="2"/>
    <x v="1"/>
    <x v="1"/>
    <x v="0"/>
    <x v="0"/>
    <x v="0"/>
    <x v="0"/>
    <x v="3"/>
    <x v="0"/>
    <x v="0"/>
    <x v="0"/>
    <x v="0"/>
    <x v="0"/>
    <x v="3"/>
    <x v="0"/>
    <x v="1"/>
    <x v="1"/>
    <x v="0"/>
    <x v="0"/>
    <x v="0"/>
    <x v="0"/>
    <x v="0"/>
    <x v="0"/>
    <x v="0"/>
    <x v="0"/>
    <x v="0"/>
    <x v="0"/>
  </r>
  <r>
    <x v="0"/>
    <x v="0"/>
    <x v="16"/>
    <x v="0"/>
    <x v="2"/>
    <x v="2"/>
    <x v="2"/>
    <x v="1"/>
    <x v="2"/>
    <x v="1"/>
    <x v="0"/>
    <x v="1"/>
    <x v="2"/>
    <x v="1"/>
    <x v="0"/>
    <x v="0"/>
    <x v="0"/>
    <x v="0"/>
    <x v="3"/>
    <x v="0"/>
    <x v="0"/>
    <x v="1"/>
    <x v="0"/>
    <x v="2"/>
    <x v="2"/>
    <x v="0"/>
    <x v="1"/>
    <x v="1"/>
    <x v="0"/>
    <x v="3"/>
    <x v="2"/>
    <x v="0"/>
    <x v="0"/>
    <x v="0"/>
    <x v="2"/>
    <x v="0"/>
    <x v="2"/>
    <x v="0"/>
    <x v="0"/>
    <x v="1"/>
    <x v="0"/>
    <x v="0"/>
    <x v="0"/>
    <x v="0"/>
    <x v="0"/>
    <x v="0"/>
    <x v="0"/>
    <x v="0"/>
    <x v="0"/>
  </r>
  <r>
    <x v="0"/>
    <x v="0"/>
    <x v="16"/>
    <x v="0"/>
    <x v="2"/>
    <x v="2"/>
    <x v="1"/>
    <x v="1"/>
    <x v="1"/>
    <x v="1"/>
    <x v="0"/>
    <x v="1"/>
    <x v="0"/>
    <x v="1"/>
    <x v="0"/>
    <x v="1"/>
    <x v="1"/>
    <x v="2"/>
    <x v="0"/>
    <x v="1"/>
    <x v="0"/>
    <x v="1"/>
    <x v="3"/>
    <x v="1"/>
    <x v="1"/>
    <x v="0"/>
    <x v="1"/>
    <x v="4"/>
    <x v="3"/>
    <x v="4"/>
    <x v="3"/>
    <x v="1"/>
    <x v="0"/>
    <x v="1"/>
    <x v="2"/>
    <x v="3"/>
    <x v="0"/>
    <x v="1"/>
    <x v="0"/>
    <x v="0"/>
    <x v="0"/>
    <x v="0"/>
    <x v="0"/>
    <x v="0"/>
    <x v="0"/>
    <x v="0"/>
    <x v="0"/>
    <x v="0"/>
    <x v="0"/>
  </r>
  <r>
    <x v="0"/>
    <x v="0"/>
    <x v="16"/>
    <x v="0"/>
    <x v="2"/>
    <x v="0"/>
    <x v="0"/>
    <x v="0"/>
    <x v="0"/>
    <x v="2"/>
    <x v="3"/>
    <x v="0"/>
    <x v="2"/>
    <x v="2"/>
    <x v="2"/>
    <x v="1"/>
    <x v="0"/>
    <x v="0"/>
    <x v="3"/>
    <x v="0"/>
    <x v="0"/>
    <x v="0"/>
    <x v="0"/>
    <x v="0"/>
    <x v="1"/>
    <x v="4"/>
    <x v="0"/>
    <x v="1"/>
    <x v="0"/>
    <x v="0"/>
    <x v="0"/>
    <x v="2"/>
    <x v="0"/>
    <x v="3"/>
    <x v="2"/>
    <x v="0"/>
    <x v="2"/>
    <x v="0"/>
    <x v="0"/>
    <x v="0"/>
    <x v="0"/>
    <x v="0"/>
    <x v="0"/>
    <x v="0"/>
    <x v="0"/>
    <x v="0"/>
    <x v="0"/>
    <x v="0"/>
    <x v="0"/>
  </r>
  <r>
    <x v="0"/>
    <x v="0"/>
    <x v="16"/>
    <x v="0"/>
    <x v="2"/>
    <x v="0"/>
    <x v="0"/>
    <x v="0"/>
    <x v="3"/>
    <x v="0"/>
    <x v="3"/>
    <x v="2"/>
    <x v="1"/>
    <x v="1"/>
    <x v="0"/>
    <x v="1"/>
    <x v="4"/>
    <x v="2"/>
    <x v="1"/>
    <x v="1"/>
    <x v="0"/>
    <x v="1"/>
    <x v="0"/>
    <x v="1"/>
    <x v="1"/>
    <x v="0"/>
    <x v="5"/>
    <x v="1"/>
    <x v="0"/>
    <x v="0"/>
    <x v="0"/>
    <x v="1"/>
    <x v="0"/>
    <x v="0"/>
    <x v="0"/>
    <x v="1"/>
    <x v="4"/>
    <x v="0"/>
    <x v="0"/>
    <x v="0"/>
    <x v="0"/>
    <x v="0"/>
    <x v="0"/>
    <x v="0"/>
    <x v="0"/>
    <x v="0"/>
    <x v="0"/>
    <x v="0"/>
    <x v="0"/>
  </r>
  <r>
    <x v="0"/>
    <x v="0"/>
    <x v="16"/>
    <x v="0"/>
    <x v="2"/>
    <x v="2"/>
    <x v="2"/>
    <x v="0"/>
    <x v="1"/>
    <x v="1"/>
    <x v="0"/>
    <x v="1"/>
    <x v="2"/>
    <x v="1"/>
    <x v="1"/>
    <x v="1"/>
    <x v="1"/>
    <x v="1"/>
    <x v="3"/>
    <x v="0"/>
    <x v="0"/>
    <x v="0"/>
    <x v="0"/>
    <x v="2"/>
    <x v="0"/>
    <x v="0"/>
    <x v="1"/>
    <x v="0"/>
    <x v="0"/>
    <x v="3"/>
    <x v="0"/>
    <x v="2"/>
    <x v="0"/>
    <x v="0"/>
    <x v="1"/>
    <x v="0"/>
    <x v="0"/>
    <x v="3"/>
    <x v="0"/>
    <x v="0"/>
    <x v="0"/>
    <x v="0"/>
    <x v="0"/>
    <x v="0"/>
    <x v="0"/>
    <x v="0"/>
    <x v="0"/>
    <x v="0"/>
    <x v="0"/>
  </r>
  <r>
    <x v="0"/>
    <x v="0"/>
    <x v="16"/>
    <x v="0"/>
    <x v="2"/>
    <x v="2"/>
    <x v="2"/>
    <x v="0"/>
    <x v="1"/>
    <x v="0"/>
    <x v="3"/>
    <x v="2"/>
    <x v="0"/>
    <x v="0"/>
    <x v="1"/>
    <x v="1"/>
    <x v="0"/>
    <x v="0"/>
    <x v="0"/>
    <x v="2"/>
    <x v="0"/>
    <x v="1"/>
    <x v="0"/>
    <x v="2"/>
    <x v="1"/>
    <x v="0"/>
    <x v="0"/>
    <x v="1"/>
    <x v="0"/>
    <x v="3"/>
    <x v="2"/>
    <x v="0"/>
    <x v="3"/>
    <x v="1"/>
    <x v="1"/>
    <x v="3"/>
    <x v="0"/>
    <x v="3"/>
    <x v="0"/>
    <x v="0"/>
    <x v="0"/>
    <x v="0"/>
    <x v="0"/>
    <x v="0"/>
    <x v="0"/>
    <x v="0"/>
    <x v="0"/>
    <x v="0"/>
    <x v="0"/>
  </r>
  <r>
    <x v="0"/>
    <x v="0"/>
    <x v="16"/>
    <x v="0"/>
    <x v="2"/>
    <x v="0"/>
    <x v="2"/>
    <x v="1"/>
    <x v="0"/>
    <x v="1"/>
    <x v="0"/>
    <x v="1"/>
    <x v="0"/>
    <x v="1"/>
    <x v="1"/>
    <x v="1"/>
    <x v="0"/>
    <x v="2"/>
    <x v="3"/>
    <x v="0"/>
    <x v="0"/>
    <x v="0"/>
    <x v="0"/>
    <x v="1"/>
    <x v="2"/>
    <x v="0"/>
    <x v="0"/>
    <x v="1"/>
    <x v="0"/>
    <x v="0"/>
    <x v="0"/>
    <x v="0"/>
    <x v="0"/>
    <x v="0"/>
    <x v="2"/>
    <x v="3"/>
    <x v="0"/>
    <x v="0"/>
    <x v="2"/>
    <x v="0"/>
    <x v="0"/>
    <x v="0"/>
    <x v="0"/>
    <x v="0"/>
    <x v="0"/>
    <x v="0"/>
    <x v="0"/>
    <x v="0"/>
    <x v="0"/>
  </r>
  <r>
    <x v="0"/>
    <x v="0"/>
    <x v="16"/>
    <x v="0"/>
    <x v="2"/>
    <x v="2"/>
    <x v="0"/>
    <x v="0"/>
    <x v="0"/>
    <x v="0"/>
    <x v="2"/>
    <x v="1"/>
    <x v="1"/>
    <x v="2"/>
    <x v="3"/>
    <x v="0"/>
    <x v="1"/>
    <x v="4"/>
    <x v="3"/>
    <x v="0"/>
    <x v="3"/>
    <x v="2"/>
    <x v="2"/>
    <x v="3"/>
    <x v="1"/>
    <x v="1"/>
    <x v="1"/>
    <x v="2"/>
    <x v="3"/>
    <x v="0"/>
    <x v="0"/>
    <x v="2"/>
    <x v="3"/>
    <x v="2"/>
    <x v="1"/>
    <x v="0"/>
    <x v="2"/>
    <x v="0"/>
    <x v="0"/>
    <x v="2"/>
    <x v="0"/>
    <x v="0"/>
    <x v="0"/>
    <x v="0"/>
    <x v="0"/>
    <x v="0"/>
    <x v="0"/>
    <x v="0"/>
    <x v="0"/>
  </r>
  <r>
    <x v="0"/>
    <x v="0"/>
    <x v="16"/>
    <x v="0"/>
    <x v="2"/>
    <x v="2"/>
    <x v="0"/>
    <x v="0"/>
    <x v="0"/>
    <x v="0"/>
    <x v="3"/>
    <x v="0"/>
    <x v="2"/>
    <x v="0"/>
    <x v="0"/>
    <x v="0"/>
    <x v="4"/>
    <x v="0"/>
    <x v="3"/>
    <x v="0"/>
    <x v="0"/>
    <x v="3"/>
    <x v="3"/>
    <x v="0"/>
    <x v="0"/>
    <x v="4"/>
    <x v="5"/>
    <x v="1"/>
    <x v="0"/>
    <x v="0"/>
    <x v="0"/>
    <x v="2"/>
    <x v="0"/>
    <x v="3"/>
    <x v="2"/>
    <x v="0"/>
    <x v="0"/>
    <x v="0"/>
    <x v="0"/>
    <x v="0"/>
    <x v="0"/>
    <x v="0"/>
    <x v="0"/>
    <x v="0"/>
    <x v="0"/>
    <x v="0"/>
    <x v="0"/>
    <x v="0"/>
    <x v="0"/>
  </r>
  <r>
    <x v="0"/>
    <x v="0"/>
    <x v="16"/>
    <x v="0"/>
    <x v="2"/>
    <x v="2"/>
    <x v="0"/>
    <x v="0"/>
    <x v="1"/>
    <x v="0"/>
    <x v="3"/>
    <x v="0"/>
    <x v="0"/>
    <x v="2"/>
    <x v="0"/>
    <x v="0"/>
    <x v="4"/>
    <x v="0"/>
    <x v="0"/>
    <x v="0"/>
    <x v="3"/>
    <x v="1"/>
    <x v="0"/>
    <x v="0"/>
    <x v="1"/>
    <x v="0"/>
    <x v="2"/>
    <x v="0"/>
    <x v="2"/>
    <x v="3"/>
    <x v="0"/>
    <x v="0"/>
    <x v="0"/>
    <x v="0"/>
    <x v="1"/>
    <x v="0"/>
    <x v="0"/>
    <x v="3"/>
    <x v="0"/>
    <x v="0"/>
    <x v="0"/>
    <x v="0"/>
    <x v="0"/>
    <x v="0"/>
    <x v="0"/>
    <x v="0"/>
    <x v="0"/>
    <x v="0"/>
    <x v="0"/>
  </r>
  <r>
    <x v="0"/>
    <x v="0"/>
    <x v="16"/>
    <x v="0"/>
    <x v="2"/>
    <x v="2"/>
    <x v="2"/>
    <x v="1"/>
    <x v="1"/>
    <x v="1"/>
    <x v="0"/>
    <x v="1"/>
    <x v="2"/>
    <x v="1"/>
    <x v="1"/>
    <x v="1"/>
    <x v="1"/>
    <x v="1"/>
    <x v="0"/>
    <x v="2"/>
    <x v="3"/>
    <x v="3"/>
    <x v="3"/>
    <x v="1"/>
    <x v="2"/>
    <x v="0"/>
    <x v="2"/>
    <x v="2"/>
    <x v="2"/>
    <x v="3"/>
    <x v="2"/>
    <x v="0"/>
    <x v="3"/>
    <x v="0"/>
    <x v="1"/>
    <x v="0"/>
    <x v="0"/>
    <x v="3"/>
    <x v="2"/>
    <x v="1"/>
    <x v="0"/>
    <x v="0"/>
    <x v="0"/>
    <x v="0"/>
    <x v="0"/>
    <x v="0"/>
    <x v="0"/>
    <x v="0"/>
    <x v="0"/>
  </r>
  <r>
    <x v="0"/>
    <x v="0"/>
    <x v="16"/>
    <x v="0"/>
    <x v="2"/>
    <x v="0"/>
    <x v="0"/>
    <x v="0"/>
    <x v="1"/>
    <x v="0"/>
    <x v="3"/>
    <x v="2"/>
    <x v="1"/>
    <x v="0"/>
    <x v="0"/>
    <x v="0"/>
    <x v="1"/>
    <x v="0"/>
    <x v="1"/>
    <x v="0"/>
    <x v="2"/>
    <x v="1"/>
    <x v="0"/>
    <x v="0"/>
    <x v="2"/>
    <x v="4"/>
    <x v="1"/>
    <x v="1"/>
    <x v="0"/>
    <x v="3"/>
    <x v="0"/>
    <x v="0"/>
    <x v="4"/>
    <x v="0"/>
    <x v="0"/>
    <x v="0"/>
    <x v="2"/>
    <x v="3"/>
    <x v="0"/>
    <x v="0"/>
    <x v="0"/>
    <x v="0"/>
    <x v="0"/>
    <x v="0"/>
    <x v="0"/>
    <x v="0"/>
    <x v="0"/>
    <x v="0"/>
    <x v="0"/>
  </r>
  <r>
    <x v="0"/>
    <x v="0"/>
    <x v="16"/>
    <x v="0"/>
    <x v="2"/>
    <x v="0"/>
    <x v="2"/>
    <x v="1"/>
    <x v="2"/>
    <x v="3"/>
    <x v="0"/>
    <x v="3"/>
    <x v="1"/>
    <x v="2"/>
    <x v="1"/>
    <x v="1"/>
    <x v="1"/>
    <x v="2"/>
    <x v="1"/>
    <x v="2"/>
    <x v="1"/>
    <x v="1"/>
    <x v="0"/>
    <x v="1"/>
    <x v="1"/>
    <x v="0"/>
    <x v="1"/>
    <x v="1"/>
    <x v="0"/>
    <x v="3"/>
    <x v="0"/>
    <x v="1"/>
    <x v="1"/>
    <x v="0"/>
    <x v="0"/>
    <x v="1"/>
    <x v="4"/>
    <x v="2"/>
    <x v="2"/>
    <x v="4"/>
    <x v="0"/>
    <x v="0"/>
    <x v="0"/>
    <x v="0"/>
    <x v="0"/>
    <x v="0"/>
    <x v="0"/>
    <x v="0"/>
    <x v="0"/>
  </r>
  <r>
    <x v="0"/>
    <x v="0"/>
    <x v="16"/>
    <x v="0"/>
    <x v="2"/>
    <x v="2"/>
    <x v="2"/>
    <x v="1"/>
    <x v="2"/>
    <x v="3"/>
    <x v="5"/>
    <x v="3"/>
    <x v="1"/>
    <x v="2"/>
    <x v="3"/>
    <x v="2"/>
    <x v="1"/>
    <x v="1"/>
    <x v="0"/>
    <x v="2"/>
    <x v="0"/>
    <x v="1"/>
    <x v="3"/>
    <x v="4"/>
    <x v="2"/>
    <x v="0"/>
    <x v="1"/>
    <x v="1"/>
    <x v="0"/>
    <x v="4"/>
    <x v="1"/>
    <x v="1"/>
    <x v="1"/>
    <x v="1"/>
    <x v="0"/>
    <x v="3"/>
    <x v="1"/>
    <x v="1"/>
    <x v="1"/>
    <x v="4"/>
    <x v="0"/>
    <x v="0"/>
    <x v="0"/>
    <x v="0"/>
    <x v="0"/>
    <x v="0"/>
    <x v="0"/>
    <x v="0"/>
    <x v="0"/>
  </r>
  <r>
    <x v="0"/>
    <x v="0"/>
    <x v="16"/>
    <x v="0"/>
    <x v="2"/>
    <x v="0"/>
    <x v="0"/>
    <x v="0"/>
    <x v="1"/>
    <x v="1"/>
    <x v="3"/>
    <x v="2"/>
    <x v="2"/>
    <x v="0"/>
    <x v="1"/>
    <x v="1"/>
    <x v="1"/>
    <x v="0"/>
    <x v="4"/>
    <x v="2"/>
    <x v="4"/>
    <x v="1"/>
    <x v="2"/>
    <x v="2"/>
    <x v="0"/>
    <x v="0"/>
    <x v="1"/>
    <x v="0"/>
    <x v="5"/>
    <x v="3"/>
    <x v="0"/>
    <x v="0"/>
    <x v="1"/>
    <x v="3"/>
    <x v="2"/>
    <x v="3"/>
    <x v="1"/>
    <x v="3"/>
    <x v="0"/>
    <x v="1"/>
    <x v="0"/>
    <x v="0"/>
    <x v="0"/>
    <x v="0"/>
    <x v="0"/>
    <x v="0"/>
    <x v="0"/>
    <x v="0"/>
    <x v="0"/>
  </r>
  <r>
    <x v="0"/>
    <x v="0"/>
    <x v="16"/>
    <x v="0"/>
    <x v="2"/>
    <x v="2"/>
    <x v="2"/>
    <x v="0"/>
    <x v="3"/>
    <x v="3"/>
    <x v="0"/>
    <x v="1"/>
    <x v="1"/>
    <x v="0"/>
    <x v="1"/>
    <x v="1"/>
    <x v="1"/>
    <x v="2"/>
    <x v="3"/>
    <x v="1"/>
    <x v="1"/>
    <x v="1"/>
    <x v="2"/>
    <x v="1"/>
    <x v="1"/>
    <x v="1"/>
    <x v="0"/>
    <x v="2"/>
    <x v="2"/>
    <x v="4"/>
    <x v="0"/>
    <x v="1"/>
    <x v="3"/>
    <x v="4"/>
    <x v="0"/>
    <x v="1"/>
    <x v="1"/>
    <x v="4"/>
    <x v="2"/>
    <x v="4"/>
    <x v="0"/>
    <x v="0"/>
    <x v="0"/>
    <x v="0"/>
    <x v="0"/>
    <x v="0"/>
    <x v="0"/>
    <x v="0"/>
    <x v="0"/>
  </r>
  <r>
    <x v="0"/>
    <x v="0"/>
    <x v="16"/>
    <x v="0"/>
    <x v="2"/>
    <x v="0"/>
    <x v="0"/>
    <x v="1"/>
    <x v="4"/>
    <x v="1"/>
    <x v="1"/>
    <x v="1"/>
    <x v="1"/>
    <x v="1"/>
    <x v="1"/>
    <x v="1"/>
    <x v="1"/>
    <x v="1"/>
    <x v="3"/>
    <x v="1"/>
    <x v="4"/>
    <x v="3"/>
    <x v="4"/>
    <x v="1"/>
    <x v="1"/>
    <x v="2"/>
    <x v="1"/>
    <x v="0"/>
    <x v="0"/>
    <x v="3"/>
    <x v="0"/>
    <x v="1"/>
    <x v="4"/>
    <x v="0"/>
    <x v="1"/>
    <x v="3"/>
    <x v="0"/>
    <x v="3"/>
    <x v="0"/>
    <x v="0"/>
    <x v="0"/>
    <x v="0"/>
    <x v="0"/>
    <x v="0"/>
    <x v="0"/>
    <x v="0"/>
    <x v="0"/>
    <x v="0"/>
    <x v="0"/>
  </r>
  <r>
    <x v="0"/>
    <x v="0"/>
    <x v="16"/>
    <x v="0"/>
    <x v="2"/>
    <x v="0"/>
    <x v="2"/>
    <x v="1"/>
    <x v="1"/>
    <x v="1"/>
    <x v="3"/>
    <x v="1"/>
    <x v="0"/>
    <x v="1"/>
    <x v="1"/>
    <x v="1"/>
    <x v="1"/>
    <x v="1"/>
    <x v="0"/>
    <x v="3"/>
    <x v="3"/>
    <x v="1"/>
    <x v="0"/>
    <x v="2"/>
    <x v="1"/>
    <x v="0"/>
    <x v="0"/>
    <x v="2"/>
    <x v="2"/>
    <x v="3"/>
    <x v="0"/>
    <x v="0"/>
    <x v="3"/>
    <x v="0"/>
    <x v="1"/>
    <x v="0"/>
    <x v="0"/>
    <x v="3"/>
    <x v="2"/>
    <x v="0"/>
    <x v="0"/>
    <x v="0"/>
    <x v="0"/>
    <x v="0"/>
    <x v="0"/>
    <x v="0"/>
    <x v="0"/>
    <x v="0"/>
    <x v="0"/>
  </r>
  <r>
    <x v="0"/>
    <x v="0"/>
    <x v="16"/>
    <x v="0"/>
    <x v="2"/>
    <x v="0"/>
    <x v="0"/>
    <x v="0"/>
    <x v="3"/>
    <x v="1"/>
    <x v="3"/>
    <x v="3"/>
    <x v="0"/>
    <x v="1"/>
    <x v="1"/>
    <x v="1"/>
    <x v="1"/>
    <x v="1"/>
    <x v="5"/>
    <x v="0"/>
    <x v="0"/>
    <x v="1"/>
    <x v="1"/>
    <x v="1"/>
    <x v="1"/>
    <x v="1"/>
    <x v="0"/>
    <x v="0"/>
    <x v="0"/>
    <x v="3"/>
    <x v="0"/>
    <x v="2"/>
    <x v="3"/>
    <x v="3"/>
    <x v="1"/>
    <x v="3"/>
    <x v="1"/>
    <x v="3"/>
    <x v="0"/>
    <x v="1"/>
    <x v="0"/>
    <x v="0"/>
    <x v="0"/>
    <x v="0"/>
    <x v="0"/>
    <x v="0"/>
    <x v="0"/>
    <x v="0"/>
    <x v="0"/>
  </r>
  <r>
    <x v="0"/>
    <x v="0"/>
    <x v="16"/>
    <x v="0"/>
    <x v="2"/>
    <x v="0"/>
    <x v="0"/>
    <x v="0"/>
    <x v="0"/>
    <x v="0"/>
    <x v="3"/>
    <x v="2"/>
    <x v="2"/>
    <x v="0"/>
    <x v="0"/>
    <x v="1"/>
    <x v="1"/>
    <x v="1"/>
    <x v="0"/>
    <x v="0"/>
    <x v="1"/>
    <x v="1"/>
    <x v="0"/>
    <x v="2"/>
    <x v="1"/>
    <x v="0"/>
    <x v="1"/>
    <x v="1"/>
    <x v="2"/>
    <x v="0"/>
    <x v="2"/>
    <x v="0"/>
    <x v="1"/>
    <x v="3"/>
    <x v="1"/>
    <x v="0"/>
    <x v="0"/>
    <x v="1"/>
    <x v="2"/>
    <x v="1"/>
    <x v="0"/>
    <x v="0"/>
    <x v="0"/>
    <x v="0"/>
    <x v="0"/>
    <x v="0"/>
    <x v="0"/>
    <x v="0"/>
    <x v="0"/>
  </r>
  <r>
    <x v="0"/>
    <x v="0"/>
    <x v="16"/>
    <x v="0"/>
    <x v="2"/>
    <x v="2"/>
    <x v="2"/>
    <x v="1"/>
    <x v="1"/>
    <x v="1"/>
    <x v="3"/>
    <x v="1"/>
    <x v="2"/>
    <x v="1"/>
    <x v="1"/>
    <x v="1"/>
    <x v="2"/>
    <x v="4"/>
    <x v="2"/>
    <x v="2"/>
    <x v="0"/>
    <x v="1"/>
    <x v="1"/>
    <x v="1"/>
    <x v="1"/>
    <x v="1"/>
    <x v="1"/>
    <x v="1"/>
    <x v="0"/>
    <x v="3"/>
    <x v="1"/>
    <x v="4"/>
    <x v="1"/>
    <x v="0"/>
    <x v="2"/>
    <x v="1"/>
    <x v="4"/>
    <x v="3"/>
    <x v="0"/>
    <x v="3"/>
    <x v="0"/>
    <x v="0"/>
    <x v="0"/>
    <x v="0"/>
    <x v="0"/>
    <x v="0"/>
    <x v="0"/>
    <x v="0"/>
    <x v="0"/>
  </r>
  <r>
    <x v="0"/>
    <x v="0"/>
    <x v="16"/>
    <x v="0"/>
    <x v="2"/>
    <x v="2"/>
    <x v="2"/>
    <x v="1"/>
    <x v="2"/>
    <x v="1"/>
    <x v="0"/>
    <x v="3"/>
    <x v="0"/>
    <x v="2"/>
    <x v="1"/>
    <x v="2"/>
    <x v="1"/>
    <x v="4"/>
    <x v="0"/>
    <x v="1"/>
    <x v="1"/>
    <x v="2"/>
    <x v="3"/>
    <x v="1"/>
    <x v="1"/>
    <x v="0"/>
    <x v="1"/>
    <x v="1"/>
    <x v="0"/>
    <x v="4"/>
    <x v="2"/>
    <x v="1"/>
    <x v="0"/>
    <x v="4"/>
    <x v="0"/>
    <x v="3"/>
    <x v="0"/>
    <x v="3"/>
    <x v="2"/>
    <x v="1"/>
    <x v="0"/>
    <x v="0"/>
    <x v="0"/>
    <x v="0"/>
    <x v="0"/>
    <x v="0"/>
    <x v="0"/>
    <x v="0"/>
    <x v="0"/>
  </r>
  <r>
    <x v="0"/>
    <x v="0"/>
    <x v="16"/>
    <x v="0"/>
    <x v="2"/>
    <x v="2"/>
    <x v="0"/>
    <x v="0"/>
    <x v="0"/>
    <x v="0"/>
    <x v="3"/>
    <x v="1"/>
    <x v="2"/>
    <x v="0"/>
    <x v="0"/>
    <x v="0"/>
    <x v="1"/>
    <x v="1"/>
    <x v="0"/>
    <x v="0"/>
    <x v="0"/>
    <x v="1"/>
    <x v="1"/>
    <x v="0"/>
    <x v="0"/>
    <x v="0"/>
    <x v="1"/>
    <x v="1"/>
    <x v="0"/>
    <x v="0"/>
    <x v="2"/>
    <x v="0"/>
    <x v="3"/>
    <x v="3"/>
    <x v="2"/>
    <x v="0"/>
    <x v="2"/>
    <x v="3"/>
    <x v="0"/>
    <x v="0"/>
    <x v="0"/>
    <x v="0"/>
    <x v="0"/>
    <x v="0"/>
    <x v="0"/>
    <x v="0"/>
    <x v="0"/>
    <x v="0"/>
    <x v="0"/>
  </r>
  <r>
    <x v="0"/>
    <x v="0"/>
    <x v="16"/>
    <x v="0"/>
    <x v="2"/>
    <x v="0"/>
    <x v="0"/>
    <x v="1"/>
    <x v="2"/>
    <x v="1"/>
    <x v="2"/>
    <x v="1"/>
    <x v="0"/>
    <x v="1"/>
    <x v="1"/>
    <x v="1"/>
    <x v="0"/>
    <x v="1"/>
    <x v="0"/>
    <x v="0"/>
    <x v="0"/>
    <x v="1"/>
    <x v="0"/>
    <x v="2"/>
    <x v="1"/>
    <x v="0"/>
    <x v="0"/>
    <x v="1"/>
    <x v="0"/>
    <x v="4"/>
    <x v="3"/>
    <x v="0"/>
    <x v="3"/>
    <x v="1"/>
    <x v="3"/>
    <x v="3"/>
    <x v="0"/>
    <x v="2"/>
    <x v="1"/>
    <x v="1"/>
    <x v="0"/>
    <x v="0"/>
    <x v="0"/>
    <x v="0"/>
    <x v="0"/>
    <x v="0"/>
    <x v="0"/>
    <x v="0"/>
    <x v="0"/>
  </r>
  <r>
    <x v="0"/>
    <x v="0"/>
    <x v="16"/>
    <x v="0"/>
    <x v="2"/>
    <x v="2"/>
    <x v="0"/>
    <x v="0"/>
    <x v="0"/>
    <x v="0"/>
    <x v="3"/>
    <x v="2"/>
    <x v="2"/>
    <x v="0"/>
    <x v="1"/>
    <x v="1"/>
    <x v="1"/>
    <x v="1"/>
    <x v="1"/>
    <x v="0"/>
    <x v="1"/>
    <x v="1"/>
    <x v="0"/>
    <x v="2"/>
    <x v="1"/>
    <x v="0"/>
    <x v="1"/>
    <x v="1"/>
    <x v="2"/>
    <x v="0"/>
    <x v="2"/>
    <x v="0"/>
    <x v="3"/>
    <x v="3"/>
    <x v="2"/>
    <x v="0"/>
    <x v="0"/>
    <x v="3"/>
    <x v="0"/>
    <x v="1"/>
    <x v="0"/>
    <x v="0"/>
    <x v="0"/>
    <x v="0"/>
    <x v="0"/>
    <x v="0"/>
    <x v="0"/>
    <x v="0"/>
    <x v="0"/>
  </r>
  <r>
    <x v="0"/>
    <x v="0"/>
    <x v="16"/>
    <x v="0"/>
    <x v="2"/>
    <x v="0"/>
    <x v="2"/>
    <x v="0"/>
    <x v="1"/>
    <x v="1"/>
    <x v="3"/>
    <x v="1"/>
    <x v="2"/>
    <x v="0"/>
    <x v="1"/>
    <x v="1"/>
    <x v="1"/>
    <x v="1"/>
    <x v="0"/>
    <x v="0"/>
    <x v="0"/>
    <x v="1"/>
    <x v="0"/>
    <x v="2"/>
    <x v="1"/>
    <x v="1"/>
    <x v="0"/>
    <x v="1"/>
    <x v="0"/>
    <x v="3"/>
    <x v="0"/>
    <x v="0"/>
    <x v="3"/>
    <x v="3"/>
    <x v="1"/>
    <x v="0"/>
    <x v="0"/>
    <x v="3"/>
    <x v="2"/>
    <x v="0"/>
    <x v="0"/>
    <x v="0"/>
    <x v="0"/>
    <x v="0"/>
    <x v="0"/>
    <x v="0"/>
    <x v="0"/>
    <x v="0"/>
    <x v="0"/>
  </r>
  <r>
    <x v="0"/>
    <x v="0"/>
    <x v="16"/>
    <x v="0"/>
    <x v="2"/>
    <x v="2"/>
    <x v="2"/>
    <x v="0"/>
    <x v="3"/>
    <x v="1"/>
    <x v="0"/>
    <x v="1"/>
    <x v="0"/>
    <x v="2"/>
    <x v="1"/>
    <x v="1"/>
    <x v="0"/>
    <x v="1"/>
    <x v="0"/>
    <x v="2"/>
    <x v="3"/>
    <x v="1"/>
    <x v="0"/>
    <x v="2"/>
    <x v="1"/>
    <x v="0"/>
    <x v="0"/>
    <x v="0"/>
    <x v="2"/>
    <x v="3"/>
    <x v="2"/>
    <x v="1"/>
    <x v="3"/>
    <x v="0"/>
    <x v="3"/>
    <x v="3"/>
    <x v="1"/>
    <x v="1"/>
    <x v="2"/>
    <x v="1"/>
    <x v="0"/>
    <x v="0"/>
    <x v="0"/>
    <x v="0"/>
    <x v="0"/>
    <x v="0"/>
    <x v="0"/>
    <x v="0"/>
    <x v="0"/>
  </r>
  <r>
    <x v="0"/>
    <x v="0"/>
    <x v="6"/>
    <x v="0"/>
    <x v="0"/>
    <x v="0"/>
    <x v="2"/>
    <x v="2"/>
    <x v="1"/>
    <x v="1"/>
    <x v="1"/>
    <x v="2"/>
    <x v="1"/>
    <x v="2"/>
    <x v="3"/>
    <x v="2"/>
    <x v="0"/>
    <x v="1"/>
    <x v="0"/>
    <x v="1"/>
    <x v="1"/>
    <x v="1"/>
    <x v="0"/>
    <x v="2"/>
    <x v="1"/>
    <x v="0"/>
    <x v="0"/>
    <x v="2"/>
    <x v="3"/>
    <x v="3"/>
    <x v="3"/>
    <x v="1"/>
    <x v="3"/>
    <x v="1"/>
    <x v="1"/>
    <x v="3"/>
    <x v="1"/>
    <x v="3"/>
    <x v="2"/>
    <x v="1"/>
    <x v="0"/>
    <x v="0"/>
    <x v="0"/>
    <x v="0"/>
    <x v="0"/>
    <x v="0"/>
    <x v="0"/>
    <x v="0"/>
    <x v="0"/>
  </r>
  <r>
    <x v="0"/>
    <x v="0"/>
    <x v="14"/>
    <x v="0"/>
    <x v="0"/>
    <x v="0"/>
    <x v="2"/>
    <x v="2"/>
    <x v="1"/>
    <x v="1"/>
    <x v="3"/>
    <x v="0"/>
    <x v="3"/>
    <x v="0"/>
    <x v="0"/>
    <x v="1"/>
    <x v="1"/>
    <x v="0"/>
    <x v="3"/>
    <x v="3"/>
    <x v="4"/>
    <x v="0"/>
    <x v="4"/>
    <x v="4"/>
    <x v="1"/>
    <x v="0"/>
    <x v="5"/>
    <x v="6"/>
    <x v="0"/>
    <x v="4"/>
    <x v="3"/>
    <x v="2"/>
    <x v="0"/>
    <x v="2"/>
    <x v="2"/>
    <x v="0"/>
    <x v="0"/>
    <x v="0"/>
    <x v="0"/>
    <x v="0"/>
    <x v="0"/>
    <x v="0"/>
    <x v="0"/>
    <x v="0"/>
    <x v="0"/>
    <x v="0"/>
    <x v="0"/>
    <x v="0"/>
    <x v="0"/>
  </r>
  <r>
    <x v="0"/>
    <x v="0"/>
    <x v="17"/>
    <x v="0"/>
    <x v="2"/>
    <x v="2"/>
    <x v="2"/>
    <x v="0"/>
    <x v="0"/>
    <x v="1"/>
    <x v="3"/>
    <x v="1"/>
    <x v="3"/>
    <x v="0"/>
    <x v="1"/>
    <x v="0"/>
    <x v="2"/>
    <x v="0"/>
    <x v="0"/>
    <x v="0"/>
    <x v="0"/>
    <x v="0"/>
    <x v="0"/>
    <x v="2"/>
    <x v="1"/>
    <x v="4"/>
    <x v="5"/>
    <x v="0"/>
    <x v="2"/>
    <x v="1"/>
    <x v="1"/>
    <x v="2"/>
    <x v="0"/>
    <x v="0"/>
    <x v="0"/>
    <x v="4"/>
    <x v="4"/>
    <x v="2"/>
    <x v="3"/>
    <x v="1"/>
    <x v="0"/>
    <x v="0"/>
    <x v="0"/>
    <x v="0"/>
    <x v="0"/>
    <x v="0"/>
    <x v="0"/>
    <x v="0"/>
    <x v="0"/>
  </r>
  <r>
    <x v="0"/>
    <x v="0"/>
    <x v="17"/>
    <x v="0"/>
    <x v="2"/>
    <x v="0"/>
    <x v="2"/>
    <x v="0"/>
    <x v="3"/>
    <x v="1"/>
    <x v="2"/>
    <x v="2"/>
    <x v="0"/>
    <x v="1"/>
    <x v="0"/>
    <x v="0"/>
    <x v="3"/>
    <x v="0"/>
    <x v="0"/>
    <x v="0"/>
    <x v="4"/>
    <x v="1"/>
    <x v="0"/>
    <x v="2"/>
    <x v="1"/>
    <x v="4"/>
    <x v="5"/>
    <x v="1"/>
    <x v="0"/>
    <x v="3"/>
    <x v="2"/>
    <x v="0"/>
    <x v="0"/>
    <x v="0"/>
    <x v="4"/>
    <x v="3"/>
    <x v="0"/>
    <x v="3"/>
    <x v="2"/>
    <x v="1"/>
    <x v="0"/>
    <x v="0"/>
    <x v="0"/>
    <x v="0"/>
    <x v="0"/>
    <x v="0"/>
    <x v="0"/>
    <x v="0"/>
    <x v="0"/>
  </r>
  <r>
    <x v="0"/>
    <x v="0"/>
    <x v="17"/>
    <x v="0"/>
    <x v="2"/>
    <x v="2"/>
    <x v="0"/>
    <x v="1"/>
    <x v="1"/>
    <x v="1"/>
    <x v="0"/>
    <x v="1"/>
    <x v="1"/>
    <x v="1"/>
    <x v="1"/>
    <x v="0"/>
    <x v="0"/>
    <x v="0"/>
    <x v="0"/>
    <x v="0"/>
    <x v="1"/>
    <x v="1"/>
    <x v="3"/>
    <x v="2"/>
    <x v="1"/>
    <x v="4"/>
    <x v="5"/>
    <x v="1"/>
    <x v="0"/>
    <x v="3"/>
    <x v="3"/>
    <x v="0"/>
    <x v="0"/>
    <x v="3"/>
    <x v="1"/>
    <x v="3"/>
    <x v="1"/>
    <x v="1"/>
    <x v="2"/>
    <x v="0"/>
    <x v="0"/>
    <x v="0"/>
    <x v="0"/>
    <x v="0"/>
    <x v="0"/>
    <x v="0"/>
    <x v="0"/>
    <x v="0"/>
    <x v="0"/>
  </r>
  <r>
    <x v="0"/>
    <x v="0"/>
    <x v="17"/>
    <x v="0"/>
    <x v="2"/>
    <x v="2"/>
    <x v="2"/>
    <x v="0"/>
    <x v="1"/>
    <x v="1"/>
    <x v="3"/>
    <x v="2"/>
    <x v="1"/>
    <x v="0"/>
    <x v="0"/>
    <x v="0"/>
    <x v="1"/>
    <x v="0"/>
    <x v="0"/>
    <x v="0"/>
    <x v="0"/>
    <x v="1"/>
    <x v="2"/>
    <x v="2"/>
    <x v="1"/>
    <x v="4"/>
    <x v="0"/>
    <x v="1"/>
    <x v="0"/>
    <x v="3"/>
    <x v="0"/>
    <x v="2"/>
    <x v="0"/>
    <x v="3"/>
    <x v="1"/>
    <x v="3"/>
    <x v="0"/>
    <x v="1"/>
    <x v="4"/>
    <x v="5"/>
    <x v="0"/>
    <x v="0"/>
    <x v="0"/>
    <x v="0"/>
    <x v="0"/>
    <x v="0"/>
    <x v="0"/>
    <x v="0"/>
    <x v="0"/>
  </r>
  <r>
    <x v="0"/>
    <x v="0"/>
    <x v="17"/>
    <x v="0"/>
    <x v="2"/>
    <x v="0"/>
    <x v="2"/>
    <x v="1"/>
    <x v="4"/>
    <x v="1"/>
    <x v="3"/>
    <x v="3"/>
    <x v="0"/>
    <x v="1"/>
    <x v="1"/>
    <x v="0"/>
    <x v="0"/>
    <x v="1"/>
    <x v="3"/>
    <x v="0"/>
    <x v="3"/>
    <x v="1"/>
    <x v="0"/>
    <x v="2"/>
    <x v="1"/>
    <x v="4"/>
    <x v="5"/>
    <x v="1"/>
    <x v="0"/>
    <x v="0"/>
    <x v="0"/>
    <x v="0"/>
    <x v="0"/>
    <x v="0"/>
    <x v="1"/>
    <x v="3"/>
    <x v="1"/>
    <x v="1"/>
    <x v="1"/>
    <x v="1"/>
    <x v="0"/>
    <x v="0"/>
    <x v="0"/>
    <x v="0"/>
    <x v="0"/>
    <x v="0"/>
    <x v="0"/>
    <x v="0"/>
    <x v="0"/>
  </r>
  <r>
    <x v="0"/>
    <x v="0"/>
    <x v="17"/>
    <x v="0"/>
    <x v="2"/>
    <x v="2"/>
    <x v="0"/>
    <x v="1"/>
    <x v="4"/>
    <x v="0"/>
    <x v="1"/>
    <x v="1"/>
    <x v="0"/>
    <x v="1"/>
    <x v="0"/>
    <x v="1"/>
    <x v="1"/>
    <x v="0"/>
    <x v="0"/>
    <x v="4"/>
    <x v="3"/>
    <x v="0"/>
    <x v="2"/>
    <x v="3"/>
    <x v="1"/>
    <x v="4"/>
    <x v="5"/>
    <x v="2"/>
    <x v="0"/>
    <x v="2"/>
    <x v="3"/>
    <x v="3"/>
    <x v="5"/>
    <x v="2"/>
    <x v="0"/>
    <x v="3"/>
    <x v="0"/>
    <x v="2"/>
    <x v="2"/>
    <x v="1"/>
    <x v="0"/>
    <x v="0"/>
    <x v="0"/>
    <x v="0"/>
    <x v="0"/>
    <x v="0"/>
    <x v="0"/>
    <x v="0"/>
    <x v="0"/>
  </r>
  <r>
    <x v="0"/>
    <x v="0"/>
    <x v="17"/>
    <x v="0"/>
    <x v="2"/>
    <x v="2"/>
    <x v="0"/>
    <x v="1"/>
    <x v="1"/>
    <x v="0"/>
    <x v="0"/>
    <x v="5"/>
    <x v="5"/>
    <x v="0"/>
    <x v="0"/>
    <x v="0"/>
    <x v="2"/>
    <x v="1"/>
    <x v="2"/>
    <x v="0"/>
    <x v="1"/>
    <x v="1"/>
    <x v="0"/>
    <x v="3"/>
    <x v="3"/>
    <x v="4"/>
    <x v="5"/>
    <x v="1"/>
    <x v="0"/>
    <x v="0"/>
    <x v="0"/>
    <x v="0"/>
    <x v="0"/>
    <x v="3"/>
    <x v="4"/>
    <x v="0"/>
    <x v="0"/>
    <x v="3"/>
    <x v="2"/>
    <x v="0"/>
    <x v="0"/>
    <x v="0"/>
    <x v="0"/>
    <x v="0"/>
    <x v="0"/>
    <x v="0"/>
    <x v="0"/>
    <x v="0"/>
    <x v="0"/>
  </r>
  <r>
    <x v="0"/>
    <x v="0"/>
    <x v="17"/>
    <x v="0"/>
    <x v="2"/>
    <x v="2"/>
    <x v="2"/>
    <x v="1"/>
    <x v="1"/>
    <x v="1"/>
    <x v="3"/>
    <x v="2"/>
    <x v="0"/>
    <x v="1"/>
    <x v="0"/>
    <x v="0"/>
    <x v="1"/>
    <x v="0"/>
    <x v="3"/>
    <x v="0"/>
    <x v="0"/>
    <x v="0"/>
    <x v="0"/>
    <x v="2"/>
    <x v="0"/>
    <x v="4"/>
    <x v="0"/>
    <x v="1"/>
    <x v="0"/>
    <x v="3"/>
    <x v="3"/>
    <x v="0"/>
    <x v="0"/>
    <x v="3"/>
    <x v="1"/>
    <x v="0"/>
    <x v="0"/>
    <x v="3"/>
    <x v="2"/>
    <x v="0"/>
    <x v="0"/>
    <x v="0"/>
    <x v="0"/>
    <x v="0"/>
    <x v="0"/>
    <x v="0"/>
    <x v="0"/>
    <x v="0"/>
    <x v="0"/>
  </r>
  <r>
    <x v="0"/>
    <x v="0"/>
    <x v="17"/>
    <x v="0"/>
    <x v="2"/>
    <x v="0"/>
    <x v="2"/>
    <x v="0"/>
    <x v="0"/>
    <x v="1"/>
    <x v="0"/>
    <x v="2"/>
    <x v="1"/>
    <x v="1"/>
    <x v="0"/>
    <x v="1"/>
    <x v="0"/>
    <x v="1"/>
    <x v="0"/>
    <x v="2"/>
    <x v="1"/>
    <x v="1"/>
    <x v="0"/>
    <x v="1"/>
    <x v="1"/>
    <x v="0"/>
    <x v="0"/>
    <x v="1"/>
    <x v="3"/>
    <x v="5"/>
    <x v="5"/>
    <x v="0"/>
    <x v="3"/>
    <x v="0"/>
    <x v="1"/>
    <x v="1"/>
    <x v="0"/>
    <x v="3"/>
    <x v="2"/>
    <x v="0"/>
    <x v="0"/>
    <x v="0"/>
    <x v="0"/>
    <x v="0"/>
    <x v="0"/>
    <x v="0"/>
    <x v="0"/>
    <x v="0"/>
    <x v="0"/>
  </r>
  <r>
    <x v="0"/>
    <x v="0"/>
    <x v="17"/>
    <x v="0"/>
    <x v="2"/>
    <x v="2"/>
    <x v="1"/>
    <x v="0"/>
    <x v="0"/>
    <x v="0"/>
    <x v="3"/>
    <x v="1"/>
    <x v="2"/>
    <x v="0"/>
    <x v="0"/>
    <x v="0"/>
    <x v="2"/>
    <x v="0"/>
    <x v="3"/>
    <x v="0"/>
    <x v="2"/>
    <x v="1"/>
    <x v="3"/>
    <x v="2"/>
    <x v="3"/>
    <x v="4"/>
    <x v="5"/>
    <x v="1"/>
    <x v="3"/>
    <x v="1"/>
    <x v="0"/>
    <x v="0"/>
    <x v="5"/>
    <x v="0"/>
    <x v="4"/>
    <x v="3"/>
    <x v="3"/>
    <x v="2"/>
    <x v="0"/>
    <x v="1"/>
    <x v="0"/>
    <x v="0"/>
    <x v="0"/>
    <x v="0"/>
    <x v="0"/>
    <x v="0"/>
    <x v="0"/>
    <x v="0"/>
    <x v="0"/>
  </r>
  <r>
    <x v="0"/>
    <x v="0"/>
    <x v="17"/>
    <x v="0"/>
    <x v="2"/>
    <x v="0"/>
    <x v="2"/>
    <x v="0"/>
    <x v="1"/>
    <x v="1"/>
    <x v="0"/>
    <x v="1"/>
    <x v="0"/>
    <x v="1"/>
    <x v="0"/>
    <x v="0"/>
    <x v="1"/>
    <x v="0"/>
    <x v="0"/>
    <x v="2"/>
    <x v="1"/>
    <x v="0"/>
    <x v="0"/>
    <x v="2"/>
    <x v="1"/>
    <x v="4"/>
    <x v="5"/>
    <x v="1"/>
    <x v="0"/>
    <x v="3"/>
    <x v="0"/>
    <x v="0"/>
    <x v="1"/>
    <x v="1"/>
    <x v="2"/>
    <x v="1"/>
    <x v="1"/>
    <x v="3"/>
    <x v="2"/>
    <x v="0"/>
    <x v="0"/>
    <x v="0"/>
    <x v="0"/>
    <x v="0"/>
    <x v="0"/>
    <x v="0"/>
    <x v="0"/>
    <x v="0"/>
    <x v="0"/>
  </r>
  <r>
    <x v="0"/>
    <x v="0"/>
    <x v="17"/>
    <x v="0"/>
    <x v="2"/>
    <x v="2"/>
    <x v="0"/>
    <x v="1"/>
    <x v="1"/>
    <x v="3"/>
    <x v="0"/>
    <x v="3"/>
    <x v="1"/>
    <x v="2"/>
    <x v="0"/>
    <x v="0"/>
    <x v="0"/>
    <x v="1"/>
    <x v="0"/>
    <x v="0"/>
    <x v="3"/>
    <x v="1"/>
    <x v="3"/>
    <x v="1"/>
    <x v="1"/>
    <x v="4"/>
    <x v="1"/>
    <x v="2"/>
    <x v="1"/>
    <x v="3"/>
    <x v="2"/>
    <x v="0"/>
    <x v="0"/>
    <x v="1"/>
    <x v="3"/>
    <x v="3"/>
    <x v="3"/>
    <x v="1"/>
    <x v="2"/>
    <x v="4"/>
    <x v="0"/>
    <x v="0"/>
    <x v="0"/>
    <x v="0"/>
    <x v="0"/>
    <x v="0"/>
    <x v="0"/>
    <x v="0"/>
    <x v="0"/>
  </r>
  <r>
    <x v="0"/>
    <x v="0"/>
    <x v="17"/>
    <x v="0"/>
    <x v="2"/>
    <x v="2"/>
    <x v="0"/>
    <x v="0"/>
    <x v="1"/>
    <x v="1"/>
    <x v="0"/>
    <x v="2"/>
    <x v="0"/>
    <x v="0"/>
    <x v="0"/>
    <x v="0"/>
    <x v="2"/>
    <x v="1"/>
    <x v="3"/>
    <x v="0"/>
    <x v="0"/>
    <x v="1"/>
    <x v="0"/>
    <x v="3"/>
    <x v="0"/>
    <x v="4"/>
    <x v="5"/>
    <x v="1"/>
    <x v="0"/>
    <x v="3"/>
    <x v="3"/>
    <x v="2"/>
    <x v="0"/>
    <x v="0"/>
    <x v="2"/>
    <x v="3"/>
    <x v="0"/>
    <x v="1"/>
    <x v="0"/>
    <x v="0"/>
    <x v="0"/>
    <x v="0"/>
    <x v="0"/>
    <x v="0"/>
    <x v="0"/>
    <x v="0"/>
    <x v="0"/>
    <x v="0"/>
    <x v="0"/>
  </r>
  <r>
    <x v="0"/>
    <x v="0"/>
    <x v="17"/>
    <x v="0"/>
    <x v="2"/>
    <x v="2"/>
    <x v="0"/>
    <x v="0"/>
    <x v="1"/>
    <x v="3"/>
    <x v="0"/>
    <x v="1"/>
    <x v="0"/>
    <x v="1"/>
    <x v="0"/>
    <x v="0"/>
    <x v="3"/>
    <x v="0"/>
    <x v="0"/>
    <x v="0"/>
    <x v="1"/>
    <x v="1"/>
    <x v="0"/>
    <x v="2"/>
    <x v="1"/>
    <x v="4"/>
    <x v="5"/>
    <x v="2"/>
    <x v="2"/>
    <x v="3"/>
    <x v="2"/>
    <x v="0"/>
    <x v="0"/>
    <x v="3"/>
    <x v="1"/>
    <x v="4"/>
    <x v="3"/>
    <x v="1"/>
    <x v="2"/>
    <x v="0"/>
    <x v="0"/>
    <x v="0"/>
    <x v="0"/>
    <x v="0"/>
    <x v="0"/>
    <x v="0"/>
    <x v="0"/>
    <x v="0"/>
    <x v="0"/>
  </r>
  <r>
    <x v="0"/>
    <x v="0"/>
    <x v="17"/>
    <x v="0"/>
    <x v="2"/>
    <x v="2"/>
    <x v="1"/>
    <x v="0"/>
    <x v="4"/>
    <x v="0"/>
    <x v="1"/>
    <x v="3"/>
    <x v="4"/>
    <x v="0"/>
    <x v="0"/>
    <x v="1"/>
    <x v="5"/>
    <x v="0"/>
    <x v="3"/>
    <x v="0"/>
    <x v="1"/>
    <x v="0"/>
    <x v="0"/>
    <x v="2"/>
    <x v="0"/>
    <x v="4"/>
    <x v="5"/>
    <x v="1"/>
    <x v="2"/>
    <x v="2"/>
    <x v="3"/>
    <x v="3"/>
    <x v="3"/>
    <x v="2"/>
    <x v="4"/>
    <x v="0"/>
    <x v="1"/>
    <x v="2"/>
    <x v="2"/>
    <x v="0"/>
    <x v="0"/>
    <x v="0"/>
    <x v="0"/>
    <x v="0"/>
    <x v="0"/>
    <x v="0"/>
    <x v="0"/>
    <x v="0"/>
    <x v="0"/>
  </r>
  <r>
    <x v="0"/>
    <x v="0"/>
    <x v="17"/>
    <x v="0"/>
    <x v="2"/>
    <x v="2"/>
    <x v="0"/>
    <x v="1"/>
    <x v="1"/>
    <x v="0"/>
    <x v="3"/>
    <x v="2"/>
    <x v="0"/>
    <x v="0"/>
    <x v="0"/>
    <x v="1"/>
    <x v="0"/>
    <x v="0"/>
    <x v="3"/>
    <x v="0"/>
    <x v="0"/>
    <x v="1"/>
    <x v="0"/>
    <x v="2"/>
    <x v="1"/>
    <x v="4"/>
    <x v="5"/>
    <x v="1"/>
    <x v="0"/>
    <x v="0"/>
    <x v="2"/>
    <x v="2"/>
    <x v="0"/>
    <x v="3"/>
    <x v="2"/>
    <x v="0"/>
    <x v="0"/>
    <x v="3"/>
    <x v="2"/>
    <x v="0"/>
    <x v="0"/>
    <x v="0"/>
    <x v="0"/>
    <x v="0"/>
    <x v="0"/>
    <x v="0"/>
    <x v="0"/>
    <x v="0"/>
    <x v="0"/>
  </r>
  <r>
    <x v="0"/>
    <x v="0"/>
    <x v="17"/>
    <x v="0"/>
    <x v="2"/>
    <x v="2"/>
    <x v="5"/>
    <x v="4"/>
    <x v="5"/>
    <x v="5"/>
    <x v="4"/>
    <x v="6"/>
    <x v="6"/>
    <x v="6"/>
    <x v="2"/>
    <x v="5"/>
    <x v="6"/>
    <x v="5"/>
    <x v="5"/>
    <x v="5"/>
    <x v="6"/>
    <x v="5"/>
    <x v="5"/>
    <x v="5"/>
    <x v="4"/>
    <x v="5"/>
    <x v="4"/>
    <x v="5"/>
    <x v="4"/>
    <x v="5"/>
    <x v="5"/>
    <x v="5"/>
    <x v="6"/>
    <x v="5"/>
    <x v="5"/>
    <x v="5"/>
    <x v="5"/>
    <x v="5"/>
    <x v="4"/>
    <x v="5"/>
    <x v="0"/>
    <x v="0"/>
    <x v="0"/>
    <x v="0"/>
    <x v="0"/>
    <x v="0"/>
    <x v="0"/>
    <x v="0"/>
    <x v="0"/>
  </r>
  <r>
    <x v="0"/>
    <x v="0"/>
    <x v="17"/>
    <x v="0"/>
    <x v="2"/>
    <x v="0"/>
    <x v="1"/>
    <x v="0"/>
    <x v="1"/>
    <x v="1"/>
    <x v="1"/>
    <x v="2"/>
    <x v="1"/>
    <x v="0"/>
    <x v="0"/>
    <x v="0"/>
    <x v="1"/>
    <x v="1"/>
    <x v="3"/>
    <x v="1"/>
    <x v="0"/>
    <x v="1"/>
    <x v="0"/>
    <x v="2"/>
    <x v="0"/>
    <x v="4"/>
    <x v="1"/>
    <x v="1"/>
    <x v="6"/>
    <x v="3"/>
    <x v="0"/>
    <x v="0"/>
    <x v="3"/>
    <x v="0"/>
    <x v="1"/>
    <x v="1"/>
    <x v="1"/>
    <x v="0"/>
    <x v="0"/>
    <x v="0"/>
    <x v="0"/>
    <x v="0"/>
    <x v="0"/>
    <x v="0"/>
    <x v="0"/>
    <x v="0"/>
    <x v="0"/>
    <x v="0"/>
    <x v="0"/>
  </r>
  <r>
    <x v="0"/>
    <x v="0"/>
    <x v="17"/>
    <x v="0"/>
    <x v="2"/>
    <x v="1"/>
    <x v="0"/>
    <x v="0"/>
    <x v="1"/>
    <x v="1"/>
    <x v="2"/>
    <x v="1"/>
    <x v="0"/>
    <x v="0"/>
    <x v="0"/>
    <x v="0"/>
    <x v="4"/>
    <x v="0"/>
    <x v="3"/>
    <x v="0"/>
    <x v="1"/>
    <x v="1"/>
    <x v="0"/>
    <x v="2"/>
    <x v="1"/>
    <x v="4"/>
    <x v="5"/>
    <x v="0"/>
    <x v="2"/>
    <x v="4"/>
    <x v="3"/>
    <x v="0"/>
    <x v="3"/>
    <x v="4"/>
    <x v="2"/>
    <x v="3"/>
    <x v="0"/>
    <x v="1"/>
    <x v="2"/>
    <x v="0"/>
    <x v="0"/>
    <x v="0"/>
    <x v="0"/>
    <x v="0"/>
    <x v="0"/>
    <x v="0"/>
    <x v="0"/>
    <x v="0"/>
    <x v="0"/>
  </r>
  <r>
    <x v="0"/>
    <x v="0"/>
    <x v="17"/>
    <x v="0"/>
    <x v="2"/>
    <x v="2"/>
    <x v="2"/>
    <x v="0"/>
    <x v="1"/>
    <x v="0"/>
    <x v="3"/>
    <x v="2"/>
    <x v="0"/>
    <x v="1"/>
    <x v="0"/>
    <x v="1"/>
    <x v="0"/>
    <x v="0"/>
    <x v="3"/>
    <x v="0"/>
    <x v="0"/>
    <x v="1"/>
    <x v="0"/>
    <x v="2"/>
    <x v="1"/>
    <x v="4"/>
    <x v="0"/>
    <x v="1"/>
    <x v="0"/>
    <x v="0"/>
    <x v="0"/>
    <x v="2"/>
    <x v="0"/>
    <x v="3"/>
    <x v="1"/>
    <x v="0"/>
    <x v="0"/>
    <x v="3"/>
    <x v="2"/>
    <x v="1"/>
    <x v="0"/>
    <x v="0"/>
    <x v="0"/>
    <x v="0"/>
    <x v="0"/>
    <x v="0"/>
    <x v="0"/>
    <x v="0"/>
    <x v="0"/>
  </r>
  <r>
    <x v="0"/>
    <x v="0"/>
    <x v="17"/>
    <x v="0"/>
    <x v="2"/>
    <x v="2"/>
    <x v="2"/>
    <x v="0"/>
    <x v="3"/>
    <x v="2"/>
    <x v="0"/>
    <x v="1"/>
    <x v="1"/>
    <x v="1"/>
    <x v="0"/>
    <x v="0"/>
    <x v="4"/>
    <x v="1"/>
    <x v="0"/>
    <x v="0"/>
    <x v="3"/>
    <x v="1"/>
    <x v="0"/>
    <x v="3"/>
    <x v="1"/>
    <x v="0"/>
    <x v="5"/>
    <x v="2"/>
    <x v="0"/>
    <x v="4"/>
    <x v="1"/>
    <x v="1"/>
    <x v="0"/>
    <x v="2"/>
    <x v="0"/>
    <x v="2"/>
    <x v="0"/>
    <x v="1"/>
    <x v="1"/>
    <x v="0"/>
    <x v="0"/>
    <x v="0"/>
    <x v="0"/>
    <x v="0"/>
    <x v="0"/>
    <x v="0"/>
    <x v="0"/>
    <x v="0"/>
    <x v="0"/>
  </r>
  <r>
    <x v="0"/>
    <x v="0"/>
    <x v="17"/>
    <x v="0"/>
    <x v="2"/>
    <x v="2"/>
    <x v="0"/>
    <x v="1"/>
    <x v="3"/>
    <x v="1"/>
    <x v="0"/>
    <x v="1"/>
    <x v="0"/>
    <x v="1"/>
    <x v="1"/>
    <x v="0"/>
    <x v="1"/>
    <x v="1"/>
    <x v="0"/>
    <x v="2"/>
    <x v="3"/>
    <x v="1"/>
    <x v="3"/>
    <x v="3"/>
    <x v="1"/>
    <x v="0"/>
    <x v="1"/>
    <x v="0"/>
    <x v="0"/>
    <x v="4"/>
    <x v="2"/>
    <x v="0"/>
    <x v="3"/>
    <x v="0"/>
    <x v="2"/>
    <x v="1"/>
    <x v="1"/>
    <x v="1"/>
    <x v="1"/>
    <x v="1"/>
    <x v="0"/>
    <x v="0"/>
    <x v="0"/>
    <x v="0"/>
    <x v="0"/>
    <x v="0"/>
    <x v="0"/>
    <x v="0"/>
    <x v="0"/>
  </r>
  <r>
    <x v="0"/>
    <x v="0"/>
    <x v="17"/>
    <x v="0"/>
    <x v="2"/>
    <x v="0"/>
    <x v="0"/>
    <x v="0"/>
    <x v="0"/>
    <x v="1"/>
    <x v="3"/>
    <x v="2"/>
    <x v="0"/>
    <x v="0"/>
    <x v="0"/>
    <x v="0"/>
    <x v="1"/>
    <x v="0"/>
    <x v="3"/>
    <x v="0"/>
    <x v="0"/>
    <x v="1"/>
    <x v="0"/>
    <x v="2"/>
    <x v="1"/>
    <x v="1"/>
    <x v="1"/>
    <x v="1"/>
    <x v="0"/>
    <x v="3"/>
    <x v="3"/>
    <x v="2"/>
    <x v="2"/>
    <x v="3"/>
    <x v="1"/>
    <x v="0"/>
    <x v="0"/>
    <x v="0"/>
    <x v="0"/>
    <x v="1"/>
    <x v="0"/>
    <x v="0"/>
    <x v="0"/>
    <x v="0"/>
    <x v="0"/>
    <x v="0"/>
    <x v="0"/>
    <x v="0"/>
    <x v="0"/>
  </r>
  <r>
    <x v="0"/>
    <x v="0"/>
    <x v="17"/>
    <x v="0"/>
    <x v="2"/>
    <x v="2"/>
    <x v="0"/>
    <x v="0"/>
    <x v="0"/>
    <x v="0"/>
    <x v="0"/>
    <x v="1"/>
    <x v="0"/>
    <x v="0"/>
    <x v="0"/>
    <x v="1"/>
    <x v="0"/>
    <x v="0"/>
    <x v="3"/>
    <x v="0"/>
    <x v="1"/>
    <x v="1"/>
    <x v="3"/>
    <x v="0"/>
    <x v="1"/>
    <x v="0"/>
    <x v="5"/>
    <x v="1"/>
    <x v="3"/>
    <x v="4"/>
    <x v="3"/>
    <x v="0"/>
    <x v="2"/>
    <x v="1"/>
    <x v="2"/>
    <x v="3"/>
    <x v="2"/>
    <x v="1"/>
    <x v="2"/>
    <x v="0"/>
    <x v="0"/>
    <x v="0"/>
    <x v="0"/>
    <x v="0"/>
    <x v="0"/>
    <x v="0"/>
    <x v="0"/>
    <x v="0"/>
    <x v="0"/>
  </r>
  <r>
    <x v="0"/>
    <x v="0"/>
    <x v="17"/>
    <x v="0"/>
    <x v="2"/>
    <x v="2"/>
    <x v="2"/>
    <x v="1"/>
    <x v="1"/>
    <x v="1"/>
    <x v="3"/>
    <x v="2"/>
    <x v="2"/>
    <x v="1"/>
    <x v="0"/>
    <x v="0"/>
    <x v="1"/>
    <x v="1"/>
    <x v="3"/>
    <x v="0"/>
    <x v="0"/>
    <x v="0"/>
    <x v="2"/>
    <x v="2"/>
    <x v="0"/>
    <x v="4"/>
    <x v="0"/>
    <x v="2"/>
    <x v="2"/>
    <x v="0"/>
    <x v="4"/>
    <x v="3"/>
    <x v="0"/>
    <x v="3"/>
    <x v="4"/>
    <x v="0"/>
    <x v="0"/>
    <x v="3"/>
    <x v="2"/>
    <x v="0"/>
    <x v="0"/>
    <x v="0"/>
    <x v="0"/>
    <x v="0"/>
    <x v="0"/>
    <x v="0"/>
    <x v="0"/>
    <x v="0"/>
    <x v="0"/>
  </r>
  <r>
    <x v="0"/>
    <x v="0"/>
    <x v="17"/>
    <x v="0"/>
    <x v="2"/>
    <x v="0"/>
    <x v="0"/>
    <x v="0"/>
    <x v="1"/>
    <x v="1"/>
    <x v="3"/>
    <x v="2"/>
    <x v="0"/>
    <x v="0"/>
    <x v="0"/>
    <x v="0"/>
    <x v="4"/>
    <x v="1"/>
    <x v="3"/>
    <x v="0"/>
    <x v="0"/>
    <x v="1"/>
    <x v="3"/>
    <x v="2"/>
    <x v="0"/>
    <x v="4"/>
    <x v="5"/>
    <x v="1"/>
    <x v="0"/>
    <x v="3"/>
    <x v="1"/>
    <x v="2"/>
    <x v="0"/>
    <x v="1"/>
    <x v="2"/>
    <x v="1"/>
    <x v="0"/>
    <x v="3"/>
    <x v="0"/>
    <x v="0"/>
    <x v="0"/>
    <x v="0"/>
    <x v="0"/>
    <x v="0"/>
    <x v="0"/>
    <x v="0"/>
    <x v="0"/>
    <x v="0"/>
    <x v="0"/>
  </r>
  <r>
    <x v="0"/>
    <x v="0"/>
    <x v="17"/>
    <x v="0"/>
    <x v="2"/>
    <x v="1"/>
    <x v="0"/>
    <x v="1"/>
    <x v="0"/>
    <x v="0"/>
    <x v="1"/>
    <x v="3"/>
    <x v="1"/>
    <x v="0"/>
    <x v="0"/>
    <x v="0"/>
    <x v="0"/>
    <x v="0"/>
    <x v="0"/>
    <x v="0"/>
    <x v="4"/>
    <x v="0"/>
    <x v="2"/>
    <x v="3"/>
    <x v="1"/>
    <x v="4"/>
    <x v="6"/>
    <x v="2"/>
    <x v="0"/>
    <x v="4"/>
    <x v="4"/>
    <x v="3"/>
    <x v="3"/>
    <x v="1"/>
    <x v="0"/>
    <x v="1"/>
    <x v="3"/>
    <x v="4"/>
    <x v="2"/>
    <x v="1"/>
    <x v="0"/>
    <x v="0"/>
    <x v="0"/>
    <x v="0"/>
    <x v="0"/>
    <x v="0"/>
    <x v="0"/>
    <x v="0"/>
    <x v="0"/>
  </r>
  <r>
    <x v="0"/>
    <x v="0"/>
    <x v="17"/>
    <x v="0"/>
    <x v="2"/>
    <x v="0"/>
    <x v="1"/>
    <x v="1"/>
    <x v="2"/>
    <x v="3"/>
    <x v="5"/>
    <x v="3"/>
    <x v="1"/>
    <x v="1"/>
    <x v="1"/>
    <x v="1"/>
    <x v="0"/>
    <x v="1"/>
    <x v="0"/>
    <x v="1"/>
    <x v="5"/>
    <x v="1"/>
    <x v="3"/>
    <x v="2"/>
    <x v="2"/>
    <x v="0"/>
    <x v="0"/>
    <x v="0"/>
    <x v="2"/>
    <x v="4"/>
    <x v="3"/>
    <x v="3"/>
    <x v="0"/>
    <x v="1"/>
    <x v="1"/>
    <x v="1"/>
    <x v="0"/>
    <x v="2"/>
    <x v="2"/>
    <x v="1"/>
    <x v="0"/>
    <x v="0"/>
    <x v="0"/>
    <x v="0"/>
    <x v="0"/>
    <x v="0"/>
    <x v="0"/>
    <x v="0"/>
    <x v="0"/>
  </r>
  <r>
    <x v="0"/>
    <x v="0"/>
    <x v="17"/>
    <x v="0"/>
    <x v="2"/>
    <x v="3"/>
    <x v="2"/>
    <x v="1"/>
    <x v="2"/>
    <x v="3"/>
    <x v="2"/>
    <x v="5"/>
    <x v="4"/>
    <x v="4"/>
    <x v="1"/>
    <x v="4"/>
    <x v="4"/>
    <x v="4"/>
    <x v="0"/>
    <x v="1"/>
    <x v="2"/>
    <x v="2"/>
    <x v="3"/>
    <x v="4"/>
    <x v="3"/>
    <x v="0"/>
    <x v="6"/>
    <x v="1"/>
    <x v="3"/>
    <x v="2"/>
    <x v="1"/>
    <x v="4"/>
    <x v="1"/>
    <x v="1"/>
    <x v="0"/>
    <x v="2"/>
    <x v="4"/>
    <x v="2"/>
    <x v="1"/>
    <x v="2"/>
    <x v="0"/>
    <x v="0"/>
    <x v="0"/>
    <x v="0"/>
    <x v="0"/>
    <x v="0"/>
    <x v="0"/>
    <x v="0"/>
    <x v="0"/>
  </r>
  <r>
    <x v="0"/>
    <x v="0"/>
    <x v="17"/>
    <x v="0"/>
    <x v="2"/>
    <x v="0"/>
    <x v="0"/>
    <x v="1"/>
    <x v="0"/>
    <x v="1"/>
    <x v="1"/>
    <x v="2"/>
    <x v="1"/>
    <x v="0"/>
    <x v="0"/>
    <x v="1"/>
    <x v="0"/>
    <x v="1"/>
    <x v="3"/>
    <x v="1"/>
    <x v="3"/>
    <x v="0"/>
    <x v="0"/>
    <x v="2"/>
    <x v="1"/>
    <x v="4"/>
    <x v="5"/>
    <x v="1"/>
    <x v="0"/>
    <x v="0"/>
    <x v="0"/>
    <x v="2"/>
    <x v="0"/>
    <x v="0"/>
    <x v="4"/>
    <x v="3"/>
    <x v="2"/>
    <x v="1"/>
    <x v="2"/>
    <x v="0"/>
    <x v="0"/>
    <x v="0"/>
    <x v="0"/>
    <x v="0"/>
    <x v="0"/>
    <x v="0"/>
    <x v="0"/>
    <x v="0"/>
    <x v="0"/>
  </r>
  <r>
    <x v="0"/>
    <x v="0"/>
    <x v="17"/>
    <x v="0"/>
    <x v="2"/>
    <x v="0"/>
    <x v="1"/>
    <x v="1"/>
    <x v="0"/>
    <x v="1"/>
    <x v="1"/>
    <x v="1"/>
    <x v="0"/>
    <x v="1"/>
    <x v="1"/>
    <x v="2"/>
    <x v="2"/>
    <x v="0"/>
    <x v="0"/>
    <x v="2"/>
    <x v="3"/>
    <x v="1"/>
    <x v="2"/>
    <x v="2"/>
    <x v="3"/>
    <x v="4"/>
    <x v="5"/>
    <x v="0"/>
    <x v="3"/>
    <x v="3"/>
    <x v="3"/>
    <x v="1"/>
    <x v="0"/>
    <x v="0"/>
    <x v="1"/>
    <x v="3"/>
    <x v="3"/>
    <x v="3"/>
    <x v="2"/>
    <x v="0"/>
    <x v="0"/>
    <x v="0"/>
    <x v="0"/>
    <x v="0"/>
    <x v="0"/>
    <x v="0"/>
    <x v="0"/>
    <x v="0"/>
    <x v="0"/>
  </r>
  <r>
    <x v="0"/>
    <x v="0"/>
    <x v="17"/>
    <x v="0"/>
    <x v="2"/>
    <x v="2"/>
    <x v="0"/>
    <x v="0"/>
    <x v="1"/>
    <x v="1"/>
    <x v="3"/>
    <x v="1"/>
    <x v="0"/>
    <x v="0"/>
    <x v="0"/>
    <x v="0"/>
    <x v="4"/>
    <x v="0"/>
    <x v="3"/>
    <x v="0"/>
    <x v="0"/>
    <x v="1"/>
    <x v="0"/>
    <x v="2"/>
    <x v="1"/>
    <x v="4"/>
    <x v="5"/>
    <x v="0"/>
    <x v="0"/>
    <x v="0"/>
    <x v="0"/>
    <x v="0"/>
    <x v="3"/>
    <x v="3"/>
    <x v="2"/>
    <x v="0"/>
    <x v="0"/>
    <x v="1"/>
    <x v="2"/>
    <x v="0"/>
    <x v="0"/>
    <x v="0"/>
    <x v="0"/>
    <x v="0"/>
    <x v="0"/>
    <x v="0"/>
    <x v="0"/>
    <x v="0"/>
    <x v="0"/>
  </r>
  <r>
    <x v="0"/>
    <x v="0"/>
    <x v="17"/>
    <x v="0"/>
    <x v="2"/>
    <x v="0"/>
    <x v="2"/>
    <x v="0"/>
    <x v="1"/>
    <x v="0"/>
    <x v="3"/>
    <x v="1"/>
    <x v="1"/>
    <x v="1"/>
    <x v="0"/>
    <x v="0"/>
    <x v="0"/>
    <x v="0"/>
    <x v="0"/>
    <x v="2"/>
    <x v="1"/>
    <x v="1"/>
    <x v="3"/>
    <x v="2"/>
    <x v="1"/>
    <x v="4"/>
    <x v="5"/>
    <x v="1"/>
    <x v="0"/>
    <x v="0"/>
    <x v="0"/>
    <x v="0"/>
    <x v="0"/>
    <x v="0"/>
    <x v="1"/>
    <x v="0"/>
    <x v="2"/>
    <x v="1"/>
    <x v="2"/>
    <x v="0"/>
    <x v="0"/>
    <x v="0"/>
    <x v="0"/>
    <x v="0"/>
    <x v="0"/>
    <x v="0"/>
    <x v="0"/>
    <x v="0"/>
    <x v="0"/>
  </r>
  <r>
    <x v="0"/>
    <x v="0"/>
    <x v="17"/>
    <x v="0"/>
    <x v="2"/>
    <x v="0"/>
    <x v="0"/>
    <x v="0"/>
    <x v="1"/>
    <x v="1"/>
    <x v="3"/>
    <x v="0"/>
    <x v="1"/>
    <x v="0"/>
    <x v="0"/>
    <x v="0"/>
    <x v="0"/>
    <x v="0"/>
    <x v="0"/>
    <x v="0"/>
    <x v="0"/>
    <x v="1"/>
    <x v="0"/>
    <x v="2"/>
    <x v="0"/>
    <x v="4"/>
    <x v="5"/>
    <x v="1"/>
    <x v="0"/>
    <x v="0"/>
    <x v="0"/>
    <x v="2"/>
    <x v="0"/>
    <x v="3"/>
    <x v="1"/>
    <x v="0"/>
    <x v="0"/>
    <x v="1"/>
    <x v="0"/>
    <x v="0"/>
    <x v="0"/>
    <x v="0"/>
    <x v="0"/>
    <x v="0"/>
    <x v="0"/>
    <x v="0"/>
    <x v="0"/>
    <x v="0"/>
    <x v="0"/>
  </r>
  <r>
    <x v="0"/>
    <x v="0"/>
    <x v="17"/>
    <x v="0"/>
    <x v="2"/>
    <x v="2"/>
    <x v="2"/>
    <x v="1"/>
    <x v="1"/>
    <x v="3"/>
    <x v="0"/>
    <x v="1"/>
    <x v="0"/>
    <x v="2"/>
    <x v="1"/>
    <x v="1"/>
    <x v="1"/>
    <x v="1"/>
    <x v="0"/>
    <x v="2"/>
    <x v="3"/>
    <x v="1"/>
    <x v="3"/>
    <x v="2"/>
    <x v="3"/>
    <x v="0"/>
    <x v="1"/>
    <x v="0"/>
    <x v="0"/>
    <x v="3"/>
    <x v="3"/>
    <x v="0"/>
    <x v="3"/>
    <x v="0"/>
    <x v="1"/>
    <x v="3"/>
    <x v="0"/>
    <x v="3"/>
    <x v="1"/>
    <x v="1"/>
    <x v="0"/>
    <x v="0"/>
    <x v="0"/>
    <x v="0"/>
    <x v="0"/>
    <x v="0"/>
    <x v="0"/>
    <x v="0"/>
    <x v="0"/>
  </r>
  <r>
    <x v="0"/>
    <x v="0"/>
    <x v="17"/>
    <x v="0"/>
    <x v="2"/>
    <x v="0"/>
    <x v="2"/>
    <x v="0"/>
    <x v="1"/>
    <x v="1"/>
    <x v="3"/>
    <x v="1"/>
    <x v="0"/>
    <x v="2"/>
    <x v="0"/>
    <x v="0"/>
    <x v="0"/>
    <x v="1"/>
    <x v="3"/>
    <x v="0"/>
    <x v="1"/>
    <x v="0"/>
    <x v="0"/>
    <x v="0"/>
    <x v="1"/>
    <x v="4"/>
    <x v="5"/>
    <x v="0"/>
    <x v="2"/>
    <x v="0"/>
    <x v="2"/>
    <x v="0"/>
    <x v="0"/>
    <x v="3"/>
    <x v="1"/>
    <x v="0"/>
    <x v="2"/>
    <x v="3"/>
    <x v="2"/>
    <x v="0"/>
    <x v="0"/>
    <x v="0"/>
    <x v="0"/>
    <x v="0"/>
    <x v="0"/>
    <x v="0"/>
    <x v="0"/>
    <x v="0"/>
    <x v="0"/>
  </r>
  <r>
    <x v="0"/>
    <x v="0"/>
    <x v="17"/>
    <x v="0"/>
    <x v="2"/>
    <x v="2"/>
    <x v="0"/>
    <x v="0"/>
    <x v="1"/>
    <x v="0"/>
    <x v="3"/>
    <x v="2"/>
    <x v="2"/>
    <x v="1"/>
    <x v="0"/>
    <x v="0"/>
    <x v="4"/>
    <x v="1"/>
    <x v="3"/>
    <x v="0"/>
    <x v="0"/>
    <x v="0"/>
    <x v="0"/>
    <x v="0"/>
    <x v="1"/>
    <x v="4"/>
    <x v="5"/>
    <x v="1"/>
    <x v="0"/>
    <x v="4"/>
    <x v="0"/>
    <x v="2"/>
    <x v="2"/>
    <x v="3"/>
    <x v="1"/>
    <x v="3"/>
    <x v="2"/>
    <x v="0"/>
    <x v="2"/>
    <x v="1"/>
    <x v="0"/>
    <x v="0"/>
    <x v="0"/>
    <x v="0"/>
    <x v="0"/>
    <x v="0"/>
    <x v="0"/>
    <x v="0"/>
    <x v="0"/>
  </r>
  <r>
    <x v="0"/>
    <x v="0"/>
    <x v="17"/>
    <x v="0"/>
    <x v="2"/>
    <x v="2"/>
    <x v="0"/>
    <x v="0"/>
    <x v="0"/>
    <x v="0"/>
    <x v="3"/>
    <x v="2"/>
    <x v="1"/>
    <x v="0"/>
    <x v="0"/>
    <x v="0"/>
    <x v="5"/>
    <x v="0"/>
    <x v="3"/>
    <x v="0"/>
    <x v="3"/>
    <x v="1"/>
    <x v="0"/>
    <x v="2"/>
    <x v="0"/>
    <x v="4"/>
    <x v="0"/>
    <x v="0"/>
    <x v="0"/>
    <x v="0"/>
    <x v="0"/>
    <x v="0"/>
    <x v="3"/>
    <x v="3"/>
    <x v="1"/>
    <x v="0"/>
    <x v="1"/>
    <x v="1"/>
    <x v="0"/>
    <x v="0"/>
    <x v="0"/>
    <x v="0"/>
    <x v="0"/>
    <x v="0"/>
    <x v="0"/>
    <x v="0"/>
    <x v="0"/>
    <x v="0"/>
    <x v="0"/>
  </r>
  <r>
    <x v="0"/>
    <x v="0"/>
    <x v="17"/>
    <x v="0"/>
    <x v="2"/>
    <x v="2"/>
    <x v="1"/>
    <x v="2"/>
    <x v="2"/>
    <x v="1"/>
    <x v="1"/>
    <x v="1"/>
    <x v="0"/>
    <x v="2"/>
    <x v="3"/>
    <x v="0"/>
    <x v="2"/>
    <x v="1"/>
    <x v="0"/>
    <x v="2"/>
    <x v="3"/>
    <x v="2"/>
    <x v="2"/>
    <x v="1"/>
    <x v="5"/>
    <x v="0"/>
    <x v="5"/>
    <x v="2"/>
    <x v="2"/>
    <x v="3"/>
    <x v="2"/>
    <x v="0"/>
    <x v="0"/>
    <x v="1"/>
    <x v="0"/>
    <x v="1"/>
    <x v="0"/>
    <x v="1"/>
    <x v="2"/>
    <x v="1"/>
    <x v="0"/>
    <x v="0"/>
    <x v="0"/>
    <x v="0"/>
    <x v="0"/>
    <x v="0"/>
    <x v="0"/>
    <x v="0"/>
    <x v="0"/>
  </r>
  <r>
    <x v="0"/>
    <x v="0"/>
    <x v="17"/>
    <x v="0"/>
    <x v="2"/>
    <x v="2"/>
    <x v="2"/>
    <x v="0"/>
    <x v="0"/>
    <x v="0"/>
    <x v="3"/>
    <x v="2"/>
    <x v="0"/>
    <x v="1"/>
    <x v="0"/>
    <x v="1"/>
    <x v="0"/>
    <x v="0"/>
    <x v="0"/>
    <x v="2"/>
    <x v="1"/>
    <x v="1"/>
    <x v="0"/>
    <x v="2"/>
    <x v="1"/>
    <x v="0"/>
    <x v="0"/>
    <x v="1"/>
    <x v="2"/>
    <x v="3"/>
    <x v="2"/>
    <x v="0"/>
    <x v="0"/>
    <x v="0"/>
    <x v="1"/>
    <x v="3"/>
    <x v="0"/>
    <x v="3"/>
    <x v="2"/>
    <x v="0"/>
    <x v="0"/>
    <x v="0"/>
    <x v="0"/>
    <x v="0"/>
    <x v="0"/>
    <x v="0"/>
    <x v="0"/>
    <x v="0"/>
    <x v="0"/>
  </r>
  <r>
    <x v="0"/>
    <x v="0"/>
    <x v="17"/>
    <x v="0"/>
    <x v="2"/>
    <x v="0"/>
    <x v="0"/>
    <x v="0"/>
    <x v="1"/>
    <x v="0"/>
    <x v="3"/>
    <x v="2"/>
    <x v="1"/>
    <x v="1"/>
    <x v="0"/>
    <x v="0"/>
    <x v="0"/>
    <x v="0"/>
    <x v="0"/>
    <x v="1"/>
    <x v="1"/>
    <x v="1"/>
    <x v="0"/>
    <x v="2"/>
    <x v="0"/>
    <x v="4"/>
    <x v="5"/>
    <x v="1"/>
    <x v="2"/>
    <x v="4"/>
    <x v="0"/>
    <x v="0"/>
    <x v="3"/>
    <x v="0"/>
    <x v="0"/>
    <x v="1"/>
    <x v="1"/>
    <x v="2"/>
    <x v="1"/>
    <x v="1"/>
    <x v="0"/>
    <x v="0"/>
    <x v="0"/>
    <x v="0"/>
    <x v="0"/>
    <x v="0"/>
    <x v="0"/>
    <x v="0"/>
    <x v="0"/>
  </r>
  <r>
    <x v="0"/>
    <x v="0"/>
    <x v="17"/>
    <x v="0"/>
    <x v="2"/>
    <x v="2"/>
    <x v="0"/>
    <x v="0"/>
    <x v="1"/>
    <x v="0"/>
    <x v="3"/>
    <x v="1"/>
    <x v="0"/>
    <x v="0"/>
    <x v="0"/>
    <x v="0"/>
    <x v="1"/>
    <x v="0"/>
    <x v="3"/>
    <x v="0"/>
    <x v="3"/>
    <x v="0"/>
    <x v="1"/>
    <x v="2"/>
    <x v="0"/>
    <x v="4"/>
    <x v="1"/>
    <x v="1"/>
    <x v="0"/>
    <x v="3"/>
    <x v="0"/>
    <x v="2"/>
    <x v="2"/>
    <x v="3"/>
    <x v="2"/>
    <x v="0"/>
    <x v="4"/>
    <x v="3"/>
    <x v="2"/>
    <x v="1"/>
    <x v="0"/>
    <x v="0"/>
    <x v="0"/>
    <x v="0"/>
    <x v="0"/>
    <x v="0"/>
    <x v="0"/>
    <x v="0"/>
    <x v="0"/>
  </r>
  <r>
    <x v="0"/>
    <x v="0"/>
    <x v="9"/>
    <x v="0"/>
    <x v="2"/>
    <x v="2"/>
    <x v="0"/>
    <x v="0"/>
    <x v="0"/>
    <x v="0"/>
    <x v="3"/>
    <x v="1"/>
    <x v="2"/>
    <x v="1"/>
    <x v="1"/>
    <x v="1"/>
    <x v="1"/>
    <x v="0"/>
    <x v="0"/>
    <x v="0"/>
    <x v="4"/>
    <x v="1"/>
    <x v="0"/>
    <x v="2"/>
    <x v="1"/>
    <x v="0"/>
    <x v="1"/>
    <x v="3"/>
    <x v="5"/>
    <x v="3"/>
    <x v="0"/>
    <x v="0"/>
    <x v="0"/>
    <x v="3"/>
    <x v="0"/>
    <x v="3"/>
    <x v="0"/>
    <x v="1"/>
    <x v="2"/>
    <x v="1"/>
    <x v="0"/>
    <x v="0"/>
    <x v="0"/>
    <x v="0"/>
    <x v="0"/>
    <x v="0"/>
    <x v="0"/>
    <x v="0"/>
    <x v="0"/>
  </r>
  <r>
    <x v="0"/>
    <x v="0"/>
    <x v="9"/>
    <x v="0"/>
    <x v="2"/>
    <x v="2"/>
    <x v="1"/>
    <x v="2"/>
    <x v="4"/>
    <x v="3"/>
    <x v="1"/>
    <x v="3"/>
    <x v="0"/>
    <x v="3"/>
    <x v="4"/>
    <x v="3"/>
    <x v="1"/>
    <x v="1"/>
    <x v="0"/>
    <x v="2"/>
    <x v="1"/>
    <x v="3"/>
    <x v="4"/>
    <x v="4"/>
    <x v="2"/>
    <x v="1"/>
    <x v="1"/>
    <x v="4"/>
    <x v="2"/>
    <x v="2"/>
    <x v="1"/>
    <x v="4"/>
    <x v="1"/>
    <x v="2"/>
    <x v="0"/>
    <x v="2"/>
    <x v="1"/>
    <x v="2"/>
    <x v="3"/>
    <x v="4"/>
    <x v="0"/>
    <x v="0"/>
    <x v="0"/>
    <x v="0"/>
    <x v="0"/>
    <x v="0"/>
    <x v="0"/>
    <x v="0"/>
    <x v="0"/>
  </r>
  <r>
    <x v="0"/>
    <x v="0"/>
    <x v="18"/>
    <x v="0"/>
    <x v="1"/>
    <x v="0"/>
    <x v="1"/>
    <x v="4"/>
    <x v="2"/>
    <x v="3"/>
    <x v="4"/>
    <x v="3"/>
    <x v="5"/>
    <x v="6"/>
    <x v="3"/>
    <x v="2"/>
    <x v="0"/>
    <x v="3"/>
    <x v="1"/>
    <x v="1"/>
    <x v="3"/>
    <x v="1"/>
    <x v="3"/>
    <x v="4"/>
    <x v="2"/>
    <x v="3"/>
    <x v="3"/>
    <x v="1"/>
    <x v="0"/>
    <x v="4"/>
    <x v="3"/>
    <x v="4"/>
    <x v="4"/>
    <x v="4"/>
    <x v="1"/>
    <x v="1"/>
    <x v="4"/>
    <x v="1"/>
    <x v="1"/>
    <x v="3"/>
    <x v="0"/>
    <x v="0"/>
    <x v="0"/>
    <x v="0"/>
    <x v="0"/>
    <x v="0"/>
    <x v="0"/>
    <x v="0"/>
    <x v="0"/>
  </r>
  <r>
    <x v="0"/>
    <x v="0"/>
    <x v="18"/>
    <x v="0"/>
    <x v="1"/>
    <x v="0"/>
    <x v="1"/>
    <x v="2"/>
    <x v="1"/>
    <x v="3"/>
    <x v="1"/>
    <x v="3"/>
    <x v="0"/>
    <x v="1"/>
    <x v="1"/>
    <x v="1"/>
    <x v="1"/>
    <x v="2"/>
    <x v="4"/>
    <x v="0"/>
    <x v="0"/>
    <x v="4"/>
    <x v="4"/>
    <x v="1"/>
    <x v="2"/>
    <x v="2"/>
    <x v="2"/>
    <x v="0"/>
    <x v="0"/>
    <x v="4"/>
    <x v="1"/>
    <x v="1"/>
    <x v="3"/>
    <x v="1"/>
    <x v="1"/>
    <x v="1"/>
    <x v="1"/>
    <x v="1"/>
    <x v="2"/>
    <x v="1"/>
    <x v="0"/>
    <x v="0"/>
    <x v="0"/>
    <x v="0"/>
    <x v="0"/>
    <x v="0"/>
    <x v="0"/>
    <x v="0"/>
    <x v="0"/>
  </r>
  <r>
    <x v="0"/>
    <x v="0"/>
    <x v="18"/>
    <x v="0"/>
    <x v="1"/>
    <x v="0"/>
    <x v="2"/>
    <x v="2"/>
    <x v="4"/>
    <x v="3"/>
    <x v="2"/>
    <x v="1"/>
    <x v="0"/>
    <x v="1"/>
    <x v="1"/>
    <x v="1"/>
    <x v="0"/>
    <x v="1"/>
    <x v="0"/>
    <x v="3"/>
    <x v="3"/>
    <x v="1"/>
    <x v="0"/>
    <x v="0"/>
    <x v="1"/>
    <x v="0"/>
    <x v="2"/>
    <x v="0"/>
    <x v="0"/>
    <x v="3"/>
    <x v="2"/>
    <x v="0"/>
    <x v="0"/>
    <x v="1"/>
    <x v="1"/>
    <x v="4"/>
    <x v="0"/>
    <x v="1"/>
    <x v="2"/>
    <x v="1"/>
    <x v="0"/>
    <x v="0"/>
    <x v="0"/>
    <x v="0"/>
    <x v="0"/>
    <x v="0"/>
    <x v="0"/>
    <x v="0"/>
    <x v="0"/>
  </r>
  <r>
    <x v="0"/>
    <x v="0"/>
    <x v="18"/>
    <x v="0"/>
    <x v="1"/>
    <x v="3"/>
    <x v="2"/>
    <x v="0"/>
    <x v="1"/>
    <x v="1"/>
    <x v="0"/>
    <x v="1"/>
    <x v="2"/>
    <x v="1"/>
    <x v="1"/>
    <x v="1"/>
    <x v="1"/>
    <x v="1"/>
    <x v="0"/>
    <x v="0"/>
    <x v="0"/>
    <x v="1"/>
    <x v="3"/>
    <x v="2"/>
    <x v="1"/>
    <x v="1"/>
    <x v="2"/>
    <x v="2"/>
    <x v="0"/>
    <x v="3"/>
    <x v="3"/>
    <x v="0"/>
    <x v="3"/>
    <x v="0"/>
    <x v="2"/>
    <x v="1"/>
    <x v="0"/>
    <x v="3"/>
    <x v="4"/>
    <x v="0"/>
    <x v="0"/>
    <x v="0"/>
    <x v="0"/>
    <x v="0"/>
    <x v="0"/>
    <x v="0"/>
    <x v="0"/>
    <x v="0"/>
    <x v="0"/>
  </r>
  <r>
    <x v="0"/>
    <x v="0"/>
    <x v="18"/>
    <x v="0"/>
    <x v="1"/>
    <x v="0"/>
    <x v="0"/>
    <x v="0"/>
    <x v="0"/>
    <x v="1"/>
    <x v="2"/>
    <x v="3"/>
    <x v="2"/>
    <x v="1"/>
    <x v="1"/>
    <x v="1"/>
    <x v="0"/>
    <x v="2"/>
    <x v="2"/>
    <x v="1"/>
    <x v="1"/>
    <x v="0"/>
    <x v="1"/>
    <x v="1"/>
    <x v="3"/>
    <x v="0"/>
    <x v="1"/>
    <x v="1"/>
    <x v="0"/>
    <x v="0"/>
    <x v="0"/>
    <x v="3"/>
    <x v="0"/>
    <x v="3"/>
    <x v="2"/>
    <x v="1"/>
    <x v="1"/>
    <x v="1"/>
    <x v="1"/>
    <x v="1"/>
    <x v="0"/>
    <x v="0"/>
    <x v="0"/>
    <x v="0"/>
    <x v="0"/>
    <x v="0"/>
    <x v="0"/>
    <x v="0"/>
    <x v="0"/>
  </r>
  <r>
    <x v="0"/>
    <x v="0"/>
    <x v="18"/>
    <x v="0"/>
    <x v="1"/>
    <x v="0"/>
    <x v="0"/>
    <x v="0"/>
    <x v="4"/>
    <x v="3"/>
    <x v="0"/>
    <x v="3"/>
    <x v="0"/>
    <x v="1"/>
    <x v="1"/>
    <x v="0"/>
    <x v="0"/>
    <x v="0"/>
    <x v="1"/>
    <x v="1"/>
    <x v="1"/>
    <x v="1"/>
    <x v="1"/>
    <x v="1"/>
    <x v="2"/>
    <x v="0"/>
    <x v="4"/>
    <x v="1"/>
    <x v="0"/>
    <x v="0"/>
    <x v="2"/>
    <x v="0"/>
    <x v="3"/>
    <x v="1"/>
    <x v="2"/>
    <x v="2"/>
    <x v="1"/>
    <x v="3"/>
    <x v="2"/>
    <x v="1"/>
    <x v="0"/>
    <x v="0"/>
    <x v="0"/>
    <x v="0"/>
    <x v="0"/>
    <x v="0"/>
    <x v="0"/>
    <x v="0"/>
    <x v="0"/>
  </r>
  <r>
    <x v="0"/>
    <x v="0"/>
    <x v="18"/>
    <x v="0"/>
    <x v="1"/>
    <x v="2"/>
    <x v="1"/>
    <x v="1"/>
    <x v="2"/>
    <x v="1"/>
    <x v="0"/>
    <x v="1"/>
    <x v="1"/>
    <x v="1"/>
    <x v="1"/>
    <x v="1"/>
    <x v="1"/>
    <x v="1"/>
    <x v="1"/>
    <x v="2"/>
    <x v="1"/>
    <x v="3"/>
    <x v="0"/>
    <x v="2"/>
    <x v="2"/>
    <x v="1"/>
    <x v="1"/>
    <x v="1"/>
    <x v="5"/>
    <x v="4"/>
    <x v="0"/>
    <x v="0"/>
    <x v="3"/>
    <x v="0"/>
    <x v="1"/>
    <x v="1"/>
    <x v="1"/>
    <x v="3"/>
    <x v="2"/>
    <x v="1"/>
    <x v="0"/>
    <x v="0"/>
    <x v="0"/>
    <x v="0"/>
    <x v="0"/>
    <x v="0"/>
    <x v="0"/>
    <x v="0"/>
    <x v="0"/>
  </r>
  <r>
    <x v="0"/>
    <x v="0"/>
    <x v="18"/>
    <x v="0"/>
    <x v="1"/>
    <x v="0"/>
    <x v="2"/>
    <x v="4"/>
    <x v="2"/>
    <x v="3"/>
    <x v="4"/>
    <x v="3"/>
    <x v="0"/>
    <x v="1"/>
    <x v="0"/>
    <x v="0"/>
    <x v="2"/>
    <x v="1"/>
    <x v="3"/>
    <x v="4"/>
    <x v="5"/>
    <x v="0"/>
    <x v="1"/>
    <x v="2"/>
    <x v="2"/>
    <x v="0"/>
    <x v="1"/>
    <x v="1"/>
    <x v="0"/>
    <x v="0"/>
    <x v="0"/>
    <x v="2"/>
    <x v="2"/>
    <x v="3"/>
    <x v="2"/>
    <x v="1"/>
    <x v="4"/>
    <x v="3"/>
    <x v="5"/>
    <x v="3"/>
    <x v="0"/>
    <x v="0"/>
    <x v="0"/>
    <x v="0"/>
    <x v="0"/>
    <x v="0"/>
    <x v="0"/>
    <x v="0"/>
    <x v="0"/>
  </r>
  <r>
    <x v="0"/>
    <x v="0"/>
    <x v="18"/>
    <x v="0"/>
    <x v="1"/>
    <x v="0"/>
    <x v="2"/>
    <x v="0"/>
    <x v="2"/>
    <x v="1"/>
    <x v="3"/>
    <x v="1"/>
    <x v="0"/>
    <x v="0"/>
    <x v="0"/>
    <x v="0"/>
    <x v="4"/>
    <x v="1"/>
    <x v="1"/>
    <x v="1"/>
    <x v="0"/>
    <x v="0"/>
    <x v="0"/>
    <x v="1"/>
    <x v="1"/>
    <x v="1"/>
    <x v="1"/>
    <x v="1"/>
    <x v="0"/>
    <x v="0"/>
    <x v="2"/>
    <x v="0"/>
    <x v="0"/>
    <x v="3"/>
    <x v="2"/>
    <x v="1"/>
    <x v="1"/>
    <x v="0"/>
    <x v="0"/>
    <x v="0"/>
    <x v="0"/>
    <x v="0"/>
    <x v="0"/>
    <x v="0"/>
    <x v="0"/>
    <x v="0"/>
    <x v="0"/>
    <x v="0"/>
    <x v="0"/>
  </r>
  <r>
    <x v="0"/>
    <x v="0"/>
    <x v="18"/>
    <x v="0"/>
    <x v="1"/>
    <x v="2"/>
    <x v="2"/>
    <x v="1"/>
    <x v="2"/>
    <x v="1"/>
    <x v="0"/>
    <x v="3"/>
    <x v="1"/>
    <x v="1"/>
    <x v="1"/>
    <x v="1"/>
    <x v="0"/>
    <x v="2"/>
    <x v="0"/>
    <x v="2"/>
    <x v="0"/>
    <x v="1"/>
    <x v="0"/>
    <x v="4"/>
    <x v="2"/>
    <x v="1"/>
    <x v="1"/>
    <x v="1"/>
    <x v="0"/>
    <x v="3"/>
    <x v="2"/>
    <x v="1"/>
    <x v="3"/>
    <x v="0"/>
    <x v="1"/>
    <x v="3"/>
    <x v="1"/>
    <x v="1"/>
    <x v="2"/>
    <x v="1"/>
    <x v="0"/>
    <x v="0"/>
    <x v="0"/>
    <x v="0"/>
    <x v="0"/>
    <x v="0"/>
    <x v="0"/>
    <x v="0"/>
    <x v="0"/>
  </r>
  <r>
    <x v="0"/>
    <x v="0"/>
    <x v="18"/>
    <x v="0"/>
    <x v="1"/>
    <x v="0"/>
    <x v="2"/>
    <x v="1"/>
    <x v="1"/>
    <x v="1"/>
    <x v="1"/>
    <x v="3"/>
    <x v="0"/>
    <x v="1"/>
    <x v="1"/>
    <x v="1"/>
    <x v="2"/>
    <x v="1"/>
    <x v="0"/>
    <x v="1"/>
    <x v="0"/>
    <x v="1"/>
    <x v="0"/>
    <x v="1"/>
    <x v="1"/>
    <x v="0"/>
    <x v="2"/>
    <x v="2"/>
    <x v="2"/>
    <x v="3"/>
    <x v="2"/>
    <x v="0"/>
    <x v="0"/>
    <x v="0"/>
    <x v="1"/>
    <x v="3"/>
    <x v="4"/>
    <x v="1"/>
    <x v="1"/>
    <x v="3"/>
    <x v="0"/>
    <x v="0"/>
    <x v="0"/>
    <x v="0"/>
    <x v="0"/>
    <x v="0"/>
    <x v="0"/>
    <x v="0"/>
    <x v="0"/>
  </r>
  <r>
    <x v="0"/>
    <x v="0"/>
    <x v="18"/>
    <x v="0"/>
    <x v="1"/>
    <x v="2"/>
    <x v="2"/>
    <x v="2"/>
    <x v="1"/>
    <x v="1"/>
    <x v="0"/>
    <x v="2"/>
    <x v="0"/>
    <x v="1"/>
    <x v="1"/>
    <x v="1"/>
    <x v="1"/>
    <x v="2"/>
    <x v="0"/>
    <x v="4"/>
    <x v="1"/>
    <x v="3"/>
    <x v="0"/>
    <x v="1"/>
    <x v="1"/>
    <x v="1"/>
    <x v="0"/>
    <x v="1"/>
    <x v="2"/>
    <x v="3"/>
    <x v="0"/>
    <x v="0"/>
    <x v="3"/>
    <x v="1"/>
    <x v="1"/>
    <x v="3"/>
    <x v="0"/>
    <x v="1"/>
    <x v="2"/>
    <x v="1"/>
    <x v="0"/>
    <x v="0"/>
    <x v="0"/>
    <x v="0"/>
    <x v="0"/>
    <x v="0"/>
    <x v="0"/>
    <x v="0"/>
    <x v="0"/>
  </r>
  <r>
    <x v="0"/>
    <x v="0"/>
    <x v="18"/>
    <x v="0"/>
    <x v="1"/>
    <x v="2"/>
    <x v="1"/>
    <x v="2"/>
    <x v="1"/>
    <x v="1"/>
    <x v="0"/>
    <x v="3"/>
    <x v="0"/>
    <x v="1"/>
    <x v="1"/>
    <x v="1"/>
    <x v="0"/>
    <x v="2"/>
    <x v="0"/>
    <x v="0"/>
    <x v="1"/>
    <x v="3"/>
    <x v="1"/>
    <x v="1"/>
    <x v="2"/>
    <x v="2"/>
    <x v="4"/>
    <x v="1"/>
    <x v="0"/>
    <x v="0"/>
    <x v="2"/>
    <x v="1"/>
    <x v="3"/>
    <x v="1"/>
    <x v="1"/>
    <x v="3"/>
    <x v="1"/>
    <x v="3"/>
    <x v="2"/>
    <x v="1"/>
    <x v="0"/>
    <x v="0"/>
    <x v="0"/>
    <x v="0"/>
    <x v="0"/>
    <x v="0"/>
    <x v="0"/>
    <x v="0"/>
    <x v="0"/>
  </r>
  <r>
    <x v="0"/>
    <x v="0"/>
    <x v="18"/>
    <x v="0"/>
    <x v="1"/>
    <x v="0"/>
    <x v="0"/>
    <x v="2"/>
    <x v="3"/>
    <x v="3"/>
    <x v="0"/>
    <x v="0"/>
    <x v="4"/>
    <x v="1"/>
    <x v="1"/>
    <x v="1"/>
    <x v="0"/>
    <x v="1"/>
    <x v="2"/>
    <x v="1"/>
    <x v="0"/>
    <x v="1"/>
    <x v="0"/>
    <x v="1"/>
    <x v="3"/>
    <x v="1"/>
    <x v="0"/>
    <x v="1"/>
    <x v="0"/>
    <x v="1"/>
    <x v="0"/>
    <x v="0"/>
    <x v="2"/>
    <x v="4"/>
    <x v="1"/>
    <x v="3"/>
    <x v="1"/>
    <x v="2"/>
    <x v="0"/>
    <x v="1"/>
    <x v="0"/>
    <x v="0"/>
    <x v="0"/>
    <x v="0"/>
    <x v="0"/>
    <x v="0"/>
    <x v="0"/>
    <x v="0"/>
    <x v="0"/>
  </r>
  <r>
    <x v="0"/>
    <x v="0"/>
    <x v="18"/>
    <x v="0"/>
    <x v="1"/>
    <x v="0"/>
    <x v="0"/>
    <x v="1"/>
    <x v="0"/>
    <x v="3"/>
    <x v="3"/>
    <x v="1"/>
    <x v="1"/>
    <x v="2"/>
    <x v="1"/>
    <x v="0"/>
    <x v="1"/>
    <x v="1"/>
    <x v="0"/>
    <x v="0"/>
    <x v="0"/>
    <x v="1"/>
    <x v="0"/>
    <x v="2"/>
    <x v="1"/>
    <x v="1"/>
    <x v="5"/>
    <x v="1"/>
    <x v="0"/>
    <x v="0"/>
    <x v="0"/>
    <x v="2"/>
    <x v="0"/>
    <x v="3"/>
    <x v="1"/>
    <x v="0"/>
    <x v="2"/>
    <x v="0"/>
    <x v="0"/>
    <x v="0"/>
    <x v="0"/>
    <x v="0"/>
    <x v="0"/>
    <x v="0"/>
    <x v="0"/>
    <x v="0"/>
    <x v="0"/>
    <x v="0"/>
    <x v="0"/>
  </r>
  <r>
    <x v="0"/>
    <x v="0"/>
    <x v="18"/>
    <x v="0"/>
    <x v="1"/>
    <x v="2"/>
    <x v="4"/>
    <x v="1"/>
    <x v="4"/>
    <x v="3"/>
    <x v="5"/>
    <x v="5"/>
    <x v="0"/>
    <x v="1"/>
    <x v="3"/>
    <x v="3"/>
    <x v="1"/>
    <x v="2"/>
    <x v="0"/>
    <x v="2"/>
    <x v="1"/>
    <x v="3"/>
    <x v="3"/>
    <x v="4"/>
    <x v="2"/>
    <x v="2"/>
    <x v="2"/>
    <x v="1"/>
    <x v="0"/>
    <x v="3"/>
    <x v="2"/>
    <x v="4"/>
    <x v="1"/>
    <x v="2"/>
    <x v="0"/>
    <x v="3"/>
    <x v="1"/>
    <x v="1"/>
    <x v="1"/>
    <x v="1"/>
    <x v="0"/>
    <x v="0"/>
    <x v="0"/>
    <x v="0"/>
    <x v="0"/>
    <x v="0"/>
    <x v="0"/>
    <x v="0"/>
    <x v="0"/>
  </r>
  <r>
    <x v="0"/>
    <x v="0"/>
    <x v="18"/>
    <x v="0"/>
    <x v="1"/>
    <x v="0"/>
    <x v="2"/>
    <x v="5"/>
    <x v="1"/>
    <x v="2"/>
    <x v="5"/>
    <x v="5"/>
    <x v="3"/>
    <x v="3"/>
    <x v="3"/>
    <x v="2"/>
    <x v="1"/>
    <x v="1"/>
    <x v="0"/>
    <x v="2"/>
    <x v="2"/>
    <x v="3"/>
    <x v="3"/>
    <x v="4"/>
    <x v="2"/>
    <x v="2"/>
    <x v="2"/>
    <x v="1"/>
    <x v="0"/>
    <x v="2"/>
    <x v="3"/>
    <x v="4"/>
    <x v="4"/>
    <x v="2"/>
    <x v="4"/>
    <x v="1"/>
    <x v="3"/>
    <x v="4"/>
    <x v="2"/>
    <x v="3"/>
    <x v="0"/>
    <x v="0"/>
    <x v="0"/>
    <x v="0"/>
    <x v="0"/>
    <x v="0"/>
    <x v="0"/>
    <x v="0"/>
    <x v="0"/>
  </r>
  <r>
    <x v="0"/>
    <x v="0"/>
    <x v="18"/>
    <x v="0"/>
    <x v="1"/>
    <x v="0"/>
    <x v="2"/>
    <x v="1"/>
    <x v="3"/>
    <x v="1"/>
    <x v="0"/>
    <x v="1"/>
    <x v="0"/>
    <x v="1"/>
    <x v="0"/>
    <x v="1"/>
    <x v="0"/>
    <x v="1"/>
    <x v="1"/>
    <x v="2"/>
    <x v="1"/>
    <x v="1"/>
    <x v="0"/>
    <x v="2"/>
    <x v="1"/>
    <x v="1"/>
    <x v="1"/>
    <x v="0"/>
    <x v="2"/>
    <x v="3"/>
    <x v="2"/>
    <x v="0"/>
    <x v="0"/>
    <x v="0"/>
    <x v="1"/>
    <x v="3"/>
    <x v="0"/>
    <x v="3"/>
    <x v="2"/>
    <x v="1"/>
    <x v="0"/>
    <x v="0"/>
    <x v="0"/>
    <x v="0"/>
    <x v="0"/>
    <x v="0"/>
    <x v="0"/>
    <x v="0"/>
    <x v="0"/>
  </r>
  <r>
    <x v="0"/>
    <x v="0"/>
    <x v="19"/>
    <x v="0"/>
    <x v="2"/>
    <x v="0"/>
    <x v="2"/>
    <x v="1"/>
    <x v="1"/>
    <x v="1"/>
    <x v="3"/>
    <x v="1"/>
    <x v="0"/>
    <x v="0"/>
    <x v="0"/>
    <x v="0"/>
    <x v="0"/>
    <x v="1"/>
    <x v="1"/>
    <x v="0"/>
    <x v="0"/>
    <x v="1"/>
    <x v="3"/>
    <x v="2"/>
    <x v="1"/>
    <x v="2"/>
    <x v="1"/>
    <x v="1"/>
    <x v="0"/>
    <x v="0"/>
    <x v="0"/>
    <x v="0"/>
    <x v="2"/>
    <x v="3"/>
    <x v="2"/>
    <x v="0"/>
    <x v="1"/>
    <x v="3"/>
    <x v="2"/>
    <x v="1"/>
    <x v="0"/>
    <x v="0"/>
    <x v="0"/>
    <x v="0"/>
    <x v="0"/>
    <x v="0"/>
    <x v="0"/>
    <x v="0"/>
    <x v="0"/>
  </r>
  <r>
    <x v="0"/>
    <x v="0"/>
    <x v="19"/>
    <x v="0"/>
    <x v="2"/>
    <x v="0"/>
    <x v="0"/>
    <x v="1"/>
    <x v="2"/>
    <x v="0"/>
    <x v="3"/>
    <x v="0"/>
    <x v="1"/>
    <x v="1"/>
    <x v="1"/>
    <x v="0"/>
    <x v="0"/>
    <x v="1"/>
    <x v="5"/>
    <x v="3"/>
    <x v="0"/>
    <x v="0"/>
    <x v="0"/>
    <x v="2"/>
    <x v="2"/>
    <x v="4"/>
    <x v="5"/>
    <x v="1"/>
    <x v="0"/>
    <x v="0"/>
    <x v="0"/>
    <x v="2"/>
    <x v="3"/>
    <x v="3"/>
    <x v="2"/>
    <x v="0"/>
    <x v="4"/>
    <x v="2"/>
    <x v="0"/>
    <x v="4"/>
    <x v="0"/>
    <x v="0"/>
    <x v="0"/>
    <x v="0"/>
    <x v="0"/>
    <x v="0"/>
    <x v="0"/>
    <x v="0"/>
    <x v="0"/>
  </r>
  <r>
    <x v="0"/>
    <x v="0"/>
    <x v="19"/>
    <x v="0"/>
    <x v="1"/>
    <x v="0"/>
    <x v="2"/>
    <x v="0"/>
    <x v="1"/>
    <x v="1"/>
    <x v="3"/>
    <x v="3"/>
    <x v="2"/>
    <x v="2"/>
    <x v="1"/>
    <x v="1"/>
    <x v="0"/>
    <x v="1"/>
    <x v="1"/>
    <x v="1"/>
    <x v="3"/>
    <x v="0"/>
    <x v="0"/>
    <x v="1"/>
    <x v="1"/>
    <x v="0"/>
    <x v="5"/>
    <x v="1"/>
    <x v="0"/>
    <x v="0"/>
    <x v="0"/>
    <x v="0"/>
    <x v="2"/>
    <x v="3"/>
    <x v="1"/>
    <x v="3"/>
    <x v="1"/>
    <x v="1"/>
    <x v="0"/>
    <x v="1"/>
    <x v="0"/>
    <x v="0"/>
    <x v="0"/>
    <x v="0"/>
    <x v="0"/>
    <x v="0"/>
    <x v="0"/>
    <x v="0"/>
    <x v="0"/>
  </r>
  <r>
    <x v="0"/>
    <x v="0"/>
    <x v="19"/>
    <x v="0"/>
    <x v="1"/>
    <x v="0"/>
    <x v="0"/>
    <x v="0"/>
    <x v="0"/>
    <x v="0"/>
    <x v="3"/>
    <x v="2"/>
    <x v="2"/>
    <x v="1"/>
    <x v="0"/>
    <x v="0"/>
    <x v="4"/>
    <x v="1"/>
    <x v="0"/>
    <x v="2"/>
    <x v="0"/>
    <x v="0"/>
    <x v="0"/>
    <x v="2"/>
    <x v="1"/>
    <x v="0"/>
    <x v="1"/>
    <x v="1"/>
    <x v="0"/>
    <x v="0"/>
    <x v="0"/>
    <x v="2"/>
    <x v="0"/>
    <x v="3"/>
    <x v="2"/>
    <x v="0"/>
    <x v="0"/>
    <x v="1"/>
    <x v="0"/>
    <x v="0"/>
    <x v="0"/>
    <x v="0"/>
    <x v="0"/>
    <x v="0"/>
    <x v="0"/>
    <x v="0"/>
    <x v="0"/>
    <x v="0"/>
    <x v="0"/>
  </r>
  <r>
    <x v="0"/>
    <x v="0"/>
    <x v="19"/>
    <x v="0"/>
    <x v="2"/>
    <x v="2"/>
    <x v="3"/>
    <x v="1"/>
    <x v="2"/>
    <x v="1"/>
    <x v="1"/>
    <x v="1"/>
    <x v="0"/>
    <x v="2"/>
    <x v="3"/>
    <x v="1"/>
    <x v="2"/>
    <x v="4"/>
    <x v="0"/>
    <x v="3"/>
    <x v="0"/>
    <x v="3"/>
    <x v="4"/>
    <x v="1"/>
    <x v="3"/>
    <x v="2"/>
    <x v="2"/>
    <x v="0"/>
    <x v="0"/>
    <x v="4"/>
    <x v="3"/>
    <x v="1"/>
    <x v="1"/>
    <x v="0"/>
    <x v="1"/>
    <x v="1"/>
    <x v="1"/>
    <x v="2"/>
    <x v="3"/>
    <x v="1"/>
    <x v="0"/>
    <x v="0"/>
    <x v="0"/>
    <x v="0"/>
    <x v="0"/>
    <x v="0"/>
    <x v="0"/>
    <x v="0"/>
    <x v="0"/>
  </r>
  <r>
    <x v="0"/>
    <x v="0"/>
    <x v="19"/>
    <x v="0"/>
    <x v="2"/>
    <x v="0"/>
    <x v="0"/>
    <x v="0"/>
    <x v="1"/>
    <x v="1"/>
    <x v="3"/>
    <x v="2"/>
    <x v="2"/>
    <x v="0"/>
    <x v="0"/>
    <x v="0"/>
    <x v="0"/>
    <x v="1"/>
    <x v="0"/>
    <x v="0"/>
    <x v="0"/>
    <x v="0"/>
    <x v="1"/>
    <x v="2"/>
    <x v="1"/>
    <x v="0"/>
    <x v="0"/>
    <x v="1"/>
    <x v="0"/>
    <x v="0"/>
    <x v="0"/>
    <x v="2"/>
    <x v="2"/>
    <x v="3"/>
    <x v="1"/>
    <x v="0"/>
    <x v="1"/>
    <x v="3"/>
    <x v="0"/>
    <x v="0"/>
    <x v="0"/>
    <x v="0"/>
    <x v="0"/>
    <x v="0"/>
    <x v="0"/>
    <x v="0"/>
    <x v="0"/>
    <x v="0"/>
    <x v="0"/>
  </r>
  <r>
    <x v="0"/>
    <x v="0"/>
    <x v="19"/>
    <x v="0"/>
    <x v="2"/>
    <x v="2"/>
    <x v="3"/>
    <x v="1"/>
    <x v="3"/>
    <x v="3"/>
    <x v="0"/>
    <x v="1"/>
    <x v="0"/>
    <x v="0"/>
    <x v="1"/>
    <x v="1"/>
    <x v="0"/>
    <x v="4"/>
    <x v="0"/>
    <x v="0"/>
    <x v="0"/>
    <x v="2"/>
    <x v="2"/>
    <x v="3"/>
    <x v="1"/>
    <x v="0"/>
    <x v="1"/>
    <x v="1"/>
    <x v="0"/>
    <x v="0"/>
    <x v="0"/>
    <x v="0"/>
    <x v="0"/>
    <x v="4"/>
    <x v="4"/>
    <x v="3"/>
    <x v="0"/>
    <x v="1"/>
    <x v="0"/>
    <x v="1"/>
    <x v="0"/>
    <x v="0"/>
    <x v="0"/>
    <x v="0"/>
    <x v="0"/>
    <x v="0"/>
    <x v="0"/>
    <x v="0"/>
    <x v="0"/>
  </r>
  <r>
    <x v="0"/>
    <x v="0"/>
    <x v="19"/>
    <x v="0"/>
    <x v="2"/>
    <x v="2"/>
    <x v="0"/>
    <x v="0"/>
    <x v="0"/>
    <x v="0"/>
    <x v="3"/>
    <x v="0"/>
    <x v="2"/>
    <x v="0"/>
    <x v="0"/>
    <x v="0"/>
    <x v="5"/>
    <x v="0"/>
    <x v="2"/>
    <x v="0"/>
    <x v="0"/>
    <x v="0"/>
    <x v="1"/>
    <x v="2"/>
    <x v="0"/>
    <x v="1"/>
    <x v="0"/>
    <x v="1"/>
    <x v="0"/>
    <x v="0"/>
    <x v="0"/>
    <x v="2"/>
    <x v="2"/>
    <x v="3"/>
    <x v="1"/>
    <x v="0"/>
    <x v="0"/>
    <x v="0"/>
    <x v="0"/>
    <x v="0"/>
    <x v="0"/>
    <x v="0"/>
    <x v="0"/>
    <x v="0"/>
    <x v="0"/>
    <x v="0"/>
    <x v="0"/>
    <x v="0"/>
    <x v="0"/>
  </r>
  <r>
    <x v="0"/>
    <x v="0"/>
    <x v="19"/>
    <x v="0"/>
    <x v="2"/>
    <x v="2"/>
    <x v="0"/>
    <x v="0"/>
    <x v="0"/>
    <x v="1"/>
    <x v="3"/>
    <x v="2"/>
    <x v="2"/>
    <x v="0"/>
    <x v="1"/>
    <x v="0"/>
    <x v="0"/>
    <x v="1"/>
    <x v="0"/>
    <x v="0"/>
    <x v="0"/>
    <x v="1"/>
    <x v="0"/>
    <x v="0"/>
    <x v="0"/>
    <x v="0"/>
    <x v="1"/>
    <x v="1"/>
    <x v="0"/>
    <x v="0"/>
    <x v="0"/>
    <x v="2"/>
    <x v="3"/>
    <x v="3"/>
    <x v="2"/>
    <x v="0"/>
    <x v="0"/>
    <x v="3"/>
    <x v="2"/>
    <x v="0"/>
    <x v="0"/>
    <x v="0"/>
    <x v="0"/>
    <x v="0"/>
    <x v="0"/>
    <x v="0"/>
    <x v="0"/>
    <x v="0"/>
    <x v="0"/>
  </r>
  <r>
    <x v="0"/>
    <x v="0"/>
    <x v="19"/>
    <x v="0"/>
    <x v="2"/>
    <x v="0"/>
    <x v="2"/>
    <x v="0"/>
    <x v="1"/>
    <x v="0"/>
    <x v="3"/>
    <x v="2"/>
    <x v="1"/>
    <x v="1"/>
    <x v="1"/>
    <x v="0"/>
    <x v="4"/>
    <x v="1"/>
    <x v="3"/>
    <x v="2"/>
    <x v="4"/>
    <x v="1"/>
    <x v="0"/>
    <x v="2"/>
    <x v="1"/>
    <x v="0"/>
    <x v="0"/>
    <x v="3"/>
    <x v="5"/>
    <x v="0"/>
    <x v="0"/>
    <x v="0"/>
    <x v="3"/>
    <x v="1"/>
    <x v="1"/>
    <x v="3"/>
    <x v="0"/>
    <x v="3"/>
    <x v="0"/>
    <x v="0"/>
    <x v="0"/>
    <x v="0"/>
    <x v="0"/>
    <x v="0"/>
    <x v="0"/>
    <x v="0"/>
    <x v="0"/>
    <x v="0"/>
    <x v="0"/>
  </r>
  <r>
    <x v="0"/>
    <x v="0"/>
    <x v="19"/>
    <x v="0"/>
    <x v="2"/>
    <x v="0"/>
    <x v="0"/>
    <x v="4"/>
    <x v="1"/>
    <x v="3"/>
    <x v="4"/>
    <x v="2"/>
    <x v="3"/>
    <x v="0"/>
    <x v="0"/>
    <x v="0"/>
    <x v="1"/>
    <x v="4"/>
    <x v="4"/>
    <x v="2"/>
    <x v="0"/>
    <x v="1"/>
    <x v="0"/>
    <x v="1"/>
    <x v="1"/>
    <x v="0"/>
    <x v="1"/>
    <x v="3"/>
    <x v="5"/>
    <x v="0"/>
    <x v="2"/>
    <x v="0"/>
    <x v="3"/>
    <x v="4"/>
    <x v="4"/>
    <x v="3"/>
    <x v="1"/>
    <x v="3"/>
    <x v="2"/>
    <x v="2"/>
    <x v="0"/>
    <x v="0"/>
    <x v="0"/>
    <x v="0"/>
    <x v="0"/>
    <x v="0"/>
    <x v="0"/>
    <x v="0"/>
    <x v="0"/>
  </r>
  <r>
    <x v="0"/>
    <x v="0"/>
    <x v="19"/>
    <x v="0"/>
    <x v="1"/>
    <x v="2"/>
    <x v="0"/>
    <x v="1"/>
    <x v="1"/>
    <x v="0"/>
    <x v="0"/>
    <x v="2"/>
    <x v="2"/>
    <x v="0"/>
    <x v="1"/>
    <x v="0"/>
    <x v="0"/>
    <x v="0"/>
    <x v="2"/>
    <x v="0"/>
    <x v="0"/>
    <x v="0"/>
    <x v="0"/>
    <x v="0"/>
    <x v="0"/>
    <x v="0"/>
    <x v="0"/>
    <x v="1"/>
    <x v="0"/>
    <x v="3"/>
    <x v="2"/>
    <x v="2"/>
    <x v="0"/>
    <x v="3"/>
    <x v="4"/>
    <x v="0"/>
    <x v="1"/>
    <x v="3"/>
    <x v="5"/>
    <x v="0"/>
    <x v="0"/>
    <x v="0"/>
    <x v="0"/>
    <x v="0"/>
    <x v="0"/>
    <x v="0"/>
    <x v="0"/>
    <x v="0"/>
    <x v="0"/>
  </r>
  <r>
    <x v="0"/>
    <x v="0"/>
    <x v="19"/>
    <x v="0"/>
    <x v="2"/>
    <x v="0"/>
    <x v="0"/>
    <x v="0"/>
    <x v="1"/>
    <x v="1"/>
    <x v="3"/>
    <x v="2"/>
    <x v="0"/>
    <x v="1"/>
    <x v="1"/>
    <x v="0"/>
    <x v="4"/>
    <x v="2"/>
    <x v="1"/>
    <x v="1"/>
    <x v="3"/>
    <x v="1"/>
    <x v="0"/>
    <x v="1"/>
    <x v="1"/>
    <x v="0"/>
    <x v="1"/>
    <x v="1"/>
    <x v="0"/>
    <x v="0"/>
    <x v="0"/>
    <x v="0"/>
    <x v="3"/>
    <x v="4"/>
    <x v="3"/>
    <x v="3"/>
    <x v="1"/>
    <x v="3"/>
    <x v="0"/>
    <x v="1"/>
    <x v="0"/>
    <x v="0"/>
    <x v="0"/>
    <x v="0"/>
    <x v="0"/>
    <x v="0"/>
    <x v="0"/>
    <x v="0"/>
    <x v="0"/>
  </r>
  <r>
    <x v="0"/>
    <x v="0"/>
    <x v="19"/>
    <x v="0"/>
    <x v="2"/>
    <x v="2"/>
    <x v="2"/>
    <x v="0"/>
    <x v="1"/>
    <x v="0"/>
    <x v="3"/>
    <x v="1"/>
    <x v="0"/>
    <x v="2"/>
    <x v="1"/>
    <x v="0"/>
    <x v="0"/>
    <x v="1"/>
    <x v="0"/>
    <x v="3"/>
    <x v="0"/>
    <x v="1"/>
    <x v="0"/>
    <x v="2"/>
    <x v="0"/>
    <x v="1"/>
    <x v="0"/>
    <x v="0"/>
    <x v="0"/>
    <x v="3"/>
    <x v="0"/>
    <x v="0"/>
    <x v="0"/>
    <x v="3"/>
    <x v="2"/>
    <x v="3"/>
    <x v="0"/>
    <x v="4"/>
    <x v="0"/>
    <x v="0"/>
    <x v="0"/>
    <x v="0"/>
    <x v="0"/>
    <x v="0"/>
    <x v="0"/>
    <x v="0"/>
    <x v="0"/>
    <x v="0"/>
    <x v="0"/>
  </r>
  <r>
    <x v="0"/>
    <x v="0"/>
    <x v="19"/>
    <x v="0"/>
    <x v="2"/>
    <x v="0"/>
    <x v="2"/>
    <x v="2"/>
    <x v="0"/>
    <x v="1"/>
    <x v="3"/>
    <x v="1"/>
    <x v="0"/>
    <x v="1"/>
    <x v="3"/>
    <x v="0"/>
    <x v="1"/>
    <x v="2"/>
    <x v="0"/>
    <x v="0"/>
    <x v="0"/>
    <x v="1"/>
    <x v="0"/>
    <x v="2"/>
    <x v="3"/>
    <x v="0"/>
    <x v="1"/>
    <x v="1"/>
    <x v="0"/>
    <x v="0"/>
    <x v="0"/>
    <x v="2"/>
    <x v="0"/>
    <x v="3"/>
    <x v="1"/>
    <x v="0"/>
    <x v="0"/>
    <x v="0"/>
    <x v="0"/>
    <x v="0"/>
    <x v="0"/>
    <x v="0"/>
    <x v="0"/>
    <x v="0"/>
    <x v="0"/>
    <x v="0"/>
    <x v="0"/>
    <x v="0"/>
    <x v="0"/>
  </r>
  <r>
    <x v="0"/>
    <x v="0"/>
    <x v="19"/>
    <x v="0"/>
    <x v="1"/>
    <x v="0"/>
    <x v="2"/>
    <x v="2"/>
    <x v="4"/>
    <x v="1"/>
    <x v="0"/>
    <x v="3"/>
    <x v="0"/>
    <x v="1"/>
    <x v="5"/>
    <x v="1"/>
    <x v="3"/>
    <x v="1"/>
    <x v="3"/>
    <x v="3"/>
    <x v="3"/>
    <x v="1"/>
    <x v="0"/>
    <x v="2"/>
    <x v="0"/>
    <x v="0"/>
    <x v="0"/>
    <x v="1"/>
    <x v="0"/>
    <x v="0"/>
    <x v="3"/>
    <x v="2"/>
    <x v="0"/>
    <x v="3"/>
    <x v="0"/>
    <x v="3"/>
    <x v="4"/>
    <x v="0"/>
    <x v="2"/>
    <x v="0"/>
    <x v="0"/>
    <x v="0"/>
    <x v="0"/>
    <x v="0"/>
    <x v="0"/>
    <x v="0"/>
    <x v="0"/>
    <x v="0"/>
    <x v="0"/>
  </r>
  <r>
    <x v="0"/>
    <x v="0"/>
    <x v="19"/>
    <x v="0"/>
    <x v="2"/>
    <x v="2"/>
    <x v="2"/>
    <x v="0"/>
    <x v="0"/>
    <x v="1"/>
    <x v="1"/>
    <x v="0"/>
    <x v="2"/>
    <x v="1"/>
    <x v="0"/>
    <x v="0"/>
    <x v="0"/>
    <x v="2"/>
    <x v="1"/>
    <x v="0"/>
    <x v="1"/>
    <x v="1"/>
    <x v="0"/>
    <x v="2"/>
    <x v="0"/>
    <x v="1"/>
    <x v="0"/>
    <x v="1"/>
    <x v="0"/>
    <x v="0"/>
    <x v="2"/>
    <x v="2"/>
    <x v="0"/>
    <x v="4"/>
    <x v="4"/>
    <x v="3"/>
    <x v="0"/>
    <x v="1"/>
    <x v="2"/>
    <x v="4"/>
    <x v="0"/>
    <x v="0"/>
    <x v="0"/>
    <x v="0"/>
    <x v="0"/>
    <x v="0"/>
    <x v="0"/>
    <x v="0"/>
    <x v="0"/>
  </r>
  <r>
    <x v="0"/>
    <x v="0"/>
    <x v="10"/>
    <x v="0"/>
    <x v="5"/>
    <x v="0"/>
    <x v="2"/>
    <x v="0"/>
    <x v="1"/>
    <x v="0"/>
    <x v="3"/>
    <x v="2"/>
    <x v="2"/>
    <x v="1"/>
    <x v="0"/>
    <x v="1"/>
    <x v="0"/>
    <x v="1"/>
    <x v="3"/>
    <x v="0"/>
    <x v="0"/>
    <x v="0"/>
    <x v="1"/>
    <x v="2"/>
    <x v="1"/>
    <x v="0"/>
    <x v="0"/>
    <x v="1"/>
    <x v="0"/>
    <x v="0"/>
    <x v="0"/>
    <x v="2"/>
    <x v="0"/>
    <x v="3"/>
    <x v="1"/>
    <x v="0"/>
    <x v="2"/>
    <x v="0"/>
    <x v="0"/>
    <x v="0"/>
    <x v="0"/>
    <x v="0"/>
    <x v="0"/>
    <x v="0"/>
    <x v="0"/>
    <x v="0"/>
    <x v="0"/>
    <x v="0"/>
    <x v="0"/>
  </r>
  <r>
    <x v="0"/>
    <x v="0"/>
    <x v="10"/>
    <x v="0"/>
    <x v="5"/>
    <x v="0"/>
    <x v="0"/>
    <x v="0"/>
    <x v="1"/>
    <x v="0"/>
    <x v="3"/>
    <x v="2"/>
    <x v="1"/>
    <x v="1"/>
    <x v="1"/>
    <x v="0"/>
    <x v="4"/>
    <x v="1"/>
    <x v="1"/>
    <x v="0"/>
    <x v="0"/>
    <x v="1"/>
    <x v="0"/>
    <x v="2"/>
    <x v="1"/>
    <x v="0"/>
    <x v="5"/>
    <x v="1"/>
    <x v="0"/>
    <x v="0"/>
    <x v="0"/>
    <x v="2"/>
    <x v="0"/>
    <x v="0"/>
    <x v="1"/>
    <x v="0"/>
    <x v="2"/>
    <x v="0"/>
    <x v="0"/>
    <x v="0"/>
    <x v="0"/>
    <x v="0"/>
    <x v="0"/>
    <x v="0"/>
    <x v="0"/>
    <x v="0"/>
    <x v="0"/>
    <x v="0"/>
    <x v="0"/>
  </r>
  <r>
    <x v="0"/>
    <x v="0"/>
    <x v="10"/>
    <x v="0"/>
    <x v="5"/>
    <x v="0"/>
    <x v="1"/>
    <x v="1"/>
    <x v="1"/>
    <x v="0"/>
    <x v="3"/>
    <x v="2"/>
    <x v="0"/>
    <x v="0"/>
    <x v="0"/>
    <x v="0"/>
    <x v="4"/>
    <x v="0"/>
    <x v="0"/>
    <x v="0"/>
    <x v="0"/>
    <x v="0"/>
    <x v="1"/>
    <x v="0"/>
    <x v="1"/>
    <x v="4"/>
    <x v="5"/>
    <x v="1"/>
    <x v="0"/>
    <x v="0"/>
    <x v="0"/>
    <x v="2"/>
    <x v="2"/>
    <x v="3"/>
    <x v="0"/>
    <x v="0"/>
    <x v="2"/>
    <x v="0"/>
    <x v="0"/>
    <x v="0"/>
    <x v="0"/>
    <x v="0"/>
    <x v="0"/>
    <x v="0"/>
    <x v="0"/>
    <x v="0"/>
    <x v="0"/>
    <x v="0"/>
    <x v="0"/>
  </r>
  <r>
    <x v="0"/>
    <x v="0"/>
    <x v="10"/>
    <x v="0"/>
    <x v="5"/>
    <x v="2"/>
    <x v="1"/>
    <x v="1"/>
    <x v="0"/>
    <x v="1"/>
    <x v="3"/>
    <x v="2"/>
    <x v="0"/>
    <x v="0"/>
    <x v="1"/>
    <x v="0"/>
    <x v="0"/>
    <x v="1"/>
    <x v="1"/>
    <x v="0"/>
    <x v="0"/>
    <x v="0"/>
    <x v="0"/>
    <x v="2"/>
    <x v="1"/>
    <x v="2"/>
    <x v="1"/>
    <x v="1"/>
    <x v="0"/>
    <x v="0"/>
    <x v="2"/>
    <x v="2"/>
    <x v="2"/>
    <x v="3"/>
    <x v="1"/>
    <x v="0"/>
    <x v="2"/>
    <x v="0"/>
    <x v="0"/>
    <x v="0"/>
    <x v="0"/>
    <x v="0"/>
    <x v="0"/>
    <x v="0"/>
    <x v="0"/>
    <x v="0"/>
    <x v="0"/>
    <x v="0"/>
    <x v="0"/>
  </r>
  <r>
    <x v="0"/>
    <x v="0"/>
    <x v="10"/>
    <x v="0"/>
    <x v="5"/>
    <x v="0"/>
    <x v="2"/>
    <x v="1"/>
    <x v="0"/>
    <x v="1"/>
    <x v="3"/>
    <x v="2"/>
    <x v="6"/>
    <x v="1"/>
    <x v="1"/>
    <x v="1"/>
    <x v="0"/>
    <x v="1"/>
    <x v="0"/>
    <x v="0"/>
    <x v="0"/>
    <x v="1"/>
    <x v="0"/>
    <x v="2"/>
    <x v="2"/>
    <x v="1"/>
    <x v="1"/>
    <x v="0"/>
    <x v="4"/>
    <x v="3"/>
    <x v="0"/>
    <x v="0"/>
    <x v="0"/>
    <x v="3"/>
    <x v="2"/>
    <x v="0"/>
    <x v="2"/>
    <x v="3"/>
    <x v="0"/>
    <x v="0"/>
    <x v="0"/>
    <x v="0"/>
    <x v="0"/>
    <x v="0"/>
    <x v="0"/>
    <x v="0"/>
    <x v="0"/>
    <x v="0"/>
    <x v="0"/>
  </r>
  <r>
    <x v="0"/>
    <x v="0"/>
    <x v="10"/>
    <x v="0"/>
    <x v="5"/>
    <x v="2"/>
    <x v="2"/>
    <x v="1"/>
    <x v="1"/>
    <x v="0"/>
    <x v="3"/>
    <x v="2"/>
    <x v="0"/>
    <x v="1"/>
    <x v="1"/>
    <x v="1"/>
    <x v="1"/>
    <x v="0"/>
    <x v="3"/>
    <x v="0"/>
    <x v="0"/>
    <x v="0"/>
    <x v="1"/>
    <x v="0"/>
    <x v="0"/>
    <x v="0"/>
    <x v="1"/>
    <x v="1"/>
    <x v="0"/>
    <x v="0"/>
    <x v="0"/>
    <x v="2"/>
    <x v="2"/>
    <x v="3"/>
    <x v="1"/>
    <x v="0"/>
    <x v="2"/>
    <x v="0"/>
    <x v="0"/>
    <x v="0"/>
    <x v="0"/>
    <x v="0"/>
    <x v="0"/>
    <x v="0"/>
    <x v="0"/>
    <x v="0"/>
    <x v="0"/>
    <x v="0"/>
    <x v="0"/>
  </r>
  <r>
    <x v="0"/>
    <x v="0"/>
    <x v="10"/>
    <x v="0"/>
    <x v="5"/>
    <x v="0"/>
    <x v="2"/>
    <x v="0"/>
    <x v="1"/>
    <x v="0"/>
    <x v="3"/>
    <x v="1"/>
    <x v="2"/>
    <x v="2"/>
    <x v="0"/>
    <x v="0"/>
    <x v="0"/>
    <x v="1"/>
    <x v="0"/>
    <x v="0"/>
    <x v="3"/>
    <x v="0"/>
    <x v="0"/>
    <x v="2"/>
    <x v="2"/>
    <x v="1"/>
    <x v="4"/>
    <x v="1"/>
    <x v="2"/>
    <x v="0"/>
    <x v="3"/>
    <x v="2"/>
    <x v="0"/>
    <x v="0"/>
    <x v="2"/>
    <x v="0"/>
    <x v="0"/>
    <x v="0"/>
    <x v="0"/>
    <x v="0"/>
    <x v="0"/>
    <x v="0"/>
    <x v="0"/>
    <x v="0"/>
    <x v="0"/>
    <x v="0"/>
    <x v="0"/>
    <x v="0"/>
    <x v="0"/>
  </r>
  <r>
    <x v="0"/>
    <x v="0"/>
    <x v="10"/>
    <x v="0"/>
    <x v="5"/>
    <x v="0"/>
    <x v="2"/>
    <x v="0"/>
    <x v="1"/>
    <x v="0"/>
    <x v="0"/>
    <x v="2"/>
    <x v="0"/>
    <x v="0"/>
    <x v="0"/>
    <x v="0"/>
    <x v="4"/>
    <x v="1"/>
    <x v="0"/>
    <x v="2"/>
    <x v="0"/>
    <x v="0"/>
    <x v="0"/>
    <x v="2"/>
    <x v="1"/>
    <x v="0"/>
    <x v="0"/>
    <x v="1"/>
    <x v="0"/>
    <x v="0"/>
    <x v="3"/>
    <x v="2"/>
    <x v="0"/>
    <x v="3"/>
    <x v="1"/>
    <x v="3"/>
    <x v="2"/>
    <x v="3"/>
    <x v="0"/>
    <x v="0"/>
    <x v="0"/>
    <x v="0"/>
    <x v="0"/>
    <x v="0"/>
    <x v="0"/>
    <x v="0"/>
    <x v="0"/>
    <x v="0"/>
    <x v="0"/>
  </r>
  <r>
    <x v="0"/>
    <x v="0"/>
    <x v="10"/>
    <x v="0"/>
    <x v="5"/>
    <x v="1"/>
    <x v="2"/>
    <x v="1"/>
    <x v="0"/>
    <x v="0"/>
    <x v="0"/>
    <x v="0"/>
    <x v="2"/>
    <x v="1"/>
    <x v="1"/>
    <x v="0"/>
    <x v="1"/>
    <x v="1"/>
    <x v="0"/>
    <x v="1"/>
    <x v="1"/>
    <x v="1"/>
    <x v="0"/>
    <x v="1"/>
    <x v="1"/>
    <x v="0"/>
    <x v="0"/>
    <x v="1"/>
    <x v="0"/>
    <x v="0"/>
    <x v="3"/>
    <x v="2"/>
    <x v="0"/>
    <x v="0"/>
    <x v="3"/>
    <x v="0"/>
    <x v="0"/>
    <x v="1"/>
    <x v="0"/>
    <x v="0"/>
    <x v="0"/>
    <x v="0"/>
    <x v="0"/>
    <x v="0"/>
    <x v="0"/>
    <x v="0"/>
    <x v="0"/>
    <x v="0"/>
    <x v="0"/>
  </r>
  <r>
    <x v="0"/>
    <x v="0"/>
    <x v="10"/>
    <x v="0"/>
    <x v="5"/>
    <x v="2"/>
    <x v="2"/>
    <x v="3"/>
    <x v="2"/>
    <x v="0"/>
    <x v="3"/>
    <x v="1"/>
    <x v="0"/>
    <x v="1"/>
    <x v="1"/>
    <x v="0"/>
    <x v="1"/>
    <x v="2"/>
    <x v="3"/>
    <x v="3"/>
    <x v="0"/>
    <x v="1"/>
    <x v="0"/>
    <x v="0"/>
    <x v="0"/>
    <x v="1"/>
    <x v="0"/>
    <x v="1"/>
    <x v="0"/>
    <x v="0"/>
    <x v="0"/>
    <x v="2"/>
    <x v="2"/>
    <x v="3"/>
    <x v="3"/>
    <x v="3"/>
    <x v="0"/>
    <x v="3"/>
    <x v="0"/>
    <x v="0"/>
    <x v="0"/>
    <x v="0"/>
    <x v="0"/>
    <x v="0"/>
    <x v="0"/>
    <x v="0"/>
    <x v="0"/>
    <x v="0"/>
    <x v="0"/>
  </r>
  <r>
    <x v="0"/>
    <x v="0"/>
    <x v="10"/>
    <x v="0"/>
    <x v="5"/>
    <x v="2"/>
    <x v="2"/>
    <x v="1"/>
    <x v="1"/>
    <x v="1"/>
    <x v="3"/>
    <x v="2"/>
    <x v="0"/>
    <x v="1"/>
    <x v="0"/>
    <x v="1"/>
    <x v="1"/>
    <x v="1"/>
    <x v="0"/>
    <x v="0"/>
    <x v="0"/>
    <x v="1"/>
    <x v="0"/>
    <x v="0"/>
    <x v="1"/>
    <x v="5"/>
    <x v="0"/>
    <x v="2"/>
    <x v="0"/>
    <x v="3"/>
    <x v="1"/>
    <x v="0"/>
    <x v="3"/>
    <x v="0"/>
    <x v="1"/>
    <x v="0"/>
    <x v="1"/>
    <x v="2"/>
    <x v="1"/>
    <x v="1"/>
    <x v="0"/>
    <x v="0"/>
    <x v="0"/>
    <x v="0"/>
    <x v="0"/>
    <x v="0"/>
    <x v="0"/>
    <x v="0"/>
    <x v="0"/>
  </r>
  <r>
    <x v="0"/>
    <x v="0"/>
    <x v="10"/>
    <x v="0"/>
    <x v="5"/>
    <x v="0"/>
    <x v="0"/>
    <x v="0"/>
    <x v="1"/>
    <x v="1"/>
    <x v="3"/>
    <x v="1"/>
    <x v="2"/>
    <x v="0"/>
    <x v="0"/>
    <x v="0"/>
    <x v="0"/>
    <x v="1"/>
    <x v="0"/>
    <x v="0"/>
    <x v="0"/>
    <x v="1"/>
    <x v="0"/>
    <x v="2"/>
    <x v="0"/>
    <x v="1"/>
    <x v="1"/>
    <x v="1"/>
    <x v="0"/>
    <x v="0"/>
    <x v="0"/>
    <x v="2"/>
    <x v="0"/>
    <x v="3"/>
    <x v="2"/>
    <x v="3"/>
    <x v="2"/>
    <x v="0"/>
    <x v="0"/>
    <x v="0"/>
    <x v="0"/>
    <x v="0"/>
    <x v="0"/>
    <x v="0"/>
    <x v="0"/>
    <x v="0"/>
    <x v="0"/>
    <x v="0"/>
    <x v="0"/>
  </r>
  <r>
    <x v="0"/>
    <x v="0"/>
    <x v="10"/>
    <x v="0"/>
    <x v="5"/>
    <x v="2"/>
    <x v="1"/>
    <x v="0"/>
    <x v="0"/>
    <x v="0"/>
    <x v="0"/>
    <x v="2"/>
    <x v="2"/>
    <x v="1"/>
    <x v="0"/>
    <x v="1"/>
    <x v="1"/>
    <x v="0"/>
    <x v="0"/>
    <x v="0"/>
    <x v="0"/>
    <x v="1"/>
    <x v="0"/>
    <x v="0"/>
    <x v="1"/>
    <x v="0"/>
    <x v="1"/>
    <x v="1"/>
    <x v="0"/>
    <x v="0"/>
    <x v="2"/>
    <x v="2"/>
    <x v="0"/>
    <x v="3"/>
    <x v="1"/>
    <x v="0"/>
    <x v="1"/>
    <x v="1"/>
    <x v="2"/>
    <x v="0"/>
    <x v="0"/>
    <x v="0"/>
    <x v="0"/>
    <x v="0"/>
    <x v="0"/>
    <x v="0"/>
    <x v="0"/>
    <x v="0"/>
    <x v="0"/>
  </r>
  <r>
    <x v="0"/>
    <x v="0"/>
    <x v="10"/>
    <x v="0"/>
    <x v="5"/>
    <x v="0"/>
    <x v="2"/>
    <x v="0"/>
    <x v="0"/>
    <x v="0"/>
    <x v="3"/>
    <x v="2"/>
    <x v="2"/>
    <x v="0"/>
    <x v="0"/>
    <x v="0"/>
    <x v="0"/>
    <x v="0"/>
    <x v="3"/>
    <x v="0"/>
    <x v="0"/>
    <x v="0"/>
    <x v="1"/>
    <x v="0"/>
    <x v="0"/>
    <x v="0"/>
    <x v="4"/>
    <x v="1"/>
    <x v="0"/>
    <x v="0"/>
    <x v="3"/>
    <x v="2"/>
    <x v="0"/>
    <x v="3"/>
    <x v="2"/>
    <x v="0"/>
    <x v="2"/>
    <x v="0"/>
    <x v="0"/>
    <x v="0"/>
    <x v="0"/>
    <x v="0"/>
    <x v="0"/>
    <x v="0"/>
    <x v="0"/>
    <x v="0"/>
    <x v="0"/>
    <x v="0"/>
    <x v="0"/>
  </r>
  <r>
    <x v="0"/>
    <x v="0"/>
    <x v="10"/>
    <x v="0"/>
    <x v="5"/>
    <x v="0"/>
    <x v="0"/>
    <x v="0"/>
    <x v="1"/>
    <x v="1"/>
    <x v="0"/>
    <x v="2"/>
    <x v="0"/>
    <x v="1"/>
    <x v="0"/>
    <x v="1"/>
    <x v="4"/>
    <x v="1"/>
    <x v="0"/>
    <x v="0"/>
    <x v="0"/>
    <x v="1"/>
    <x v="0"/>
    <x v="2"/>
    <x v="1"/>
    <x v="0"/>
    <x v="1"/>
    <x v="0"/>
    <x v="0"/>
    <x v="0"/>
    <x v="2"/>
    <x v="0"/>
    <x v="0"/>
    <x v="3"/>
    <x v="1"/>
    <x v="3"/>
    <x v="0"/>
    <x v="3"/>
    <x v="0"/>
    <x v="1"/>
    <x v="0"/>
    <x v="0"/>
    <x v="0"/>
    <x v="0"/>
    <x v="0"/>
    <x v="0"/>
    <x v="0"/>
    <x v="0"/>
    <x v="0"/>
  </r>
  <r>
    <x v="0"/>
    <x v="0"/>
    <x v="10"/>
    <x v="0"/>
    <x v="5"/>
    <x v="0"/>
    <x v="2"/>
    <x v="1"/>
    <x v="1"/>
    <x v="0"/>
    <x v="0"/>
    <x v="1"/>
    <x v="1"/>
    <x v="0"/>
    <x v="0"/>
    <x v="1"/>
    <x v="0"/>
    <x v="1"/>
    <x v="0"/>
    <x v="0"/>
    <x v="0"/>
    <x v="0"/>
    <x v="1"/>
    <x v="2"/>
    <x v="1"/>
    <x v="0"/>
    <x v="1"/>
    <x v="1"/>
    <x v="0"/>
    <x v="0"/>
    <x v="2"/>
    <x v="0"/>
    <x v="0"/>
    <x v="0"/>
    <x v="1"/>
    <x v="3"/>
    <x v="0"/>
    <x v="3"/>
    <x v="0"/>
    <x v="0"/>
    <x v="0"/>
    <x v="0"/>
    <x v="0"/>
    <x v="0"/>
    <x v="0"/>
    <x v="0"/>
    <x v="0"/>
    <x v="0"/>
    <x v="0"/>
  </r>
  <r>
    <x v="0"/>
    <x v="0"/>
    <x v="10"/>
    <x v="0"/>
    <x v="5"/>
    <x v="2"/>
    <x v="2"/>
    <x v="0"/>
    <x v="1"/>
    <x v="0"/>
    <x v="3"/>
    <x v="2"/>
    <x v="2"/>
    <x v="0"/>
    <x v="1"/>
    <x v="0"/>
    <x v="0"/>
    <x v="0"/>
    <x v="0"/>
    <x v="0"/>
    <x v="1"/>
    <x v="0"/>
    <x v="0"/>
    <x v="2"/>
    <x v="0"/>
    <x v="0"/>
    <x v="0"/>
    <x v="1"/>
    <x v="2"/>
    <x v="3"/>
    <x v="2"/>
    <x v="2"/>
    <x v="0"/>
    <x v="3"/>
    <x v="1"/>
    <x v="0"/>
    <x v="0"/>
    <x v="3"/>
    <x v="0"/>
    <x v="0"/>
    <x v="0"/>
    <x v="0"/>
    <x v="0"/>
    <x v="0"/>
    <x v="0"/>
    <x v="0"/>
    <x v="0"/>
    <x v="0"/>
    <x v="0"/>
  </r>
  <r>
    <x v="0"/>
    <x v="0"/>
    <x v="18"/>
    <x v="0"/>
    <x v="1"/>
    <x v="0"/>
    <x v="0"/>
    <x v="0"/>
    <x v="1"/>
    <x v="0"/>
    <x v="3"/>
    <x v="2"/>
    <x v="2"/>
    <x v="1"/>
    <x v="0"/>
    <x v="0"/>
    <x v="0"/>
    <x v="1"/>
    <x v="0"/>
    <x v="2"/>
    <x v="0"/>
    <x v="1"/>
    <x v="0"/>
    <x v="0"/>
    <x v="1"/>
    <x v="1"/>
    <x v="5"/>
    <x v="1"/>
    <x v="0"/>
    <x v="0"/>
    <x v="0"/>
    <x v="2"/>
    <x v="0"/>
    <x v="3"/>
    <x v="2"/>
    <x v="0"/>
    <x v="0"/>
    <x v="1"/>
    <x v="0"/>
    <x v="0"/>
    <x v="0"/>
    <x v="0"/>
    <x v="0"/>
    <x v="0"/>
    <x v="0"/>
    <x v="0"/>
    <x v="0"/>
    <x v="0"/>
    <x v="0"/>
  </r>
  <r>
    <x v="0"/>
    <x v="0"/>
    <x v="10"/>
    <x v="0"/>
    <x v="5"/>
    <x v="0"/>
    <x v="2"/>
    <x v="0"/>
    <x v="1"/>
    <x v="0"/>
    <x v="3"/>
    <x v="2"/>
    <x v="0"/>
    <x v="1"/>
    <x v="0"/>
    <x v="0"/>
    <x v="0"/>
    <x v="1"/>
    <x v="3"/>
    <x v="0"/>
    <x v="0"/>
    <x v="0"/>
    <x v="1"/>
    <x v="0"/>
    <x v="0"/>
    <x v="4"/>
    <x v="0"/>
    <x v="1"/>
    <x v="0"/>
    <x v="0"/>
    <x v="2"/>
    <x v="2"/>
    <x v="0"/>
    <x v="3"/>
    <x v="0"/>
    <x v="0"/>
    <x v="2"/>
    <x v="0"/>
    <x v="0"/>
    <x v="0"/>
    <x v="0"/>
    <x v="0"/>
    <x v="0"/>
    <x v="0"/>
    <x v="0"/>
    <x v="0"/>
    <x v="0"/>
    <x v="0"/>
    <x v="0"/>
  </r>
  <r>
    <x v="0"/>
    <x v="0"/>
    <x v="10"/>
    <x v="0"/>
    <x v="5"/>
    <x v="2"/>
    <x v="1"/>
    <x v="1"/>
    <x v="4"/>
    <x v="3"/>
    <x v="5"/>
    <x v="3"/>
    <x v="2"/>
    <x v="5"/>
    <x v="1"/>
    <x v="2"/>
    <x v="1"/>
    <x v="2"/>
    <x v="2"/>
    <x v="0"/>
    <x v="1"/>
    <x v="1"/>
    <x v="1"/>
    <x v="0"/>
    <x v="2"/>
    <x v="2"/>
    <x v="2"/>
    <x v="1"/>
    <x v="0"/>
    <x v="0"/>
    <x v="2"/>
    <x v="2"/>
    <x v="0"/>
    <x v="0"/>
    <x v="0"/>
    <x v="0"/>
    <x v="1"/>
    <x v="3"/>
    <x v="0"/>
    <x v="3"/>
    <x v="0"/>
    <x v="0"/>
    <x v="0"/>
    <x v="0"/>
    <x v="0"/>
    <x v="0"/>
    <x v="0"/>
    <x v="0"/>
    <x v="0"/>
  </r>
  <r>
    <x v="0"/>
    <x v="0"/>
    <x v="10"/>
    <x v="0"/>
    <x v="5"/>
    <x v="2"/>
    <x v="1"/>
    <x v="2"/>
    <x v="2"/>
    <x v="3"/>
    <x v="5"/>
    <x v="3"/>
    <x v="1"/>
    <x v="2"/>
    <x v="3"/>
    <x v="1"/>
    <x v="0"/>
    <x v="1"/>
    <x v="0"/>
    <x v="1"/>
    <x v="3"/>
    <x v="2"/>
    <x v="2"/>
    <x v="1"/>
    <x v="3"/>
    <x v="1"/>
    <x v="0"/>
    <x v="0"/>
    <x v="3"/>
    <x v="3"/>
    <x v="3"/>
    <x v="4"/>
    <x v="3"/>
    <x v="1"/>
    <x v="3"/>
    <x v="3"/>
    <x v="1"/>
    <x v="2"/>
    <x v="2"/>
    <x v="1"/>
    <x v="0"/>
    <x v="0"/>
    <x v="0"/>
    <x v="0"/>
    <x v="0"/>
    <x v="0"/>
    <x v="0"/>
    <x v="0"/>
    <x v="0"/>
  </r>
  <r>
    <x v="0"/>
    <x v="0"/>
    <x v="10"/>
    <x v="0"/>
    <x v="5"/>
    <x v="2"/>
    <x v="1"/>
    <x v="0"/>
    <x v="1"/>
    <x v="0"/>
    <x v="3"/>
    <x v="2"/>
    <x v="0"/>
    <x v="0"/>
    <x v="0"/>
    <x v="0"/>
    <x v="4"/>
    <x v="0"/>
    <x v="0"/>
    <x v="0"/>
    <x v="0"/>
    <x v="0"/>
    <x v="1"/>
    <x v="2"/>
    <x v="1"/>
    <x v="0"/>
    <x v="0"/>
    <x v="0"/>
    <x v="0"/>
    <x v="0"/>
    <x v="2"/>
    <x v="2"/>
    <x v="2"/>
    <x v="3"/>
    <x v="0"/>
    <x v="0"/>
    <x v="2"/>
    <x v="0"/>
    <x v="2"/>
    <x v="0"/>
    <x v="0"/>
    <x v="0"/>
    <x v="0"/>
    <x v="0"/>
    <x v="0"/>
    <x v="0"/>
    <x v="0"/>
    <x v="0"/>
    <x v="0"/>
  </r>
  <r>
    <x v="0"/>
    <x v="0"/>
    <x v="10"/>
    <x v="0"/>
    <x v="5"/>
    <x v="0"/>
    <x v="0"/>
    <x v="0"/>
    <x v="0"/>
    <x v="0"/>
    <x v="3"/>
    <x v="2"/>
    <x v="2"/>
    <x v="0"/>
    <x v="0"/>
    <x v="0"/>
    <x v="1"/>
    <x v="0"/>
    <x v="3"/>
    <x v="0"/>
    <x v="0"/>
    <x v="1"/>
    <x v="1"/>
    <x v="0"/>
    <x v="0"/>
    <x v="0"/>
    <x v="0"/>
    <x v="1"/>
    <x v="0"/>
    <x v="0"/>
    <x v="2"/>
    <x v="2"/>
    <x v="2"/>
    <x v="3"/>
    <x v="1"/>
    <x v="0"/>
    <x v="0"/>
    <x v="3"/>
    <x v="0"/>
    <x v="0"/>
    <x v="0"/>
    <x v="0"/>
    <x v="0"/>
    <x v="0"/>
    <x v="0"/>
    <x v="0"/>
    <x v="0"/>
    <x v="0"/>
    <x v="0"/>
  </r>
  <r>
    <x v="0"/>
    <x v="0"/>
    <x v="10"/>
    <x v="0"/>
    <x v="5"/>
    <x v="2"/>
    <x v="2"/>
    <x v="0"/>
    <x v="0"/>
    <x v="0"/>
    <x v="0"/>
    <x v="2"/>
    <x v="2"/>
    <x v="0"/>
    <x v="0"/>
    <x v="0"/>
    <x v="0"/>
    <x v="1"/>
    <x v="0"/>
    <x v="0"/>
    <x v="0"/>
    <x v="0"/>
    <x v="0"/>
    <x v="0"/>
    <x v="0"/>
    <x v="1"/>
    <x v="1"/>
    <x v="0"/>
    <x v="0"/>
    <x v="0"/>
    <x v="0"/>
    <x v="2"/>
    <x v="0"/>
    <x v="3"/>
    <x v="4"/>
    <x v="3"/>
    <x v="0"/>
    <x v="0"/>
    <x v="0"/>
    <x v="0"/>
    <x v="0"/>
    <x v="0"/>
    <x v="0"/>
    <x v="0"/>
    <x v="0"/>
    <x v="0"/>
    <x v="0"/>
    <x v="0"/>
    <x v="0"/>
  </r>
  <r>
    <x v="0"/>
    <x v="0"/>
    <x v="10"/>
    <x v="0"/>
    <x v="5"/>
    <x v="2"/>
    <x v="2"/>
    <x v="0"/>
    <x v="1"/>
    <x v="0"/>
    <x v="3"/>
    <x v="0"/>
    <x v="2"/>
    <x v="0"/>
    <x v="0"/>
    <x v="0"/>
    <x v="4"/>
    <x v="1"/>
    <x v="0"/>
    <x v="0"/>
    <x v="0"/>
    <x v="1"/>
    <x v="0"/>
    <x v="2"/>
    <x v="1"/>
    <x v="0"/>
    <x v="0"/>
    <x v="1"/>
    <x v="0"/>
    <x v="0"/>
    <x v="0"/>
    <x v="2"/>
    <x v="2"/>
    <x v="3"/>
    <x v="2"/>
    <x v="0"/>
    <x v="0"/>
    <x v="3"/>
    <x v="0"/>
    <x v="0"/>
    <x v="0"/>
    <x v="0"/>
    <x v="0"/>
    <x v="0"/>
    <x v="0"/>
    <x v="0"/>
    <x v="0"/>
    <x v="0"/>
    <x v="0"/>
  </r>
  <r>
    <x v="0"/>
    <x v="0"/>
    <x v="15"/>
    <x v="0"/>
    <x v="2"/>
    <x v="2"/>
    <x v="0"/>
    <x v="1"/>
    <x v="1"/>
    <x v="1"/>
    <x v="3"/>
    <x v="2"/>
    <x v="2"/>
    <x v="0"/>
    <x v="1"/>
    <x v="1"/>
    <x v="1"/>
    <x v="1"/>
    <x v="1"/>
    <x v="2"/>
    <x v="1"/>
    <x v="3"/>
    <x v="4"/>
    <x v="1"/>
    <x v="2"/>
    <x v="1"/>
    <x v="2"/>
    <x v="1"/>
    <x v="0"/>
    <x v="0"/>
    <x v="0"/>
    <x v="0"/>
    <x v="3"/>
    <x v="3"/>
    <x v="2"/>
    <x v="3"/>
    <x v="1"/>
    <x v="3"/>
    <x v="2"/>
    <x v="1"/>
    <x v="0"/>
    <x v="0"/>
    <x v="0"/>
    <x v="0"/>
    <x v="0"/>
    <x v="0"/>
    <x v="0"/>
    <x v="0"/>
    <x v="0"/>
  </r>
  <r>
    <x v="0"/>
    <x v="0"/>
    <x v="15"/>
    <x v="0"/>
    <x v="2"/>
    <x v="0"/>
    <x v="0"/>
    <x v="0"/>
    <x v="1"/>
    <x v="3"/>
    <x v="0"/>
    <x v="1"/>
    <x v="1"/>
    <x v="1"/>
    <x v="1"/>
    <x v="1"/>
    <x v="0"/>
    <x v="1"/>
    <x v="1"/>
    <x v="1"/>
    <x v="3"/>
    <x v="1"/>
    <x v="0"/>
    <x v="1"/>
    <x v="1"/>
    <x v="1"/>
    <x v="1"/>
    <x v="1"/>
    <x v="0"/>
    <x v="3"/>
    <x v="2"/>
    <x v="0"/>
    <x v="1"/>
    <x v="0"/>
    <x v="0"/>
    <x v="3"/>
    <x v="0"/>
    <x v="3"/>
    <x v="2"/>
    <x v="0"/>
    <x v="0"/>
    <x v="0"/>
    <x v="0"/>
    <x v="0"/>
    <x v="0"/>
    <x v="0"/>
    <x v="0"/>
    <x v="0"/>
    <x v="0"/>
  </r>
  <r>
    <x v="0"/>
    <x v="0"/>
    <x v="15"/>
    <x v="0"/>
    <x v="2"/>
    <x v="2"/>
    <x v="0"/>
    <x v="0"/>
    <x v="1"/>
    <x v="0"/>
    <x v="3"/>
    <x v="0"/>
    <x v="2"/>
    <x v="0"/>
    <x v="0"/>
    <x v="0"/>
    <x v="0"/>
    <x v="0"/>
    <x v="0"/>
    <x v="0"/>
    <x v="0"/>
    <x v="1"/>
    <x v="0"/>
    <x v="2"/>
    <x v="1"/>
    <x v="0"/>
    <x v="0"/>
    <x v="1"/>
    <x v="0"/>
    <x v="0"/>
    <x v="0"/>
    <x v="2"/>
    <x v="2"/>
    <x v="3"/>
    <x v="2"/>
    <x v="0"/>
    <x v="4"/>
    <x v="2"/>
    <x v="0"/>
    <x v="1"/>
    <x v="0"/>
    <x v="0"/>
    <x v="0"/>
    <x v="0"/>
    <x v="0"/>
    <x v="0"/>
    <x v="0"/>
    <x v="0"/>
    <x v="0"/>
  </r>
  <r>
    <x v="0"/>
    <x v="0"/>
    <x v="15"/>
    <x v="0"/>
    <x v="2"/>
    <x v="0"/>
    <x v="2"/>
    <x v="0"/>
    <x v="0"/>
    <x v="1"/>
    <x v="3"/>
    <x v="2"/>
    <x v="0"/>
    <x v="0"/>
    <x v="1"/>
    <x v="0"/>
    <x v="1"/>
    <x v="1"/>
    <x v="0"/>
    <x v="2"/>
    <x v="1"/>
    <x v="1"/>
    <x v="0"/>
    <x v="2"/>
    <x v="1"/>
    <x v="1"/>
    <x v="2"/>
    <x v="1"/>
    <x v="0"/>
    <x v="3"/>
    <x v="0"/>
    <x v="2"/>
    <x v="0"/>
    <x v="3"/>
    <x v="1"/>
    <x v="3"/>
    <x v="0"/>
    <x v="3"/>
    <x v="0"/>
    <x v="0"/>
    <x v="0"/>
    <x v="0"/>
    <x v="0"/>
    <x v="0"/>
    <x v="0"/>
    <x v="0"/>
    <x v="0"/>
    <x v="0"/>
    <x v="0"/>
  </r>
  <r>
    <x v="0"/>
    <x v="0"/>
    <x v="15"/>
    <x v="0"/>
    <x v="2"/>
    <x v="0"/>
    <x v="2"/>
    <x v="2"/>
    <x v="2"/>
    <x v="3"/>
    <x v="3"/>
    <x v="3"/>
    <x v="5"/>
    <x v="2"/>
    <x v="3"/>
    <x v="2"/>
    <x v="1"/>
    <x v="1"/>
    <x v="2"/>
    <x v="0"/>
    <x v="3"/>
    <x v="1"/>
    <x v="3"/>
    <x v="1"/>
    <x v="5"/>
    <x v="2"/>
    <x v="4"/>
    <x v="4"/>
    <x v="1"/>
    <x v="4"/>
    <x v="3"/>
    <x v="4"/>
    <x v="3"/>
    <x v="3"/>
    <x v="2"/>
    <x v="1"/>
    <x v="1"/>
    <x v="2"/>
    <x v="3"/>
    <x v="3"/>
    <x v="0"/>
    <x v="0"/>
    <x v="0"/>
    <x v="0"/>
    <x v="0"/>
    <x v="0"/>
    <x v="0"/>
    <x v="0"/>
    <x v="0"/>
  </r>
  <r>
    <x v="0"/>
    <x v="0"/>
    <x v="15"/>
    <x v="0"/>
    <x v="2"/>
    <x v="0"/>
    <x v="2"/>
    <x v="1"/>
    <x v="1"/>
    <x v="1"/>
    <x v="3"/>
    <x v="2"/>
    <x v="0"/>
    <x v="1"/>
    <x v="0"/>
    <x v="0"/>
    <x v="0"/>
    <x v="1"/>
    <x v="2"/>
    <x v="0"/>
    <x v="1"/>
    <x v="1"/>
    <x v="0"/>
    <x v="2"/>
    <x v="1"/>
    <x v="1"/>
    <x v="0"/>
    <x v="1"/>
    <x v="2"/>
    <x v="0"/>
    <x v="2"/>
    <x v="0"/>
    <x v="3"/>
    <x v="3"/>
    <x v="1"/>
    <x v="3"/>
    <x v="0"/>
    <x v="3"/>
    <x v="0"/>
    <x v="1"/>
    <x v="0"/>
    <x v="0"/>
    <x v="0"/>
    <x v="0"/>
    <x v="0"/>
    <x v="0"/>
    <x v="0"/>
    <x v="0"/>
    <x v="0"/>
  </r>
  <r>
    <x v="0"/>
    <x v="0"/>
    <x v="15"/>
    <x v="0"/>
    <x v="2"/>
    <x v="0"/>
    <x v="2"/>
    <x v="2"/>
    <x v="3"/>
    <x v="1"/>
    <x v="0"/>
    <x v="1"/>
    <x v="4"/>
    <x v="1"/>
    <x v="1"/>
    <x v="1"/>
    <x v="2"/>
    <x v="2"/>
    <x v="1"/>
    <x v="0"/>
    <x v="0"/>
    <x v="3"/>
    <x v="2"/>
    <x v="3"/>
    <x v="3"/>
    <x v="1"/>
    <x v="0"/>
    <x v="0"/>
    <x v="0"/>
    <x v="4"/>
    <x v="1"/>
    <x v="0"/>
    <x v="1"/>
    <x v="3"/>
    <x v="1"/>
    <x v="1"/>
    <x v="1"/>
    <x v="1"/>
    <x v="2"/>
    <x v="2"/>
    <x v="0"/>
    <x v="0"/>
    <x v="0"/>
    <x v="0"/>
    <x v="0"/>
    <x v="0"/>
    <x v="0"/>
    <x v="0"/>
    <x v="0"/>
  </r>
  <r>
    <x v="0"/>
    <x v="0"/>
    <x v="15"/>
    <x v="0"/>
    <x v="2"/>
    <x v="2"/>
    <x v="1"/>
    <x v="1"/>
    <x v="2"/>
    <x v="3"/>
    <x v="1"/>
    <x v="3"/>
    <x v="1"/>
    <x v="1"/>
    <x v="1"/>
    <x v="1"/>
    <x v="0"/>
    <x v="1"/>
    <x v="4"/>
    <x v="1"/>
    <x v="1"/>
    <x v="3"/>
    <x v="3"/>
    <x v="1"/>
    <x v="5"/>
    <x v="1"/>
    <x v="1"/>
    <x v="1"/>
    <x v="0"/>
    <x v="4"/>
    <x v="2"/>
    <x v="2"/>
    <x v="1"/>
    <x v="1"/>
    <x v="1"/>
    <x v="1"/>
    <x v="4"/>
    <x v="1"/>
    <x v="1"/>
    <x v="1"/>
    <x v="0"/>
    <x v="0"/>
    <x v="0"/>
    <x v="0"/>
    <x v="0"/>
    <x v="0"/>
    <x v="0"/>
    <x v="0"/>
    <x v="0"/>
  </r>
  <r>
    <x v="0"/>
    <x v="0"/>
    <x v="15"/>
    <x v="0"/>
    <x v="2"/>
    <x v="0"/>
    <x v="1"/>
    <x v="2"/>
    <x v="2"/>
    <x v="1"/>
    <x v="0"/>
    <x v="1"/>
    <x v="0"/>
    <x v="2"/>
    <x v="3"/>
    <x v="2"/>
    <x v="0"/>
    <x v="3"/>
    <x v="4"/>
    <x v="3"/>
    <x v="3"/>
    <x v="2"/>
    <x v="0"/>
    <x v="4"/>
    <x v="1"/>
    <x v="2"/>
    <x v="2"/>
    <x v="4"/>
    <x v="1"/>
    <x v="1"/>
    <x v="1"/>
    <x v="5"/>
    <x v="6"/>
    <x v="2"/>
    <x v="3"/>
    <x v="2"/>
    <x v="4"/>
    <x v="2"/>
    <x v="3"/>
    <x v="3"/>
    <x v="0"/>
    <x v="0"/>
    <x v="0"/>
    <x v="0"/>
    <x v="0"/>
    <x v="0"/>
    <x v="0"/>
    <x v="0"/>
    <x v="0"/>
  </r>
  <r>
    <x v="0"/>
    <x v="0"/>
    <x v="15"/>
    <x v="0"/>
    <x v="2"/>
    <x v="0"/>
    <x v="2"/>
    <x v="0"/>
    <x v="0"/>
    <x v="1"/>
    <x v="3"/>
    <x v="4"/>
    <x v="0"/>
    <x v="1"/>
    <x v="0"/>
    <x v="4"/>
    <x v="1"/>
    <x v="4"/>
    <x v="0"/>
    <x v="0"/>
    <x v="1"/>
    <x v="1"/>
    <x v="0"/>
    <x v="3"/>
    <x v="1"/>
    <x v="1"/>
    <x v="6"/>
    <x v="0"/>
    <x v="0"/>
    <x v="3"/>
    <x v="4"/>
    <x v="2"/>
    <x v="3"/>
    <x v="3"/>
    <x v="1"/>
    <x v="0"/>
    <x v="0"/>
    <x v="3"/>
    <x v="2"/>
    <x v="1"/>
    <x v="0"/>
    <x v="0"/>
    <x v="0"/>
    <x v="0"/>
    <x v="0"/>
    <x v="0"/>
    <x v="0"/>
    <x v="0"/>
    <x v="0"/>
  </r>
  <r>
    <x v="0"/>
    <x v="0"/>
    <x v="20"/>
    <x v="0"/>
    <x v="2"/>
    <x v="0"/>
    <x v="0"/>
    <x v="0"/>
    <x v="1"/>
    <x v="1"/>
    <x v="4"/>
    <x v="2"/>
    <x v="2"/>
    <x v="0"/>
    <x v="1"/>
    <x v="0"/>
    <x v="0"/>
    <x v="2"/>
    <x v="0"/>
    <x v="2"/>
    <x v="0"/>
    <x v="1"/>
    <x v="3"/>
    <x v="0"/>
    <x v="1"/>
    <x v="1"/>
    <x v="1"/>
    <x v="1"/>
    <x v="0"/>
    <x v="0"/>
    <x v="2"/>
    <x v="2"/>
    <x v="3"/>
    <x v="3"/>
    <x v="0"/>
    <x v="3"/>
    <x v="2"/>
    <x v="3"/>
    <x v="0"/>
    <x v="0"/>
    <x v="0"/>
    <x v="0"/>
    <x v="0"/>
    <x v="0"/>
    <x v="0"/>
    <x v="0"/>
    <x v="0"/>
    <x v="0"/>
    <x v="0"/>
  </r>
  <r>
    <x v="0"/>
    <x v="0"/>
    <x v="15"/>
    <x v="0"/>
    <x v="2"/>
    <x v="0"/>
    <x v="1"/>
    <x v="1"/>
    <x v="3"/>
    <x v="3"/>
    <x v="1"/>
    <x v="3"/>
    <x v="0"/>
    <x v="1"/>
    <x v="4"/>
    <x v="0"/>
    <x v="1"/>
    <x v="2"/>
    <x v="4"/>
    <x v="3"/>
    <x v="0"/>
    <x v="1"/>
    <x v="4"/>
    <x v="4"/>
    <x v="1"/>
    <x v="3"/>
    <x v="3"/>
    <x v="1"/>
    <x v="0"/>
    <x v="0"/>
    <x v="1"/>
    <x v="1"/>
    <x v="4"/>
    <x v="3"/>
    <x v="0"/>
    <x v="2"/>
    <x v="4"/>
    <x v="1"/>
    <x v="2"/>
    <x v="2"/>
    <x v="0"/>
    <x v="0"/>
    <x v="0"/>
    <x v="0"/>
    <x v="0"/>
    <x v="0"/>
    <x v="0"/>
    <x v="0"/>
    <x v="0"/>
  </r>
  <r>
    <x v="0"/>
    <x v="0"/>
    <x v="15"/>
    <x v="0"/>
    <x v="2"/>
    <x v="2"/>
    <x v="2"/>
    <x v="0"/>
    <x v="1"/>
    <x v="0"/>
    <x v="3"/>
    <x v="2"/>
    <x v="2"/>
    <x v="1"/>
    <x v="0"/>
    <x v="0"/>
    <x v="0"/>
    <x v="1"/>
    <x v="3"/>
    <x v="0"/>
    <x v="0"/>
    <x v="3"/>
    <x v="3"/>
    <x v="2"/>
    <x v="1"/>
    <x v="1"/>
    <x v="2"/>
    <x v="1"/>
    <x v="0"/>
    <x v="3"/>
    <x v="3"/>
    <x v="2"/>
    <x v="3"/>
    <x v="3"/>
    <x v="0"/>
    <x v="0"/>
    <x v="1"/>
    <x v="2"/>
    <x v="2"/>
    <x v="0"/>
    <x v="0"/>
    <x v="0"/>
    <x v="0"/>
    <x v="0"/>
    <x v="0"/>
    <x v="0"/>
    <x v="0"/>
    <x v="0"/>
    <x v="0"/>
  </r>
  <r>
    <x v="0"/>
    <x v="0"/>
    <x v="15"/>
    <x v="0"/>
    <x v="2"/>
    <x v="2"/>
    <x v="4"/>
    <x v="1"/>
    <x v="2"/>
    <x v="1"/>
    <x v="0"/>
    <x v="2"/>
    <x v="0"/>
    <x v="1"/>
    <x v="1"/>
    <x v="1"/>
    <x v="1"/>
    <x v="1"/>
    <x v="1"/>
    <x v="0"/>
    <x v="0"/>
    <x v="1"/>
    <x v="3"/>
    <x v="1"/>
    <x v="1"/>
    <x v="2"/>
    <x v="1"/>
    <x v="1"/>
    <x v="2"/>
    <x v="3"/>
    <x v="0"/>
    <x v="0"/>
    <x v="3"/>
    <x v="3"/>
    <x v="1"/>
    <x v="0"/>
    <x v="1"/>
    <x v="1"/>
    <x v="2"/>
    <x v="1"/>
    <x v="0"/>
    <x v="0"/>
    <x v="0"/>
    <x v="0"/>
    <x v="0"/>
    <x v="0"/>
    <x v="0"/>
    <x v="0"/>
    <x v="0"/>
  </r>
  <r>
    <x v="0"/>
    <x v="0"/>
    <x v="15"/>
    <x v="0"/>
    <x v="2"/>
    <x v="2"/>
    <x v="2"/>
    <x v="1"/>
    <x v="1"/>
    <x v="1"/>
    <x v="3"/>
    <x v="2"/>
    <x v="0"/>
    <x v="0"/>
    <x v="0"/>
    <x v="0"/>
    <x v="0"/>
    <x v="1"/>
    <x v="2"/>
    <x v="0"/>
    <x v="0"/>
    <x v="2"/>
    <x v="3"/>
    <x v="3"/>
    <x v="3"/>
    <x v="1"/>
    <x v="2"/>
    <x v="0"/>
    <x v="0"/>
    <x v="0"/>
    <x v="0"/>
    <x v="2"/>
    <x v="0"/>
    <x v="3"/>
    <x v="2"/>
    <x v="0"/>
    <x v="0"/>
    <x v="3"/>
    <x v="2"/>
    <x v="1"/>
    <x v="0"/>
    <x v="0"/>
    <x v="0"/>
    <x v="0"/>
    <x v="0"/>
    <x v="0"/>
    <x v="0"/>
    <x v="0"/>
    <x v="0"/>
  </r>
  <r>
    <x v="0"/>
    <x v="0"/>
    <x v="12"/>
    <x v="0"/>
    <x v="1"/>
    <x v="0"/>
    <x v="1"/>
    <x v="2"/>
    <x v="1"/>
    <x v="1"/>
    <x v="1"/>
    <x v="3"/>
    <x v="5"/>
    <x v="1"/>
    <x v="0"/>
    <x v="0"/>
    <x v="1"/>
    <x v="3"/>
    <x v="0"/>
    <x v="0"/>
    <x v="1"/>
    <x v="0"/>
    <x v="0"/>
    <x v="0"/>
    <x v="0"/>
    <x v="3"/>
    <x v="3"/>
    <x v="1"/>
    <x v="0"/>
    <x v="2"/>
    <x v="1"/>
    <x v="2"/>
    <x v="2"/>
    <x v="0"/>
    <x v="2"/>
    <x v="1"/>
    <x v="0"/>
    <x v="2"/>
    <x v="3"/>
    <x v="1"/>
    <x v="0"/>
    <x v="0"/>
    <x v="0"/>
    <x v="0"/>
    <x v="0"/>
    <x v="0"/>
    <x v="0"/>
    <x v="0"/>
    <x v="0"/>
  </r>
  <r>
    <x v="0"/>
    <x v="0"/>
    <x v="15"/>
    <x v="0"/>
    <x v="2"/>
    <x v="0"/>
    <x v="2"/>
    <x v="1"/>
    <x v="1"/>
    <x v="0"/>
    <x v="3"/>
    <x v="1"/>
    <x v="0"/>
    <x v="1"/>
    <x v="0"/>
    <x v="0"/>
    <x v="1"/>
    <x v="1"/>
    <x v="0"/>
    <x v="0"/>
    <x v="0"/>
    <x v="3"/>
    <x v="3"/>
    <x v="4"/>
    <x v="3"/>
    <x v="2"/>
    <x v="2"/>
    <x v="1"/>
    <x v="0"/>
    <x v="0"/>
    <x v="2"/>
    <x v="2"/>
    <x v="0"/>
    <x v="3"/>
    <x v="1"/>
    <x v="0"/>
    <x v="0"/>
    <x v="3"/>
    <x v="2"/>
    <x v="2"/>
    <x v="0"/>
    <x v="0"/>
    <x v="0"/>
    <x v="0"/>
    <x v="0"/>
    <x v="0"/>
    <x v="0"/>
    <x v="0"/>
    <x v="0"/>
  </r>
  <r>
    <x v="0"/>
    <x v="0"/>
    <x v="15"/>
    <x v="0"/>
    <x v="2"/>
    <x v="2"/>
    <x v="0"/>
    <x v="0"/>
    <x v="0"/>
    <x v="3"/>
    <x v="3"/>
    <x v="2"/>
    <x v="1"/>
    <x v="0"/>
    <x v="0"/>
    <x v="0"/>
    <x v="1"/>
    <x v="1"/>
    <x v="1"/>
    <x v="0"/>
    <x v="0"/>
    <x v="0"/>
    <x v="0"/>
    <x v="1"/>
    <x v="0"/>
    <x v="1"/>
    <x v="1"/>
    <x v="1"/>
    <x v="0"/>
    <x v="0"/>
    <x v="0"/>
    <x v="2"/>
    <x v="2"/>
    <x v="3"/>
    <x v="1"/>
    <x v="3"/>
    <x v="0"/>
    <x v="1"/>
    <x v="0"/>
    <x v="0"/>
    <x v="0"/>
    <x v="0"/>
    <x v="0"/>
    <x v="0"/>
    <x v="0"/>
    <x v="0"/>
    <x v="0"/>
    <x v="0"/>
    <x v="0"/>
  </r>
  <r>
    <x v="0"/>
    <x v="0"/>
    <x v="15"/>
    <x v="0"/>
    <x v="2"/>
    <x v="0"/>
    <x v="2"/>
    <x v="1"/>
    <x v="1"/>
    <x v="1"/>
    <x v="3"/>
    <x v="1"/>
    <x v="1"/>
    <x v="0"/>
    <x v="1"/>
    <x v="1"/>
    <x v="1"/>
    <x v="1"/>
    <x v="1"/>
    <x v="0"/>
    <x v="1"/>
    <x v="1"/>
    <x v="3"/>
    <x v="2"/>
    <x v="1"/>
    <x v="5"/>
    <x v="4"/>
    <x v="1"/>
    <x v="0"/>
    <x v="3"/>
    <x v="2"/>
    <x v="2"/>
    <x v="0"/>
    <x v="3"/>
    <x v="1"/>
    <x v="0"/>
    <x v="3"/>
    <x v="1"/>
    <x v="2"/>
    <x v="0"/>
    <x v="0"/>
    <x v="0"/>
    <x v="0"/>
    <x v="0"/>
    <x v="0"/>
    <x v="0"/>
    <x v="0"/>
    <x v="0"/>
    <x v="0"/>
  </r>
  <r>
    <x v="0"/>
    <x v="0"/>
    <x v="8"/>
    <x v="0"/>
    <x v="1"/>
    <x v="2"/>
    <x v="0"/>
    <x v="0"/>
    <x v="1"/>
    <x v="0"/>
    <x v="0"/>
    <x v="2"/>
    <x v="4"/>
    <x v="0"/>
    <x v="0"/>
    <x v="0"/>
    <x v="0"/>
    <x v="0"/>
    <x v="0"/>
    <x v="0"/>
    <x v="0"/>
    <x v="0"/>
    <x v="5"/>
    <x v="0"/>
    <x v="0"/>
    <x v="4"/>
    <x v="5"/>
    <x v="1"/>
    <x v="0"/>
    <x v="0"/>
    <x v="2"/>
    <x v="2"/>
    <x v="2"/>
    <x v="3"/>
    <x v="2"/>
    <x v="0"/>
    <x v="2"/>
    <x v="0"/>
    <x v="0"/>
    <x v="0"/>
    <x v="0"/>
    <x v="0"/>
    <x v="0"/>
    <x v="0"/>
    <x v="0"/>
    <x v="0"/>
    <x v="0"/>
    <x v="0"/>
    <x v="0"/>
  </r>
  <r>
    <x v="0"/>
    <x v="0"/>
    <x v="8"/>
    <x v="0"/>
    <x v="1"/>
    <x v="0"/>
    <x v="1"/>
    <x v="1"/>
    <x v="3"/>
    <x v="3"/>
    <x v="1"/>
    <x v="1"/>
    <x v="2"/>
    <x v="0"/>
    <x v="4"/>
    <x v="2"/>
    <x v="5"/>
    <x v="4"/>
    <x v="2"/>
    <x v="4"/>
    <x v="4"/>
    <x v="3"/>
    <x v="3"/>
    <x v="4"/>
    <x v="3"/>
    <x v="2"/>
    <x v="3"/>
    <x v="3"/>
    <x v="5"/>
    <x v="1"/>
    <x v="4"/>
    <x v="3"/>
    <x v="5"/>
    <x v="4"/>
    <x v="4"/>
    <x v="4"/>
    <x v="3"/>
    <x v="3"/>
    <x v="1"/>
    <x v="4"/>
    <x v="0"/>
    <x v="0"/>
    <x v="0"/>
    <x v="0"/>
    <x v="0"/>
    <x v="0"/>
    <x v="0"/>
    <x v="0"/>
    <x v="0"/>
  </r>
  <r>
    <x v="0"/>
    <x v="0"/>
    <x v="8"/>
    <x v="0"/>
    <x v="1"/>
    <x v="2"/>
    <x v="0"/>
    <x v="0"/>
    <x v="4"/>
    <x v="4"/>
    <x v="1"/>
    <x v="3"/>
    <x v="5"/>
    <x v="0"/>
    <x v="1"/>
    <x v="0"/>
    <x v="3"/>
    <x v="3"/>
    <x v="3"/>
    <x v="1"/>
    <x v="2"/>
    <x v="4"/>
    <x v="0"/>
    <x v="4"/>
    <x v="5"/>
    <x v="2"/>
    <x v="1"/>
    <x v="1"/>
    <x v="0"/>
    <x v="0"/>
    <x v="1"/>
    <x v="0"/>
    <x v="4"/>
    <x v="4"/>
    <x v="2"/>
    <x v="1"/>
    <x v="4"/>
    <x v="2"/>
    <x v="3"/>
    <x v="1"/>
    <x v="0"/>
    <x v="0"/>
    <x v="0"/>
    <x v="0"/>
    <x v="0"/>
    <x v="0"/>
    <x v="0"/>
    <x v="0"/>
    <x v="0"/>
  </r>
  <r>
    <x v="0"/>
    <x v="0"/>
    <x v="8"/>
    <x v="0"/>
    <x v="1"/>
    <x v="2"/>
    <x v="1"/>
    <x v="1"/>
    <x v="1"/>
    <x v="4"/>
    <x v="1"/>
    <x v="1"/>
    <x v="0"/>
    <x v="3"/>
    <x v="1"/>
    <x v="2"/>
    <x v="1"/>
    <x v="4"/>
    <x v="3"/>
    <x v="2"/>
    <x v="5"/>
    <x v="1"/>
    <x v="0"/>
    <x v="4"/>
    <x v="5"/>
    <x v="1"/>
    <x v="1"/>
    <x v="1"/>
    <x v="3"/>
    <x v="4"/>
    <x v="2"/>
    <x v="4"/>
    <x v="4"/>
    <x v="2"/>
    <x v="3"/>
    <x v="3"/>
    <x v="4"/>
    <x v="1"/>
    <x v="5"/>
    <x v="4"/>
    <x v="0"/>
    <x v="0"/>
    <x v="0"/>
    <x v="0"/>
    <x v="0"/>
    <x v="0"/>
    <x v="0"/>
    <x v="0"/>
    <x v="0"/>
  </r>
  <r>
    <x v="0"/>
    <x v="0"/>
    <x v="8"/>
    <x v="0"/>
    <x v="1"/>
    <x v="0"/>
    <x v="3"/>
    <x v="2"/>
    <x v="2"/>
    <x v="3"/>
    <x v="0"/>
    <x v="2"/>
    <x v="1"/>
    <x v="1"/>
    <x v="1"/>
    <x v="1"/>
    <x v="2"/>
    <x v="1"/>
    <x v="3"/>
    <x v="2"/>
    <x v="3"/>
    <x v="3"/>
    <x v="0"/>
    <x v="5"/>
    <x v="4"/>
    <x v="1"/>
    <x v="1"/>
    <x v="2"/>
    <x v="0"/>
    <x v="3"/>
    <x v="1"/>
    <x v="1"/>
    <x v="3"/>
    <x v="0"/>
    <x v="1"/>
    <x v="4"/>
    <x v="4"/>
    <x v="4"/>
    <x v="0"/>
    <x v="1"/>
    <x v="0"/>
    <x v="0"/>
    <x v="0"/>
    <x v="0"/>
    <x v="0"/>
    <x v="0"/>
    <x v="0"/>
    <x v="0"/>
    <x v="0"/>
  </r>
  <r>
    <x v="0"/>
    <x v="0"/>
    <x v="8"/>
    <x v="0"/>
    <x v="1"/>
    <x v="0"/>
    <x v="3"/>
    <x v="0"/>
    <x v="2"/>
    <x v="3"/>
    <x v="0"/>
    <x v="4"/>
    <x v="1"/>
    <x v="3"/>
    <x v="0"/>
    <x v="1"/>
    <x v="1"/>
    <x v="2"/>
    <x v="0"/>
    <x v="0"/>
    <x v="0"/>
    <x v="3"/>
    <x v="0"/>
    <x v="2"/>
    <x v="1"/>
    <x v="1"/>
    <x v="1"/>
    <x v="1"/>
    <x v="0"/>
    <x v="0"/>
    <x v="0"/>
    <x v="2"/>
    <x v="3"/>
    <x v="0"/>
    <x v="1"/>
    <x v="0"/>
    <x v="1"/>
    <x v="1"/>
    <x v="2"/>
    <x v="1"/>
    <x v="0"/>
    <x v="0"/>
    <x v="0"/>
    <x v="0"/>
    <x v="0"/>
    <x v="0"/>
    <x v="0"/>
    <x v="0"/>
    <x v="0"/>
  </r>
  <r>
    <x v="0"/>
    <x v="0"/>
    <x v="8"/>
    <x v="0"/>
    <x v="1"/>
    <x v="2"/>
    <x v="2"/>
    <x v="4"/>
    <x v="1"/>
    <x v="4"/>
    <x v="1"/>
    <x v="3"/>
    <x v="0"/>
    <x v="4"/>
    <x v="4"/>
    <x v="3"/>
    <x v="2"/>
    <x v="3"/>
    <x v="3"/>
    <x v="1"/>
    <x v="3"/>
    <x v="1"/>
    <x v="0"/>
    <x v="4"/>
    <x v="5"/>
    <x v="0"/>
    <x v="2"/>
    <x v="2"/>
    <x v="3"/>
    <x v="3"/>
    <x v="3"/>
    <x v="4"/>
    <x v="4"/>
    <x v="1"/>
    <x v="0"/>
    <x v="3"/>
    <x v="4"/>
    <x v="2"/>
    <x v="3"/>
    <x v="3"/>
    <x v="0"/>
    <x v="0"/>
    <x v="0"/>
    <x v="0"/>
    <x v="0"/>
    <x v="0"/>
    <x v="0"/>
    <x v="0"/>
    <x v="0"/>
  </r>
  <r>
    <x v="0"/>
    <x v="0"/>
    <x v="8"/>
    <x v="0"/>
    <x v="1"/>
    <x v="2"/>
    <x v="0"/>
    <x v="0"/>
    <x v="0"/>
    <x v="0"/>
    <x v="3"/>
    <x v="0"/>
    <x v="2"/>
    <x v="0"/>
    <x v="0"/>
    <x v="0"/>
    <x v="0"/>
    <x v="0"/>
    <x v="3"/>
    <x v="0"/>
    <x v="0"/>
    <x v="1"/>
    <x v="1"/>
    <x v="3"/>
    <x v="0"/>
    <x v="0"/>
    <x v="0"/>
    <x v="1"/>
    <x v="0"/>
    <x v="0"/>
    <x v="0"/>
    <x v="0"/>
    <x v="2"/>
    <x v="3"/>
    <x v="1"/>
    <x v="0"/>
    <x v="2"/>
    <x v="0"/>
    <x v="0"/>
    <x v="1"/>
    <x v="0"/>
    <x v="0"/>
    <x v="0"/>
    <x v="0"/>
    <x v="0"/>
    <x v="0"/>
    <x v="0"/>
    <x v="0"/>
    <x v="0"/>
  </r>
  <r>
    <x v="0"/>
    <x v="0"/>
    <x v="8"/>
    <x v="0"/>
    <x v="1"/>
    <x v="2"/>
    <x v="4"/>
    <x v="2"/>
    <x v="2"/>
    <x v="1"/>
    <x v="3"/>
    <x v="1"/>
    <x v="0"/>
    <x v="1"/>
    <x v="0"/>
    <x v="1"/>
    <x v="0"/>
    <x v="0"/>
    <x v="1"/>
    <x v="0"/>
    <x v="1"/>
    <x v="0"/>
    <x v="1"/>
    <x v="3"/>
    <x v="1"/>
    <x v="1"/>
    <x v="0"/>
    <x v="1"/>
    <x v="0"/>
    <x v="0"/>
    <x v="0"/>
    <x v="0"/>
    <x v="1"/>
    <x v="3"/>
    <x v="2"/>
    <x v="0"/>
    <x v="0"/>
    <x v="3"/>
    <x v="0"/>
    <x v="0"/>
    <x v="0"/>
    <x v="0"/>
    <x v="0"/>
    <x v="0"/>
    <x v="0"/>
    <x v="0"/>
    <x v="0"/>
    <x v="0"/>
    <x v="0"/>
  </r>
  <r>
    <x v="0"/>
    <x v="0"/>
    <x v="8"/>
    <x v="0"/>
    <x v="1"/>
    <x v="0"/>
    <x v="0"/>
    <x v="1"/>
    <x v="1"/>
    <x v="3"/>
    <x v="3"/>
    <x v="0"/>
    <x v="2"/>
    <x v="1"/>
    <x v="0"/>
    <x v="0"/>
    <x v="4"/>
    <x v="1"/>
    <x v="0"/>
    <x v="3"/>
    <x v="0"/>
    <x v="1"/>
    <x v="0"/>
    <x v="2"/>
    <x v="2"/>
    <x v="1"/>
    <x v="0"/>
    <x v="1"/>
    <x v="2"/>
    <x v="0"/>
    <x v="0"/>
    <x v="0"/>
    <x v="1"/>
    <x v="3"/>
    <x v="1"/>
    <x v="3"/>
    <x v="0"/>
    <x v="3"/>
    <x v="0"/>
    <x v="1"/>
    <x v="0"/>
    <x v="0"/>
    <x v="0"/>
    <x v="0"/>
    <x v="0"/>
    <x v="0"/>
    <x v="0"/>
    <x v="0"/>
    <x v="0"/>
  </r>
  <r>
    <x v="0"/>
    <x v="0"/>
    <x v="8"/>
    <x v="0"/>
    <x v="1"/>
    <x v="0"/>
    <x v="0"/>
    <x v="0"/>
    <x v="1"/>
    <x v="1"/>
    <x v="3"/>
    <x v="2"/>
    <x v="2"/>
    <x v="0"/>
    <x v="0"/>
    <x v="0"/>
    <x v="0"/>
    <x v="0"/>
    <x v="0"/>
    <x v="4"/>
    <x v="0"/>
    <x v="1"/>
    <x v="0"/>
    <x v="2"/>
    <x v="1"/>
    <x v="0"/>
    <x v="0"/>
    <x v="1"/>
    <x v="0"/>
    <x v="0"/>
    <x v="0"/>
    <x v="0"/>
    <x v="1"/>
    <x v="4"/>
    <x v="2"/>
    <x v="0"/>
    <x v="4"/>
    <x v="3"/>
    <x v="0"/>
    <x v="0"/>
    <x v="0"/>
    <x v="0"/>
    <x v="0"/>
    <x v="0"/>
    <x v="0"/>
    <x v="0"/>
    <x v="0"/>
    <x v="0"/>
    <x v="0"/>
  </r>
  <r>
    <x v="0"/>
    <x v="0"/>
    <x v="8"/>
    <x v="0"/>
    <x v="1"/>
    <x v="2"/>
    <x v="2"/>
    <x v="1"/>
    <x v="1"/>
    <x v="1"/>
    <x v="0"/>
    <x v="2"/>
    <x v="2"/>
    <x v="1"/>
    <x v="1"/>
    <x v="1"/>
    <x v="1"/>
    <x v="1"/>
    <x v="0"/>
    <x v="2"/>
    <x v="0"/>
    <x v="0"/>
    <x v="0"/>
    <x v="2"/>
    <x v="0"/>
    <x v="0"/>
    <x v="1"/>
    <x v="0"/>
    <x v="0"/>
    <x v="0"/>
    <x v="2"/>
    <x v="1"/>
    <x v="3"/>
    <x v="3"/>
    <x v="1"/>
    <x v="3"/>
    <x v="1"/>
    <x v="3"/>
    <x v="2"/>
    <x v="1"/>
    <x v="0"/>
    <x v="0"/>
    <x v="0"/>
    <x v="0"/>
    <x v="0"/>
    <x v="0"/>
    <x v="0"/>
    <x v="0"/>
    <x v="0"/>
  </r>
  <r>
    <x v="0"/>
    <x v="0"/>
    <x v="8"/>
    <x v="0"/>
    <x v="1"/>
    <x v="2"/>
    <x v="1"/>
    <x v="4"/>
    <x v="1"/>
    <x v="1"/>
    <x v="3"/>
    <x v="1"/>
    <x v="0"/>
    <x v="1"/>
    <x v="0"/>
    <x v="1"/>
    <x v="1"/>
    <x v="1"/>
    <x v="1"/>
    <x v="0"/>
    <x v="0"/>
    <x v="1"/>
    <x v="0"/>
    <x v="5"/>
    <x v="4"/>
    <x v="4"/>
    <x v="0"/>
    <x v="1"/>
    <x v="0"/>
    <x v="0"/>
    <x v="2"/>
    <x v="2"/>
    <x v="3"/>
    <x v="3"/>
    <x v="1"/>
    <x v="0"/>
    <x v="1"/>
    <x v="3"/>
    <x v="2"/>
    <x v="0"/>
    <x v="0"/>
    <x v="0"/>
    <x v="0"/>
    <x v="0"/>
    <x v="0"/>
    <x v="0"/>
    <x v="0"/>
    <x v="0"/>
    <x v="0"/>
  </r>
  <r>
    <x v="0"/>
    <x v="0"/>
    <x v="8"/>
    <x v="0"/>
    <x v="1"/>
    <x v="2"/>
    <x v="2"/>
    <x v="0"/>
    <x v="0"/>
    <x v="4"/>
    <x v="3"/>
    <x v="2"/>
    <x v="0"/>
    <x v="0"/>
    <x v="0"/>
    <x v="0"/>
    <x v="1"/>
    <x v="1"/>
    <x v="3"/>
    <x v="1"/>
    <x v="0"/>
    <x v="2"/>
    <x v="0"/>
    <x v="2"/>
    <x v="1"/>
    <x v="1"/>
    <x v="1"/>
    <x v="1"/>
    <x v="0"/>
    <x v="0"/>
    <x v="2"/>
    <x v="2"/>
    <x v="3"/>
    <x v="3"/>
    <x v="4"/>
    <x v="1"/>
    <x v="0"/>
    <x v="3"/>
    <x v="0"/>
    <x v="0"/>
    <x v="0"/>
    <x v="0"/>
    <x v="0"/>
    <x v="0"/>
    <x v="0"/>
    <x v="0"/>
    <x v="0"/>
    <x v="0"/>
    <x v="0"/>
  </r>
  <r>
    <x v="0"/>
    <x v="0"/>
    <x v="8"/>
    <x v="0"/>
    <x v="1"/>
    <x v="2"/>
    <x v="2"/>
    <x v="1"/>
    <x v="2"/>
    <x v="1"/>
    <x v="3"/>
    <x v="1"/>
    <x v="0"/>
    <x v="1"/>
    <x v="0"/>
    <x v="1"/>
    <x v="0"/>
    <x v="1"/>
    <x v="0"/>
    <x v="0"/>
    <x v="0"/>
    <x v="1"/>
    <x v="0"/>
    <x v="1"/>
    <x v="2"/>
    <x v="0"/>
    <x v="0"/>
    <x v="1"/>
    <x v="0"/>
    <x v="3"/>
    <x v="2"/>
    <x v="0"/>
    <x v="3"/>
    <x v="0"/>
    <x v="0"/>
    <x v="3"/>
    <x v="0"/>
    <x v="0"/>
    <x v="2"/>
    <x v="1"/>
    <x v="0"/>
    <x v="0"/>
    <x v="0"/>
    <x v="0"/>
    <x v="0"/>
    <x v="0"/>
    <x v="0"/>
    <x v="0"/>
    <x v="0"/>
  </r>
  <r>
    <x v="0"/>
    <x v="0"/>
    <x v="8"/>
    <x v="0"/>
    <x v="1"/>
    <x v="0"/>
    <x v="1"/>
    <x v="0"/>
    <x v="1"/>
    <x v="1"/>
    <x v="1"/>
    <x v="1"/>
    <x v="4"/>
    <x v="0"/>
    <x v="0"/>
    <x v="1"/>
    <x v="0"/>
    <x v="3"/>
    <x v="0"/>
    <x v="0"/>
    <x v="0"/>
    <x v="1"/>
    <x v="0"/>
    <x v="1"/>
    <x v="1"/>
    <x v="2"/>
    <x v="0"/>
    <x v="1"/>
    <x v="0"/>
    <x v="3"/>
    <x v="0"/>
    <x v="0"/>
    <x v="1"/>
    <x v="0"/>
    <x v="4"/>
    <x v="0"/>
    <x v="1"/>
    <x v="3"/>
    <x v="2"/>
    <x v="0"/>
    <x v="0"/>
    <x v="0"/>
    <x v="0"/>
    <x v="0"/>
    <x v="0"/>
    <x v="0"/>
    <x v="0"/>
    <x v="0"/>
    <x v="0"/>
  </r>
  <r>
    <x v="0"/>
    <x v="0"/>
    <x v="8"/>
    <x v="0"/>
    <x v="1"/>
    <x v="0"/>
    <x v="2"/>
    <x v="1"/>
    <x v="2"/>
    <x v="3"/>
    <x v="0"/>
    <x v="2"/>
    <x v="1"/>
    <x v="0"/>
    <x v="1"/>
    <x v="1"/>
    <x v="0"/>
    <x v="1"/>
    <x v="5"/>
    <x v="2"/>
    <x v="0"/>
    <x v="1"/>
    <x v="0"/>
    <x v="0"/>
    <x v="3"/>
    <x v="0"/>
    <x v="0"/>
    <x v="1"/>
    <x v="0"/>
    <x v="3"/>
    <x v="2"/>
    <x v="0"/>
    <x v="3"/>
    <x v="0"/>
    <x v="1"/>
    <x v="0"/>
    <x v="0"/>
    <x v="3"/>
    <x v="0"/>
    <x v="1"/>
    <x v="0"/>
    <x v="0"/>
    <x v="0"/>
    <x v="0"/>
    <x v="0"/>
    <x v="0"/>
    <x v="0"/>
    <x v="0"/>
    <x v="0"/>
  </r>
  <r>
    <x v="0"/>
    <x v="0"/>
    <x v="8"/>
    <x v="0"/>
    <x v="1"/>
    <x v="0"/>
    <x v="0"/>
    <x v="0"/>
    <x v="1"/>
    <x v="1"/>
    <x v="0"/>
    <x v="1"/>
    <x v="0"/>
    <x v="0"/>
    <x v="1"/>
    <x v="1"/>
    <x v="1"/>
    <x v="0"/>
    <x v="2"/>
    <x v="0"/>
    <x v="0"/>
    <x v="1"/>
    <x v="0"/>
    <x v="2"/>
    <x v="1"/>
    <x v="0"/>
    <x v="1"/>
    <x v="1"/>
    <x v="0"/>
    <x v="0"/>
    <x v="0"/>
    <x v="2"/>
    <x v="0"/>
    <x v="3"/>
    <x v="2"/>
    <x v="1"/>
    <x v="2"/>
    <x v="0"/>
    <x v="0"/>
    <x v="1"/>
    <x v="0"/>
    <x v="0"/>
    <x v="0"/>
    <x v="0"/>
    <x v="0"/>
    <x v="0"/>
    <x v="0"/>
    <x v="0"/>
    <x v="0"/>
  </r>
  <r>
    <x v="0"/>
    <x v="0"/>
    <x v="8"/>
    <x v="0"/>
    <x v="1"/>
    <x v="0"/>
    <x v="1"/>
    <x v="1"/>
    <x v="1"/>
    <x v="3"/>
    <x v="3"/>
    <x v="2"/>
    <x v="1"/>
    <x v="0"/>
    <x v="0"/>
    <x v="0"/>
    <x v="0"/>
    <x v="1"/>
    <x v="0"/>
    <x v="0"/>
    <x v="5"/>
    <x v="1"/>
    <x v="0"/>
    <x v="1"/>
    <x v="1"/>
    <x v="0"/>
    <x v="0"/>
    <x v="1"/>
    <x v="0"/>
    <x v="0"/>
    <x v="0"/>
    <x v="2"/>
    <x v="0"/>
    <x v="3"/>
    <x v="4"/>
    <x v="0"/>
    <x v="0"/>
    <x v="0"/>
    <x v="0"/>
    <x v="1"/>
    <x v="0"/>
    <x v="0"/>
    <x v="0"/>
    <x v="0"/>
    <x v="0"/>
    <x v="0"/>
    <x v="0"/>
    <x v="0"/>
    <x v="0"/>
  </r>
  <r>
    <x v="0"/>
    <x v="0"/>
    <x v="8"/>
    <x v="0"/>
    <x v="1"/>
    <x v="2"/>
    <x v="2"/>
    <x v="1"/>
    <x v="1"/>
    <x v="0"/>
    <x v="3"/>
    <x v="1"/>
    <x v="1"/>
    <x v="1"/>
    <x v="0"/>
    <x v="1"/>
    <x v="1"/>
    <x v="1"/>
    <x v="3"/>
    <x v="0"/>
    <x v="1"/>
    <x v="3"/>
    <x v="3"/>
    <x v="2"/>
    <x v="0"/>
    <x v="0"/>
    <x v="1"/>
    <x v="1"/>
    <x v="2"/>
    <x v="0"/>
    <x v="0"/>
    <x v="0"/>
    <x v="0"/>
    <x v="3"/>
    <x v="0"/>
    <x v="0"/>
    <x v="0"/>
    <x v="4"/>
    <x v="2"/>
    <x v="1"/>
    <x v="0"/>
    <x v="0"/>
    <x v="0"/>
    <x v="0"/>
    <x v="0"/>
    <x v="0"/>
    <x v="0"/>
    <x v="0"/>
    <x v="0"/>
  </r>
  <r>
    <x v="0"/>
    <x v="0"/>
    <x v="17"/>
    <x v="0"/>
    <x v="2"/>
    <x v="0"/>
    <x v="2"/>
    <x v="0"/>
    <x v="1"/>
    <x v="0"/>
    <x v="0"/>
    <x v="2"/>
    <x v="2"/>
    <x v="0"/>
    <x v="0"/>
    <x v="1"/>
    <x v="1"/>
    <x v="0"/>
    <x v="3"/>
    <x v="3"/>
    <x v="0"/>
    <x v="1"/>
    <x v="3"/>
    <x v="0"/>
    <x v="0"/>
    <x v="0"/>
    <x v="0"/>
    <x v="0"/>
    <x v="0"/>
    <x v="0"/>
    <x v="2"/>
    <x v="2"/>
    <x v="0"/>
    <x v="3"/>
    <x v="2"/>
    <x v="0"/>
    <x v="4"/>
    <x v="1"/>
    <x v="0"/>
    <x v="0"/>
    <x v="0"/>
    <x v="0"/>
    <x v="0"/>
    <x v="0"/>
    <x v="0"/>
    <x v="0"/>
    <x v="0"/>
    <x v="0"/>
    <x v="0"/>
  </r>
  <r>
    <x v="0"/>
    <x v="0"/>
    <x v="8"/>
    <x v="0"/>
    <x v="2"/>
    <x v="0"/>
    <x v="2"/>
    <x v="4"/>
    <x v="5"/>
    <x v="3"/>
    <x v="3"/>
    <x v="1"/>
    <x v="1"/>
    <x v="0"/>
    <x v="1"/>
    <x v="0"/>
    <x v="1"/>
    <x v="1"/>
    <x v="1"/>
    <x v="4"/>
    <x v="0"/>
    <x v="1"/>
    <x v="3"/>
    <x v="2"/>
    <x v="1"/>
    <x v="1"/>
    <x v="0"/>
    <x v="1"/>
    <x v="0"/>
    <x v="0"/>
    <x v="1"/>
    <x v="4"/>
    <x v="1"/>
    <x v="3"/>
    <x v="4"/>
    <x v="0"/>
    <x v="0"/>
    <x v="0"/>
    <x v="0"/>
    <x v="1"/>
    <x v="0"/>
    <x v="0"/>
    <x v="0"/>
    <x v="0"/>
    <x v="0"/>
    <x v="0"/>
    <x v="0"/>
    <x v="0"/>
    <x v="0"/>
  </r>
  <r>
    <x v="0"/>
    <x v="0"/>
    <x v="8"/>
    <x v="0"/>
    <x v="1"/>
    <x v="2"/>
    <x v="1"/>
    <x v="1"/>
    <x v="0"/>
    <x v="3"/>
    <x v="1"/>
    <x v="1"/>
    <x v="0"/>
    <x v="2"/>
    <x v="1"/>
    <x v="1"/>
    <x v="3"/>
    <x v="3"/>
    <x v="2"/>
    <x v="0"/>
    <x v="1"/>
    <x v="0"/>
    <x v="0"/>
    <x v="4"/>
    <x v="1"/>
    <x v="1"/>
    <x v="1"/>
    <x v="1"/>
    <x v="2"/>
    <x v="0"/>
    <x v="3"/>
    <x v="3"/>
    <x v="1"/>
    <x v="0"/>
    <x v="0"/>
    <x v="0"/>
    <x v="1"/>
    <x v="3"/>
    <x v="2"/>
    <x v="1"/>
    <x v="0"/>
    <x v="0"/>
    <x v="0"/>
    <x v="0"/>
    <x v="0"/>
    <x v="0"/>
    <x v="0"/>
    <x v="0"/>
    <x v="0"/>
  </r>
  <r>
    <x v="0"/>
    <x v="0"/>
    <x v="13"/>
    <x v="0"/>
    <x v="2"/>
    <x v="1"/>
    <x v="0"/>
    <x v="1"/>
    <x v="2"/>
    <x v="3"/>
    <x v="3"/>
    <x v="2"/>
    <x v="1"/>
    <x v="1"/>
    <x v="0"/>
    <x v="2"/>
    <x v="4"/>
    <x v="1"/>
    <x v="5"/>
    <x v="2"/>
    <x v="1"/>
    <x v="1"/>
    <x v="1"/>
    <x v="2"/>
    <x v="1"/>
    <x v="4"/>
    <x v="0"/>
    <x v="0"/>
    <x v="2"/>
    <x v="3"/>
    <x v="2"/>
    <x v="0"/>
    <x v="4"/>
    <x v="1"/>
    <x v="1"/>
    <x v="1"/>
    <x v="4"/>
    <x v="2"/>
    <x v="3"/>
    <x v="3"/>
    <x v="0"/>
    <x v="0"/>
    <x v="0"/>
    <x v="0"/>
    <x v="0"/>
    <x v="0"/>
    <x v="0"/>
    <x v="0"/>
    <x v="0"/>
  </r>
  <r>
    <x v="0"/>
    <x v="0"/>
    <x v="21"/>
    <x v="0"/>
    <x v="0"/>
    <x v="0"/>
    <x v="0"/>
    <x v="4"/>
    <x v="2"/>
    <x v="1"/>
    <x v="4"/>
    <x v="1"/>
    <x v="4"/>
    <x v="0"/>
    <x v="0"/>
    <x v="0"/>
    <x v="4"/>
    <x v="0"/>
    <x v="1"/>
    <x v="0"/>
    <x v="0"/>
    <x v="1"/>
    <x v="0"/>
    <x v="2"/>
    <x v="1"/>
    <x v="0"/>
    <x v="0"/>
    <x v="1"/>
    <x v="0"/>
    <x v="1"/>
    <x v="4"/>
    <x v="0"/>
    <x v="0"/>
    <x v="4"/>
    <x v="4"/>
    <x v="4"/>
    <x v="0"/>
    <x v="3"/>
    <x v="2"/>
    <x v="1"/>
    <x v="0"/>
    <x v="0"/>
    <x v="0"/>
    <x v="0"/>
    <x v="0"/>
    <x v="0"/>
    <x v="0"/>
    <x v="0"/>
    <x v="0"/>
  </r>
  <r>
    <x v="0"/>
    <x v="0"/>
    <x v="21"/>
    <x v="0"/>
    <x v="0"/>
    <x v="0"/>
    <x v="1"/>
    <x v="1"/>
    <x v="1"/>
    <x v="1"/>
    <x v="3"/>
    <x v="1"/>
    <x v="0"/>
    <x v="2"/>
    <x v="3"/>
    <x v="1"/>
    <x v="1"/>
    <x v="1"/>
    <x v="3"/>
    <x v="1"/>
    <x v="6"/>
    <x v="1"/>
    <x v="1"/>
    <x v="2"/>
    <x v="2"/>
    <x v="1"/>
    <x v="1"/>
    <x v="1"/>
    <x v="0"/>
    <x v="0"/>
    <x v="0"/>
    <x v="2"/>
    <x v="0"/>
    <x v="1"/>
    <x v="1"/>
    <x v="1"/>
    <x v="1"/>
    <x v="3"/>
    <x v="0"/>
    <x v="1"/>
    <x v="0"/>
    <x v="0"/>
    <x v="0"/>
    <x v="0"/>
    <x v="0"/>
    <x v="0"/>
    <x v="0"/>
    <x v="0"/>
    <x v="0"/>
  </r>
  <r>
    <x v="0"/>
    <x v="0"/>
    <x v="21"/>
    <x v="0"/>
    <x v="0"/>
    <x v="0"/>
    <x v="2"/>
    <x v="0"/>
    <x v="2"/>
    <x v="0"/>
    <x v="3"/>
    <x v="1"/>
    <x v="1"/>
    <x v="1"/>
    <x v="0"/>
    <x v="1"/>
    <x v="0"/>
    <x v="0"/>
    <x v="3"/>
    <x v="2"/>
    <x v="0"/>
    <x v="1"/>
    <x v="0"/>
    <x v="2"/>
    <x v="1"/>
    <x v="1"/>
    <x v="1"/>
    <x v="1"/>
    <x v="0"/>
    <x v="0"/>
    <x v="0"/>
    <x v="0"/>
    <x v="0"/>
    <x v="0"/>
    <x v="2"/>
    <x v="3"/>
    <x v="4"/>
    <x v="3"/>
    <x v="2"/>
    <x v="1"/>
    <x v="0"/>
    <x v="0"/>
    <x v="0"/>
    <x v="0"/>
    <x v="0"/>
    <x v="0"/>
    <x v="0"/>
    <x v="0"/>
    <x v="0"/>
  </r>
  <r>
    <x v="0"/>
    <x v="0"/>
    <x v="21"/>
    <x v="0"/>
    <x v="0"/>
    <x v="0"/>
    <x v="0"/>
    <x v="1"/>
    <x v="1"/>
    <x v="1"/>
    <x v="0"/>
    <x v="2"/>
    <x v="0"/>
    <x v="1"/>
    <x v="1"/>
    <x v="1"/>
    <x v="2"/>
    <x v="1"/>
    <x v="1"/>
    <x v="2"/>
    <x v="1"/>
    <x v="1"/>
    <x v="0"/>
    <x v="2"/>
    <x v="3"/>
    <x v="0"/>
    <x v="0"/>
    <x v="0"/>
    <x v="0"/>
    <x v="3"/>
    <x v="2"/>
    <x v="2"/>
    <x v="0"/>
    <x v="3"/>
    <x v="1"/>
    <x v="3"/>
    <x v="0"/>
    <x v="3"/>
    <x v="2"/>
    <x v="1"/>
    <x v="0"/>
    <x v="0"/>
    <x v="0"/>
    <x v="0"/>
    <x v="0"/>
    <x v="0"/>
    <x v="0"/>
    <x v="0"/>
    <x v="0"/>
  </r>
  <r>
    <x v="0"/>
    <x v="0"/>
    <x v="21"/>
    <x v="0"/>
    <x v="0"/>
    <x v="0"/>
    <x v="0"/>
    <x v="0"/>
    <x v="0"/>
    <x v="0"/>
    <x v="3"/>
    <x v="2"/>
    <x v="0"/>
    <x v="0"/>
    <x v="0"/>
    <x v="0"/>
    <x v="2"/>
    <x v="0"/>
    <x v="0"/>
    <x v="0"/>
    <x v="1"/>
    <x v="1"/>
    <x v="0"/>
    <x v="0"/>
    <x v="0"/>
    <x v="4"/>
    <x v="5"/>
    <x v="1"/>
    <x v="0"/>
    <x v="0"/>
    <x v="0"/>
    <x v="2"/>
    <x v="0"/>
    <x v="0"/>
    <x v="1"/>
    <x v="0"/>
    <x v="2"/>
    <x v="0"/>
    <x v="0"/>
    <x v="0"/>
    <x v="0"/>
    <x v="0"/>
    <x v="0"/>
    <x v="0"/>
    <x v="0"/>
    <x v="0"/>
    <x v="0"/>
    <x v="0"/>
    <x v="0"/>
  </r>
  <r>
    <x v="0"/>
    <x v="0"/>
    <x v="21"/>
    <x v="0"/>
    <x v="0"/>
    <x v="2"/>
    <x v="2"/>
    <x v="4"/>
    <x v="3"/>
    <x v="2"/>
    <x v="2"/>
    <x v="0"/>
    <x v="2"/>
    <x v="0"/>
    <x v="2"/>
    <x v="0"/>
    <x v="3"/>
    <x v="1"/>
    <x v="3"/>
    <x v="0"/>
    <x v="0"/>
    <x v="1"/>
    <x v="0"/>
    <x v="3"/>
    <x v="3"/>
    <x v="4"/>
    <x v="1"/>
    <x v="1"/>
    <x v="0"/>
    <x v="0"/>
    <x v="0"/>
    <x v="0"/>
    <x v="0"/>
    <x v="4"/>
    <x v="1"/>
    <x v="0"/>
    <x v="0"/>
    <x v="3"/>
    <x v="0"/>
    <x v="1"/>
    <x v="0"/>
    <x v="0"/>
    <x v="0"/>
    <x v="0"/>
    <x v="0"/>
    <x v="0"/>
    <x v="0"/>
    <x v="0"/>
    <x v="0"/>
  </r>
  <r>
    <x v="0"/>
    <x v="0"/>
    <x v="21"/>
    <x v="0"/>
    <x v="0"/>
    <x v="2"/>
    <x v="2"/>
    <x v="0"/>
    <x v="1"/>
    <x v="0"/>
    <x v="0"/>
    <x v="2"/>
    <x v="2"/>
    <x v="0"/>
    <x v="0"/>
    <x v="0"/>
    <x v="0"/>
    <x v="0"/>
    <x v="0"/>
    <x v="2"/>
    <x v="0"/>
    <x v="1"/>
    <x v="1"/>
    <x v="2"/>
    <x v="1"/>
    <x v="4"/>
    <x v="0"/>
    <x v="1"/>
    <x v="0"/>
    <x v="3"/>
    <x v="0"/>
    <x v="2"/>
    <x v="0"/>
    <x v="3"/>
    <x v="2"/>
    <x v="0"/>
    <x v="2"/>
    <x v="3"/>
    <x v="0"/>
    <x v="0"/>
    <x v="0"/>
    <x v="0"/>
    <x v="0"/>
    <x v="0"/>
    <x v="0"/>
    <x v="0"/>
    <x v="0"/>
    <x v="0"/>
    <x v="0"/>
  </r>
  <r>
    <x v="0"/>
    <x v="0"/>
    <x v="21"/>
    <x v="0"/>
    <x v="0"/>
    <x v="0"/>
    <x v="3"/>
    <x v="0"/>
    <x v="4"/>
    <x v="1"/>
    <x v="3"/>
    <x v="4"/>
    <x v="3"/>
    <x v="4"/>
    <x v="5"/>
    <x v="0"/>
    <x v="3"/>
    <x v="4"/>
    <x v="2"/>
    <x v="4"/>
    <x v="4"/>
    <x v="2"/>
    <x v="2"/>
    <x v="0"/>
    <x v="1"/>
    <x v="2"/>
    <x v="2"/>
    <x v="1"/>
    <x v="0"/>
    <x v="3"/>
    <x v="0"/>
    <x v="3"/>
    <x v="1"/>
    <x v="4"/>
    <x v="4"/>
    <x v="4"/>
    <x v="3"/>
    <x v="3"/>
    <x v="0"/>
    <x v="2"/>
    <x v="0"/>
    <x v="0"/>
    <x v="0"/>
    <x v="0"/>
    <x v="0"/>
    <x v="0"/>
    <x v="0"/>
    <x v="0"/>
    <x v="0"/>
  </r>
  <r>
    <x v="0"/>
    <x v="0"/>
    <x v="21"/>
    <x v="0"/>
    <x v="0"/>
    <x v="0"/>
    <x v="0"/>
    <x v="0"/>
    <x v="0"/>
    <x v="0"/>
    <x v="3"/>
    <x v="0"/>
    <x v="2"/>
    <x v="0"/>
    <x v="0"/>
    <x v="0"/>
    <x v="0"/>
    <x v="0"/>
    <x v="0"/>
    <x v="0"/>
    <x v="0"/>
    <x v="1"/>
    <x v="1"/>
    <x v="0"/>
    <x v="0"/>
    <x v="0"/>
    <x v="1"/>
    <x v="1"/>
    <x v="0"/>
    <x v="0"/>
    <x v="0"/>
    <x v="2"/>
    <x v="2"/>
    <x v="3"/>
    <x v="1"/>
    <x v="0"/>
    <x v="2"/>
    <x v="0"/>
    <x v="0"/>
    <x v="0"/>
    <x v="0"/>
    <x v="0"/>
    <x v="0"/>
    <x v="0"/>
    <x v="0"/>
    <x v="0"/>
    <x v="0"/>
    <x v="0"/>
    <x v="0"/>
  </r>
  <r>
    <x v="0"/>
    <x v="0"/>
    <x v="21"/>
    <x v="0"/>
    <x v="0"/>
    <x v="2"/>
    <x v="2"/>
    <x v="0"/>
    <x v="4"/>
    <x v="4"/>
    <x v="3"/>
    <x v="1"/>
    <x v="4"/>
    <x v="3"/>
    <x v="0"/>
    <x v="1"/>
    <x v="5"/>
    <x v="0"/>
    <x v="0"/>
    <x v="1"/>
    <x v="0"/>
    <x v="0"/>
    <x v="1"/>
    <x v="1"/>
    <x v="5"/>
    <x v="4"/>
    <x v="3"/>
    <x v="1"/>
    <x v="0"/>
    <x v="3"/>
    <x v="0"/>
    <x v="1"/>
    <x v="3"/>
    <x v="3"/>
    <x v="1"/>
    <x v="3"/>
    <x v="4"/>
    <x v="1"/>
    <x v="0"/>
    <x v="0"/>
    <x v="0"/>
    <x v="0"/>
    <x v="0"/>
    <x v="0"/>
    <x v="0"/>
    <x v="0"/>
    <x v="0"/>
    <x v="0"/>
    <x v="0"/>
  </r>
  <r>
    <x v="0"/>
    <x v="0"/>
    <x v="21"/>
    <x v="0"/>
    <x v="0"/>
    <x v="2"/>
    <x v="2"/>
    <x v="1"/>
    <x v="3"/>
    <x v="1"/>
    <x v="2"/>
    <x v="1"/>
    <x v="0"/>
    <x v="1"/>
    <x v="0"/>
    <x v="1"/>
    <x v="1"/>
    <x v="1"/>
    <x v="1"/>
    <x v="2"/>
    <x v="1"/>
    <x v="2"/>
    <x v="0"/>
    <x v="0"/>
    <x v="3"/>
    <x v="0"/>
    <x v="1"/>
    <x v="1"/>
    <x v="2"/>
    <x v="0"/>
    <x v="2"/>
    <x v="0"/>
    <x v="0"/>
    <x v="4"/>
    <x v="4"/>
    <x v="3"/>
    <x v="0"/>
    <x v="3"/>
    <x v="2"/>
    <x v="0"/>
    <x v="0"/>
    <x v="0"/>
    <x v="0"/>
    <x v="0"/>
    <x v="0"/>
    <x v="0"/>
    <x v="0"/>
    <x v="0"/>
    <x v="0"/>
  </r>
  <r>
    <x v="0"/>
    <x v="0"/>
    <x v="21"/>
    <x v="0"/>
    <x v="0"/>
    <x v="2"/>
    <x v="2"/>
    <x v="0"/>
    <x v="1"/>
    <x v="3"/>
    <x v="1"/>
    <x v="1"/>
    <x v="4"/>
    <x v="1"/>
    <x v="0"/>
    <x v="1"/>
    <x v="0"/>
    <x v="2"/>
    <x v="2"/>
    <x v="3"/>
    <x v="1"/>
    <x v="1"/>
    <x v="3"/>
    <x v="1"/>
    <x v="3"/>
    <x v="1"/>
    <x v="0"/>
    <x v="1"/>
    <x v="2"/>
    <x v="1"/>
    <x v="1"/>
    <x v="0"/>
    <x v="0"/>
    <x v="1"/>
    <x v="0"/>
    <x v="1"/>
    <x v="1"/>
    <x v="1"/>
    <x v="2"/>
    <x v="0"/>
    <x v="0"/>
    <x v="0"/>
    <x v="0"/>
    <x v="0"/>
    <x v="0"/>
    <x v="0"/>
    <x v="0"/>
    <x v="0"/>
    <x v="0"/>
  </r>
  <r>
    <x v="0"/>
    <x v="0"/>
    <x v="21"/>
    <x v="0"/>
    <x v="0"/>
    <x v="2"/>
    <x v="0"/>
    <x v="0"/>
    <x v="1"/>
    <x v="0"/>
    <x v="3"/>
    <x v="2"/>
    <x v="2"/>
    <x v="0"/>
    <x v="0"/>
    <x v="0"/>
    <x v="0"/>
    <x v="1"/>
    <x v="0"/>
    <x v="0"/>
    <x v="0"/>
    <x v="2"/>
    <x v="2"/>
    <x v="0"/>
    <x v="3"/>
    <x v="1"/>
    <x v="1"/>
    <x v="1"/>
    <x v="0"/>
    <x v="0"/>
    <x v="0"/>
    <x v="3"/>
    <x v="0"/>
    <x v="3"/>
    <x v="1"/>
    <x v="0"/>
    <x v="1"/>
    <x v="0"/>
    <x v="0"/>
    <x v="0"/>
    <x v="0"/>
    <x v="0"/>
    <x v="0"/>
    <x v="0"/>
    <x v="0"/>
    <x v="0"/>
    <x v="0"/>
    <x v="0"/>
    <x v="0"/>
  </r>
  <r>
    <x v="0"/>
    <x v="0"/>
    <x v="21"/>
    <x v="0"/>
    <x v="0"/>
    <x v="2"/>
    <x v="0"/>
    <x v="0"/>
    <x v="1"/>
    <x v="0"/>
    <x v="3"/>
    <x v="2"/>
    <x v="2"/>
    <x v="0"/>
    <x v="0"/>
    <x v="0"/>
    <x v="0"/>
    <x v="1"/>
    <x v="0"/>
    <x v="0"/>
    <x v="0"/>
    <x v="2"/>
    <x v="2"/>
    <x v="0"/>
    <x v="3"/>
    <x v="1"/>
    <x v="1"/>
    <x v="1"/>
    <x v="0"/>
    <x v="0"/>
    <x v="0"/>
    <x v="3"/>
    <x v="0"/>
    <x v="3"/>
    <x v="1"/>
    <x v="0"/>
    <x v="1"/>
    <x v="0"/>
    <x v="0"/>
    <x v="0"/>
    <x v="0"/>
    <x v="0"/>
    <x v="0"/>
    <x v="0"/>
    <x v="0"/>
    <x v="0"/>
    <x v="0"/>
    <x v="0"/>
    <x v="0"/>
  </r>
  <r>
    <x v="0"/>
    <x v="0"/>
    <x v="21"/>
    <x v="0"/>
    <x v="0"/>
    <x v="2"/>
    <x v="1"/>
    <x v="1"/>
    <x v="2"/>
    <x v="1"/>
    <x v="0"/>
    <x v="2"/>
    <x v="2"/>
    <x v="0"/>
    <x v="0"/>
    <x v="0"/>
    <x v="0"/>
    <x v="0"/>
    <x v="0"/>
    <x v="0"/>
    <x v="1"/>
    <x v="1"/>
    <x v="1"/>
    <x v="2"/>
    <x v="1"/>
    <x v="1"/>
    <x v="1"/>
    <x v="1"/>
    <x v="0"/>
    <x v="0"/>
    <x v="0"/>
    <x v="3"/>
    <x v="3"/>
    <x v="3"/>
    <x v="1"/>
    <x v="3"/>
    <x v="1"/>
    <x v="0"/>
    <x v="0"/>
    <x v="0"/>
    <x v="0"/>
    <x v="0"/>
    <x v="0"/>
    <x v="0"/>
    <x v="0"/>
    <x v="0"/>
    <x v="0"/>
    <x v="0"/>
    <x v="0"/>
  </r>
  <r>
    <x v="0"/>
    <x v="0"/>
    <x v="22"/>
    <x v="0"/>
    <x v="0"/>
    <x v="2"/>
    <x v="0"/>
    <x v="0"/>
    <x v="0"/>
    <x v="0"/>
    <x v="3"/>
    <x v="2"/>
    <x v="0"/>
    <x v="0"/>
    <x v="0"/>
    <x v="0"/>
    <x v="0"/>
    <x v="0"/>
    <x v="3"/>
    <x v="0"/>
    <x v="0"/>
    <x v="1"/>
    <x v="0"/>
    <x v="0"/>
    <x v="1"/>
    <x v="0"/>
    <x v="0"/>
    <x v="1"/>
    <x v="0"/>
    <x v="0"/>
    <x v="2"/>
    <x v="2"/>
    <x v="0"/>
    <x v="3"/>
    <x v="1"/>
    <x v="3"/>
    <x v="0"/>
    <x v="3"/>
    <x v="2"/>
    <x v="0"/>
    <x v="0"/>
    <x v="0"/>
    <x v="0"/>
    <x v="0"/>
    <x v="0"/>
    <x v="0"/>
    <x v="0"/>
    <x v="0"/>
    <x v="0"/>
  </r>
  <r>
    <x v="0"/>
    <x v="0"/>
    <x v="22"/>
    <x v="0"/>
    <x v="0"/>
    <x v="2"/>
    <x v="0"/>
    <x v="0"/>
    <x v="0"/>
    <x v="0"/>
    <x v="3"/>
    <x v="2"/>
    <x v="2"/>
    <x v="0"/>
    <x v="0"/>
    <x v="0"/>
    <x v="0"/>
    <x v="0"/>
    <x v="3"/>
    <x v="0"/>
    <x v="0"/>
    <x v="0"/>
    <x v="0"/>
    <x v="0"/>
    <x v="1"/>
    <x v="4"/>
    <x v="5"/>
    <x v="1"/>
    <x v="0"/>
    <x v="0"/>
    <x v="0"/>
    <x v="2"/>
    <x v="2"/>
    <x v="3"/>
    <x v="2"/>
    <x v="0"/>
    <x v="0"/>
    <x v="0"/>
    <x v="0"/>
    <x v="0"/>
    <x v="0"/>
    <x v="0"/>
    <x v="0"/>
    <x v="0"/>
    <x v="0"/>
    <x v="0"/>
    <x v="0"/>
    <x v="0"/>
    <x v="0"/>
  </r>
  <r>
    <x v="0"/>
    <x v="0"/>
    <x v="22"/>
    <x v="0"/>
    <x v="0"/>
    <x v="2"/>
    <x v="2"/>
    <x v="1"/>
    <x v="1"/>
    <x v="0"/>
    <x v="3"/>
    <x v="2"/>
    <x v="2"/>
    <x v="2"/>
    <x v="1"/>
    <x v="1"/>
    <x v="0"/>
    <x v="1"/>
    <x v="0"/>
    <x v="0"/>
    <x v="1"/>
    <x v="1"/>
    <x v="0"/>
    <x v="2"/>
    <x v="1"/>
    <x v="0"/>
    <x v="0"/>
    <x v="1"/>
    <x v="0"/>
    <x v="0"/>
    <x v="0"/>
    <x v="2"/>
    <x v="2"/>
    <x v="3"/>
    <x v="1"/>
    <x v="3"/>
    <x v="1"/>
    <x v="1"/>
    <x v="0"/>
    <x v="0"/>
    <x v="0"/>
    <x v="0"/>
    <x v="0"/>
    <x v="0"/>
    <x v="0"/>
    <x v="0"/>
    <x v="0"/>
    <x v="0"/>
    <x v="0"/>
  </r>
  <r>
    <x v="0"/>
    <x v="0"/>
    <x v="22"/>
    <x v="0"/>
    <x v="0"/>
    <x v="2"/>
    <x v="1"/>
    <x v="2"/>
    <x v="4"/>
    <x v="1"/>
    <x v="1"/>
    <x v="3"/>
    <x v="2"/>
    <x v="2"/>
    <x v="1"/>
    <x v="1"/>
    <x v="1"/>
    <x v="1"/>
    <x v="0"/>
    <x v="1"/>
    <x v="5"/>
    <x v="3"/>
    <x v="0"/>
    <x v="1"/>
    <x v="2"/>
    <x v="0"/>
    <x v="1"/>
    <x v="0"/>
    <x v="0"/>
    <x v="4"/>
    <x v="3"/>
    <x v="1"/>
    <x v="1"/>
    <x v="2"/>
    <x v="0"/>
    <x v="2"/>
    <x v="4"/>
    <x v="2"/>
    <x v="1"/>
    <x v="4"/>
    <x v="0"/>
    <x v="0"/>
    <x v="0"/>
    <x v="0"/>
    <x v="0"/>
    <x v="0"/>
    <x v="0"/>
    <x v="0"/>
    <x v="0"/>
  </r>
  <r>
    <x v="0"/>
    <x v="0"/>
    <x v="22"/>
    <x v="0"/>
    <x v="0"/>
    <x v="0"/>
    <x v="0"/>
    <x v="0"/>
    <x v="1"/>
    <x v="0"/>
    <x v="3"/>
    <x v="2"/>
    <x v="2"/>
    <x v="0"/>
    <x v="0"/>
    <x v="0"/>
    <x v="0"/>
    <x v="0"/>
    <x v="3"/>
    <x v="0"/>
    <x v="0"/>
    <x v="0"/>
    <x v="0"/>
    <x v="0"/>
    <x v="0"/>
    <x v="0"/>
    <x v="5"/>
    <x v="1"/>
    <x v="0"/>
    <x v="0"/>
    <x v="0"/>
    <x v="2"/>
    <x v="0"/>
    <x v="3"/>
    <x v="1"/>
    <x v="0"/>
    <x v="0"/>
    <x v="1"/>
    <x v="0"/>
    <x v="0"/>
    <x v="0"/>
    <x v="0"/>
    <x v="0"/>
    <x v="0"/>
    <x v="0"/>
    <x v="0"/>
    <x v="0"/>
    <x v="0"/>
    <x v="0"/>
  </r>
  <r>
    <x v="0"/>
    <x v="0"/>
    <x v="22"/>
    <x v="0"/>
    <x v="0"/>
    <x v="1"/>
    <x v="0"/>
    <x v="0"/>
    <x v="0"/>
    <x v="0"/>
    <x v="3"/>
    <x v="6"/>
    <x v="2"/>
    <x v="2"/>
    <x v="0"/>
    <x v="0"/>
    <x v="4"/>
    <x v="0"/>
    <x v="3"/>
    <x v="0"/>
    <x v="3"/>
    <x v="0"/>
    <x v="1"/>
    <x v="1"/>
    <x v="2"/>
    <x v="0"/>
    <x v="0"/>
    <x v="1"/>
    <x v="0"/>
    <x v="0"/>
    <x v="0"/>
    <x v="0"/>
    <x v="3"/>
    <x v="1"/>
    <x v="0"/>
    <x v="3"/>
    <x v="1"/>
    <x v="1"/>
    <x v="2"/>
    <x v="4"/>
    <x v="0"/>
    <x v="0"/>
    <x v="0"/>
    <x v="0"/>
    <x v="0"/>
    <x v="0"/>
    <x v="0"/>
    <x v="0"/>
    <x v="0"/>
  </r>
  <r>
    <x v="0"/>
    <x v="0"/>
    <x v="22"/>
    <x v="0"/>
    <x v="0"/>
    <x v="0"/>
    <x v="0"/>
    <x v="0"/>
    <x v="1"/>
    <x v="1"/>
    <x v="3"/>
    <x v="1"/>
    <x v="0"/>
    <x v="1"/>
    <x v="0"/>
    <x v="0"/>
    <x v="0"/>
    <x v="1"/>
    <x v="3"/>
    <x v="0"/>
    <x v="0"/>
    <x v="1"/>
    <x v="0"/>
    <x v="2"/>
    <x v="1"/>
    <x v="0"/>
    <x v="0"/>
    <x v="1"/>
    <x v="0"/>
    <x v="0"/>
    <x v="0"/>
    <x v="2"/>
    <x v="0"/>
    <x v="3"/>
    <x v="1"/>
    <x v="0"/>
    <x v="1"/>
    <x v="3"/>
    <x v="0"/>
    <x v="1"/>
    <x v="0"/>
    <x v="0"/>
    <x v="0"/>
    <x v="0"/>
    <x v="0"/>
    <x v="0"/>
    <x v="0"/>
    <x v="0"/>
    <x v="0"/>
  </r>
  <r>
    <x v="0"/>
    <x v="0"/>
    <x v="22"/>
    <x v="0"/>
    <x v="0"/>
    <x v="0"/>
    <x v="0"/>
    <x v="0"/>
    <x v="1"/>
    <x v="0"/>
    <x v="3"/>
    <x v="2"/>
    <x v="0"/>
    <x v="1"/>
    <x v="0"/>
    <x v="0"/>
    <x v="0"/>
    <x v="1"/>
    <x v="3"/>
    <x v="2"/>
    <x v="0"/>
    <x v="1"/>
    <x v="0"/>
    <x v="2"/>
    <x v="1"/>
    <x v="0"/>
    <x v="1"/>
    <x v="1"/>
    <x v="0"/>
    <x v="3"/>
    <x v="3"/>
    <x v="2"/>
    <x v="0"/>
    <x v="3"/>
    <x v="1"/>
    <x v="3"/>
    <x v="0"/>
    <x v="1"/>
    <x v="2"/>
    <x v="1"/>
    <x v="0"/>
    <x v="0"/>
    <x v="0"/>
    <x v="0"/>
    <x v="0"/>
    <x v="0"/>
    <x v="0"/>
    <x v="0"/>
    <x v="0"/>
  </r>
  <r>
    <x v="0"/>
    <x v="0"/>
    <x v="22"/>
    <x v="0"/>
    <x v="0"/>
    <x v="0"/>
    <x v="0"/>
    <x v="0"/>
    <x v="1"/>
    <x v="1"/>
    <x v="3"/>
    <x v="5"/>
    <x v="2"/>
    <x v="0"/>
    <x v="0"/>
    <x v="0"/>
    <x v="0"/>
    <x v="1"/>
    <x v="3"/>
    <x v="0"/>
    <x v="0"/>
    <x v="0"/>
    <x v="0"/>
    <x v="2"/>
    <x v="0"/>
    <x v="4"/>
    <x v="0"/>
    <x v="1"/>
    <x v="0"/>
    <x v="0"/>
    <x v="0"/>
    <x v="2"/>
    <x v="0"/>
    <x v="3"/>
    <x v="1"/>
    <x v="0"/>
    <x v="0"/>
    <x v="3"/>
    <x v="0"/>
    <x v="0"/>
    <x v="0"/>
    <x v="0"/>
    <x v="0"/>
    <x v="0"/>
    <x v="0"/>
    <x v="0"/>
    <x v="0"/>
    <x v="0"/>
    <x v="0"/>
  </r>
  <r>
    <x v="0"/>
    <x v="0"/>
    <x v="22"/>
    <x v="0"/>
    <x v="0"/>
    <x v="0"/>
    <x v="2"/>
    <x v="0"/>
    <x v="0"/>
    <x v="0"/>
    <x v="3"/>
    <x v="2"/>
    <x v="0"/>
    <x v="1"/>
    <x v="0"/>
    <x v="0"/>
    <x v="0"/>
    <x v="1"/>
    <x v="3"/>
    <x v="0"/>
    <x v="0"/>
    <x v="1"/>
    <x v="0"/>
    <x v="0"/>
    <x v="1"/>
    <x v="0"/>
    <x v="0"/>
    <x v="1"/>
    <x v="0"/>
    <x v="0"/>
    <x v="0"/>
    <x v="2"/>
    <x v="2"/>
    <x v="3"/>
    <x v="2"/>
    <x v="0"/>
    <x v="0"/>
    <x v="3"/>
    <x v="0"/>
    <x v="0"/>
    <x v="0"/>
    <x v="0"/>
    <x v="0"/>
    <x v="0"/>
    <x v="0"/>
    <x v="0"/>
    <x v="0"/>
    <x v="0"/>
    <x v="0"/>
  </r>
  <r>
    <x v="0"/>
    <x v="0"/>
    <x v="22"/>
    <x v="0"/>
    <x v="0"/>
    <x v="0"/>
    <x v="0"/>
    <x v="0"/>
    <x v="3"/>
    <x v="0"/>
    <x v="3"/>
    <x v="2"/>
    <x v="0"/>
    <x v="0"/>
    <x v="0"/>
    <x v="0"/>
    <x v="1"/>
    <x v="0"/>
    <x v="0"/>
    <x v="0"/>
    <x v="0"/>
    <x v="0"/>
    <x v="0"/>
    <x v="0"/>
    <x v="3"/>
    <x v="1"/>
    <x v="1"/>
    <x v="1"/>
    <x v="2"/>
    <x v="0"/>
    <x v="2"/>
    <x v="2"/>
    <x v="0"/>
    <x v="0"/>
    <x v="4"/>
    <x v="0"/>
    <x v="0"/>
    <x v="3"/>
    <x v="0"/>
    <x v="0"/>
    <x v="0"/>
    <x v="0"/>
    <x v="0"/>
    <x v="0"/>
    <x v="0"/>
    <x v="0"/>
    <x v="0"/>
    <x v="0"/>
    <x v="0"/>
  </r>
  <r>
    <x v="0"/>
    <x v="0"/>
    <x v="22"/>
    <x v="0"/>
    <x v="0"/>
    <x v="0"/>
    <x v="1"/>
    <x v="0"/>
    <x v="1"/>
    <x v="1"/>
    <x v="1"/>
    <x v="1"/>
    <x v="0"/>
    <x v="0"/>
    <x v="1"/>
    <x v="1"/>
    <x v="0"/>
    <x v="1"/>
    <x v="0"/>
    <x v="0"/>
    <x v="0"/>
    <x v="1"/>
    <x v="1"/>
    <x v="0"/>
    <x v="1"/>
    <x v="0"/>
    <x v="0"/>
    <x v="1"/>
    <x v="0"/>
    <x v="0"/>
    <x v="2"/>
    <x v="0"/>
    <x v="0"/>
    <x v="3"/>
    <x v="1"/>
    <x v="3"/>
    <x v="0"/>
    <x v="3"/>
    <x v="0"/>
    <x v="1"/>
    <x v="0"/>
    <x v="0"/>
    <x v="0"/>
    <x v="0"/>
    <x v="0"/>
    <x v="0"/>
    <x v="0"/>
    <x v="0"/>
    <x v="0"/>
  </r>
  <r>
    <x v="0"/>
    <x v="0"/>
    <x v="22"/>
    <x v="0"/>
    <x v="0"/>
    <x v="0"/>
    <x v="0"/>
    <x v="0"/>
    <x v="0"/>
    <x v="0"/>
    <x v="3"/>
    <x v="2"/>
    <x v="2"/>
    <x v="0"/>
    <x v="1"/>
    <x v="1"/>
    <x v="1"/>
    <x v="0"/>
    <x v="0"/>
    <x v="2"/>
    <x v="1"/>
    <x v="1"/>
    <x v="0"/>
    <x v="0"/>
    <x v="1"/>
    <x v="0"/>
    <x v="0"/>
    <x v="1"/>
    <x v="0"/>
    <x v="3"/>
    <x v="5"/>
    <x v="1"/>
    <x v="0"/>
    <x v="0"/>
    <x v="1"/>
    <x v="0"/>
    <x v="0"/>
    <x v="0"/>
    <x v="2"/>
    <x v="1"/>
    <x v="0"/>
    <x v="0"/>
    <x v="0"/>
    <x v="0"/>
    <x v="0"/>
    <x v="0"/>
    <x v="0"/>
    <x v="0"/>
    <x v="0"/>
  </r>
  <r>
    <x v="0"/>
    <x v="0"/>
    <x v="22"/>
    <x v="0"/>
    <x v="0"/>
    <x v="2"/>
    <x v="1"/>
    <x v="0"/>
    <x v="3"/>
    <x v="1"/>
    <x v="3"/>
    <x v="1"/>
    <x v="1"/>
    <x v="1"/>
    <x v="0"/>
    <x v="0"/>
    <x v="1"/>
    <x v="1"/>
    <x v="3"/>
    <x v="0"/>
    <x v="0"/>
    <x v="0"/>
    <x v="0"/>
    <x v="2"/>
    <x v="1"/>
    <x v="0"/>
    <x v="1"/>
    <x v="1"/>
    <x v="0"/>
    <x v="0"/>
    <x v="2"/>
    <x v="2"/>
    <x v="0"/>
    <x v="0"/>
    <x v="2"/>
    <x v="0"/>
    <x v="0"/>
    <x v="1"/>
    <x v="2"/>
    <x v="1"/>
    <x v="0"/>
    <x v="0"/>
    <x v="0"/>
    <x v="0"/>
    <x v="0"/>
    <x v="0"/>
    <x v="0"/>
    <x v="0"/>
    <x v="0"/>
  </r>
  <r>
    <x v="0"/>
    <x v="0"/>
    <x v="22"/>
    <x v="0"/>
    <x v="0"/>
    <x v="2"/>
    <x v="2"/>
    <x v="0"/>
    <x v="1"/>
    <x v="1"/>
    <x v="3"/>
    <x v="2"/>
    <x v="2"/>
    <x v="1"/>
    <x v="3"/>
    <x v="1"/>
    <x v="1"/>
    <x v="1"/>
    <x v="3"/>
    <x v="4"/>
    <x v="1"/>
    <x v="0"/>
    <x v="0"/>
    <x v="2"/>
    <x v="1"/>
    <x v="0"/>
    <x v="1"/>
    <x v="1"/>
    <x v="0"/>
    <x v="0"/>
    <x v="0"/>
    <x v="2"/>
    <x v="0"/>
    <x v="3"/>
    <x v="2"/>
    <x v="3"/>
    <x v="0"/>
    <x v="1"/>
    <x v="2"/>
    <x v="1"/>
    <x v="0"/>
    <x v="0"/>
    <x v="0"/>
    <x v="0"/>
    <x v="0"/>
    <x v="0"/>
    <x v="0"/>
    <x v="0"/>
    <x v="0"/>
  </r>
  <r>
    <x v="0"/>
    <x v="0"/>
    <x v="22"/>
    <x v="0"/>
    <x v="0"/>
    <x v="0"/>
    <x v="0"/>
    <x v="0"/>
    <x v="1"/>
    <x v="0"/>
    <x v="3"/>
    <x v="2"/>
    <x v="2"/>
    <x v="1"/>
    <x v="0"/>
    <x v="0"/>
    <x v="0"/>
    <x v="0"/>
    <x v="3"/>
    <x v="0"/>
    <x v="0"/>
    <x v="1"/>
    <x v="0"/>
    <x v="0"/>
    <x v="1"/>
    <x v="0"/>
    <x v="0"/>
    <x v="2"/>
    <x v="0"/>
    <x v="0"/>
    <x v="0"/>
    <x v="0"/>
    <x v="0"/>
    <x v="3"/>
    <x v="4"/>
    <x v="3"/>
    <x v="0"/>
    <x v="1"/>
    <x v="1"/>
    <x v="1"/>
    <x v="0"/>
    <x v="0"/>
    <x v="0"/>
    <x v="0"/>
    <x v="0"/>
    <x v="0"/>
    <x v="0"/>
    <x v="0"/>
    <x v="0"/>
  </r>
  <r>
    <x v="0"/>
    <x v="0"/>
    <x v="22"/>
    <x v="0"/>
    <x v="0"/>
    <x v="0"/>
    <x v="1"/>
    <x v="0"/>
    <x v="3"/>
    <x v="1"/>
    <x v="3"/>
    <x v="1"/>
    <x v="0"/>
    <x v="1"/>
    <x v="1"/>
    <x v="0"/>
    <x v="1"/>
    <x v="1"/>
    <x v="2"/>
    <x v="0"/>
    <x v="4"/>
    <x v="3"/>
    <x v="0"/>
    <x v="0"/>
    <x v="0"/>
    <x v="0"/>
    <x v="5"/>
    <x v="1"/>
    <x v="0"/>
    <x v="0"/>
    <x v="3"/>
    <x v="3"/>
    <x v="0"/>
    <x v="0"/>
    <x v="1"/>
    <x v="0"/>
    <x v="1"/>
    <x v="3"/>
    <x v="0"/>
    <x v="1"/>
    <x v="0"/>
    <x v="0"/>
    <x v="0"/>
    <x v="0"/>
    <x v="0"/>
    <x v="0"/>
    <x v="0"/>
    <x v="0"/>
    <x v="0"/>
  </r>
  <r>
    <x v="0"/>
    <x v="0"/>
    <x v="22"/>
    <x v="0"/>
    <x v="0"/>
    <x v="2"/>
    <x v="0"/>
    <x v="0"/>
    <x v="0"/>
    <x v="1"/>
    <x v="0"/>
    <x v="0"/>
    <x v="2"/>
    <x v="0"/>
    <x v="1"/>
    <x v="1"/>
    <x v="1"/>
    <x v="1"/>
    <x v="3"/>
    <x v="0"/>
    <x v="3"/>
    <x v="1"/>
    <x v="0"/>
    <x v="2"/>
    <x v="1"/>
    <x v="1"/>
    <x v="1"/>
    <x v="0"/>
    <x v="0"/>
    <x v="3"/>
    <x v="0"/>
    <x v="2"/>
    <x v="2"/>
    <x v="3"/>
    <x v="1"/>
    <x v="3"/>
    <x v="0"/>
    <x v="1"/>
    <x v="0"/>
    <x v="1"/>
    <x v="0"/>
    <x v="0"/>
    <x v="0"/>
    <x v="0"/>
    <x v="0"/>
    <x v="0"/>
    <x v="0"/>
    <x v="0"/>
    <x v="0"/>
  </r>
  <r>
    <x v="0"/>
    <x v="0"/>
    <x v="23"/>
    <x v="0"/>
    <x v="1"/>
    <x v="2"/>
    <x v="2"/>
    <x v="1"/>
    <x v="1"/>
    <x v="1"/>
    <x v="3"/>
    <x v="2"/>
    <x v="0"/>
    <x v="1"/>
    <x v="0"/>
    <x v="1"/>
    <x v="0"/>
    <x v="1"/>
    <x v="0"/>
    <x v="2"/>
    <x v="1"/>
    <x v="3"/>
    <x v="0"/>
    <x v="2"/>
    <x v="1"/>
    <x v="0"/>
    <x v="0"/>
    <x v="1"/>
    <x v="0"/>
    <x v="0"/>
    <x v="2"/>
    <x v="0"/>
    <x v="0"/>
    <x v="3"/>
    <x v="2"/>
    <x v="0"/>
    <x v="2"/>
    <x v="0"/>
    <x v="2"/>
    <x v="0"/>
    <x v="0"/>
    <x v="0"/>
    <x v="0"/>
    <x v="0"/>
    <x v="0"/>
    <x v="0"/>
    <x v="0"/>
    <x v="0"/>
    <x v="0"/>
  </r>
  <r>
    <x v="0"/>
    <x v="0"/>
    <x v="23"/>
    <x v="0"/>
    <x v="1"/>
    <x v="2"/>
    <x v="0"/>
    <x v="0"/>
    <x v="1"/>
    <x v="1"/>
    <x v="3"/>
    <x v="0"/>
    <x v="2"/>
    <x v="2"/>
    <x v="0"/>
    <x v="0"/>
    <x v="0"/>
    <x v="4"/>
    <x v="1"/>
    <x v="0"/>
    <x v="1"/>
    <x v="1"/>
    <x v="0"/>
    <x v="1"/>
    <x v="2"/>
    <x v="1"/>
    <x v="1"/>
    <x v="1"/>
    <x v="0"/>
    <x v="0"/>
    <x v="0"/>
    <x v="0"/>
    <x v="3"/>
    <x v="3"/>
    <x v="1"/>
    <x v="3"/>
    <x v="1"/>
    <x v="3"/>
    <x v="0"/>
    <x v="1"/>
    <x v="0"/>
    <x v="0"/>
    <x v="0"/>
    <x v="0"/>
    <x v="0"/>
    <x v="0"/>
    <x v="0"/>
    <x v="0"/>
    <x v="0"/>
  </r>
  <r>
    <x v="0"/>
    <x v="0"/>
    <x v="23"/>
    <x v="0"/>
    <x v="1"/>
    <x v="0"/>
    <x v="2"/>
    <x v="1"/>
    <x v="2"/>
    <x v="3"/>
    <x v="0"/>
    <x v="2"/>
    <x v="1"/>
    <x v="1"/>
    <x v="0"/>
    <x v="0"/>
    <x v="4"/>
    <x v="2"/>
    <x v="0"/>
    <x v="2"/>
    <x v="0"/>
    <x v="1"/>
    <x v="0"/>
    <x v="1"/>
    <x v="2"/>
    <x v="1"/>
    <x v="1"/>
    <x v="0"/>
    <x v="0"/>
    <x v="3"/>
    <x v="2"/>
    <x v="1"/>
    <x v="0"/>
    <x v="3"/>
    <x v="4"/>
    <x v="3"/>
    <x v="0"/>
    <x v="3"/>
    <x v="2"/>
    <x v="4"/>
    <x v="0"/>
    <x v="0"/>
    <x v="0"/>
    <x v="0"/>
    <x v="0"/>
    <x v="0"/>
    <x v="0"/>
    <x v="0"/>
    <x v="0"/>
  </r>
  <r>
    <x v="0"/>
    <x v="0"/>
    <x v="23"/>
    <x v="0"/>
    <x v="1"/>
    <x v="2"/>
    <x v="2"/>
    <x v="0"/>
    <x v="1"/>
    <x v="1"/>
    <x v="3"/>
    <x v="1"/>
    <x v="0"/>
    <x v="0"/>
    <x v="0"/>
    <x v="1"/>
    <x v="2"/>
    <x v="4"/>
    <x v="1"/>
    <x v="0"/>
    <x v="0"/>
    <x v="1"/>
    <x v="1"/>
    <x v="3"/>
    <x v="2"/>
    <x v="1"/>
    <x v="1"/>
    <x v="1"/>
    <x v="0"/>
    <x v="3"/>
    <x v="5"/>
    <x v="3"/>
    <x v="0"/>
    <x v="0"/>
    <x v="4"/>
    <x v="0"/>
    <x v="0"/>
    <x v="3"/>
    <x v="2"/>
    <x v="1"/>
    <x v="0"/>
    <x v="0"/>
    <x v="0"/>
    <x v="0"/>
    <x v="0"/>
    <x v="0"/>
    <x v="0"/>
    <x v="0"/>
    <x v="0"/>
  </r>
  <r>
    <x v="0"/>
    <x v="0"/>
    <x v="23"/>
    <x v="0"/>
    <x v="1"/>
    <x v="0"/>
    <x v="1"/>
    <x v="4"/>
    <x v="2"/>
    <x v="2"/>
    <x v="1"/>
    <x v="4"/>
    <x v="1"/>
    <x v="1"/>
    <x v="3"/>
    <x v="1"/>
    <x v="1"/>
    <x v="2"/>
    <x v="1"/>
    <x v="3"/>
    <x v="1"/>
    <x v="2"/>
    <x v="2"/>
    <x v="1"/>
    <x v="2"/>
    <x v="1"/>
    <x v="1"/>
    <x v="1"/>
    <x v="0"/>
    <x v="4"/>
    <x v="2"/>
    <x v="1"/>
    <x v="1"/>
    <x v="0"/>
    <x v="1"/>
    <x v="1"/>
    <x v="4"/>
    <x v="1"/>
    <x v="1"/>
    <x v="3"/>
    <x v="0"/>
    <x v="0"/>
    <x v="0"/>
    <x v="0"/>
    <x v="0"/>
    <x v="0"/>
    <x v="0"/>
    <x v="0"/>
    <x v="0"/>
  </r>
  <r>
    <x v="0"/>
    <x v="0"/>
    <x v="23"/>
    <x v="0"/>
    <x v="1"/>
    <x v="2"/>
    <x v="5"/>
    <x v="1"/>
    <x v="5"/>
    <x v="1"/>
    <x v="3"/>
    <x v="1"/>
    <x v="6"/>
    <x v="0"/>
    <x v="1"/>
    <x v="0"/>
    <x v="2"/>
    <x v="1"/>
    <x v="0"/>
    <x v="3"/>
    <x v="0"/>
    <x v="0"/>
    <x v="1"/>
    <x v="1"/>
    <x v="1"/>
    <x v="1"/>
    <x v="1"/>
    <x v="1"/>
    <x v="0"/>
    <x v="0"/>
    <x v="2"/>
    <x v="2"/>
    <x v="3"/>
    <x v="3"/>
    <x v="2"/>
    <x v="3"/>
    <x v="0"/>
    <x v="0"/>
    <x v="0"/>
    <x v="0"/>
    <x v="0"/>
    <x v="0"/>
    <x v="0"/>
    <x v="0"/>
    <x v="0"/>
    <x v="0"/>
    <x v="0"/>
    <x v="0"/>
    <x v="0"/>
  </r>
  <r>
    <x v="0"/>
    <x v="0"/>
    <x v="23"/>
    <x v="0"/>
    <x v="1"/>
    <x v="2"/>
    <x v="0"/>
    <x v="1"/>
    <x v="2"/>
    <x v="3"/>
    <x v="0"/>
    <x v="2"/>
    <x v="0"/>
    <x v="0"/>
    <x v="6"/>
    <x v="0"/>
    <x v="4"/>
    <x v="1"/>
    <x v="1"/>
    <x v="3"/>
    <x v="0"/>
    <x v="1"/>
    <x v="0"/>
    <x v="2"/>
    <x v="5"/>
    <x v="3"/>
    <x v="1"/>
    <x v="1"/>
    <x v="0"/>
    <x v="3"/>
    <x v="1"/>
    <x v="0"/>
    <x v="1"/>
    <x v="2"/>
    <x v="1"/>
    <x v="3"/>
    <x v="0"/>
    <x v="0"/>
    <x v="0"/>
    <x v="0"/>
    <x v="0"/>
    <x v="0"/>
    <x v="0"/>
    <x v="0"/>
    <x v="0"/>
    <x v="0"/>
    <x v="0"/>
    <x v="0"/>
    <x v="0"/>
  </r>
  <r>
    <x v="0"/>
    <x v="0"/>
    <x v="23"/>
    <x v="0"/>
    <x v="1"/>
    <x v="0"/>
    <x v="1"/>
    <x v="2"/>
    <x v="2"/>
    <x v="3"/>
    <x v="1"/>
    <x v="3"/>
    <x v="1"/>
    <x v="1"/>
    <x v="3"/>
    <x v="1"/>
    <x v="1"/>
    <x v="1"/>
    <x v="0"/>
    <x v="1"/>
    <x v="0"/>
    <x v="3"/>
    <x v="0"/>
    <x v="1"/>
    <x v="1"/>
    <x v="1"/>
    <x v="1"/>
    <x v="1"/>
    <x v="3"/>
    <x v="0"/>
    <x v="2"/>
    <x v="0"/>
    <x v="3"/>
    <x v="3"/>
    <x v="2"/>
    <x v="3"/>
    <x v="4"/>
    <x v="2"/>
    <x v="2"/>
    <x v="1"/>
    <x v="0"/>
    <x v="0"/>
    <x v="0"/>
    <x v="0"/>
    <x v="0"/>
    <x v="0"/>
    <x v="0"/>
    <x v="0"/>
    <x v="0"/>
  </r>
  <r>
    <x v="0"/>
    <x v="0"/>
    <x v="23"/>
    <x v="0"/>
    <x v="1"/>
    <x v="0"/>
    <x v="1"/>
    <x v="2"/>
    <x v="4"/>
    <x v="3"/>
    <x v="5"/>
    <x v="1"/>
    <x v="0"/>
    <x v="1"/>
    <x v="3"/>
    <x v="1"/>
    <x v="1"/>
    <x v="2"/>
    <x v="4"/>
    <x v="2"/>
    <x v="1"/>
    <x v="1"/>
    <x v="1"/>
    <x v="2"/>
    <x v="2"/>
    <x v="1"/>
    <x v="0"/>
    <x v="0"/>
    <x v="4"/>
    <x v="0"/>
    <x v="0"/>
    <x v="0"/>
    <x v="4"/>
    <x v="4"/>
    <x v="0"/>
    <x v="3"/>
    <x v="0"/>
    <x v="2"/>
    <x v="0"/>
    <x v="0"/>
    <x v="0"/>
    <x v="0"/>
    <x v="0"/>
    <x v="0"/>
    <x v="0"/>
    <x v="0"/>
    <x v="0"/>
    <x v="0"/>
    <x v="0"/>
  </r>
  <r>
    <x v="0"/>
    <x v="0"/>
    <x v="23"/>
    <x v="0"/>
    <x v="1"/>
    <x v="0"/>
    <x v="2"/>
    <x v="1"/>
    <x v="2"/>
    <x v="1"/>
    <x v="3"/>
    <x v="1"/>
    <x v="0"/>
    <x v="1"/>
    <x v="1"/>
    <x v="1"/>
    <x v="1"/>
    <x v="1"/>
    <x v="0"/>
    <x v="1"/>
    <x v="1"/>
    <x v="1"/>
    <x v="0"/>
    <x v="1"/>
    <x v="1"/>
    <x v="0"/>
    <x v="0"/>
    <x v="0"/>
    <x v="2"/>
    <x v="3"/>
    <x v="2"/>
    <x v="0"/>
    <x v="3"/>
    <x v="3"/>
    <x v="1"/>
    <x v="3"/>
    <x v="0"/>
    <x v="1"/>
    <x v="2"/>
    <x v="1"/>
    <x v="0"/>
    <x v="0"/>
    <x v="0"/>
    <x v="0"/>
    <x v="0"/>
    <x v="0"/>
    <x v="0"/>
    <x v="0"/>
    <x v="0"/>
  </r>
  <r>
    <x v="0"/>
    <x v="0"/>
    <x v="23"/>
    <x v="0"/>
    <x v="1"/>
    <x v="3"/>
    <x v="2"/>
    <x v="1"/>
    <x v="3"/>
    <x v="2"/>
    <x v="1"/>
    <x v="3"/>
    <x v="2"/>
    <x v="3"/>
    <x v="0"/>
    <x v="2"/>
    <x v="2"/>
    <x v="4"/>
    <x v="2"/>
    <x v="3"/>
    <x v="5"/>
    <x v="2"/>
    <x v="2"/>
    <x v="4"/>
    <x v="3"/>
    <x v="1"/>
    <x v="6"/>
    <x v="1"/>
    <x v="0"/>
    <x v="3"/>
    <x v="3"/>
    <x v="1"/>
    <x v="3"/>
    <x v="0"/>
    <x v="4"/>
    <x v="3"/>
    <x v="3"/>
    <x v="1"/>
    <x v="0"/>
    <x v="1"/>
    <x v="0"/>
    <x v="0"/>
    <x v="0"/>
    <x v="0"/>
    <x v="0"/>
    <x v="0"/>
    <x v="0"/>
    <x v="0"/>
    <x v="0"/>
  </r>
  <r>
    <x v="0"/>
    <x v="0"/>
    <x v="23"/>
    <x v="0"/>
    <x v="1"/>
    <x v="0"/>
    <x v="2"/>
    <x v="1"/>
    <x v="1"/>
    <x v="3"/>
    <x v="1"/>
    <x v="3"/>
    <x v="0"/>
    <x v="2"/>
    <x v="1"/>
    <x v="2"/>
    <x v="0"/>
    <x v="2"/>
    <x v="0"/>
    <x v="1"/>
    <x v="1"/>
    <x v="1"/>
    <x v="0"/>
    <x v="2"/>
    <x v="1"/>
    <x v="0"/>
    <x v="0"/>
    <x v="2"/>
    <x v="0"/>
    <x v="3"/>
    <x v="2"/>
    <x v="0"/>
    <x v="3"/>
    <x v="3"/>
    <x v="1"/>
    <x v="3"/>
    <x v="1"/>
    <x v="1"/>
    <x v="2"/>
    <x v="1"/>
    <x v="0"/>
    <x v="0"/>
    <x v="0"/>
    <x v="0"/>
    <x v="0"/>
    <x v="0"/>
    <x v="0"/>
    <x v="0"/>
    <x v="0"/>
  </r>
  <r>
    <x v="0"/>
    <x v="0"/>
    <x v="23"/>
    <x v="0"/>
    <x v="1"/>
    <x v="2"/>
    <x v="0"/>
    <x v="2"/>
    <x v="0"/>
    <x v="1"/>
    <x v="3"/>
    <x v="1"/>
    <x v="1"/>
    <x v="0"/>
    <x v="0"/>
    <x v="0"/>
    <x v="1"/>
    <x v="2"/>
    <x v="0"/>
    <x v="2"/>
    <x v="1"/>
    <x v="1"/>
    <x v="3"/>
    <x v="1"/>
    <x v="2"/>
    <x v="2"/>
    <x v="1"/>
    <x v="1"/>
    <x v="0"/>
    <x v="3"/>
    <x v="2"/>
    <x v="0"/>
    <x v="0"/>
    <x v="3"/>
    <x v="2"/>
    <x v="3"/>
    <x v="1"/>
    <x v="1"/>
    <x v="2"/>
    <x v="0"/>
    <x v="0"/>
    <x v="0"/>
    <x v="0"/>
    <x v="0"/>
    <x v="0"/>
    <x v="0"/>
    <x v="0"/>
    <x v="0"/>
    <x v="0"/>
  </r>
  <r>
    <x v="0"/>
    <x v="0"/>
    <x v="23"/>
    <x v="0"/>
    <x v="1"/>
    <x v="0"/>
    <x v="2"/>
    <x v="1"/>
    <x v="1"/>
    <x v="1"/>
    <x v="1"/>
    <x v="1"/>
    <x v="1"/>
    <x v="2"/>
    <x v="3"/>
    <x v="1"/>
    <x v="0"/>
    <x v="1"/>
    <x v="0"/>
    <x v="1"/>
    <x v="1"/>
    <x v="1"/>
    <x v="0"/>
    <x v="2"/>
    <x v="1"/>
    <x v="1"/>
    <x v="0"/>
    <x v="1"/>
    <x v="3"/>
    <x v="0"/>
    <x v="0"/>
    <x v="2"/>
    <x v="0"/>
    <x v="1"/>
    <x v="0"/>
    <x v="3"/>
    <x v="1"/>
    <x v="3"/>
    <x v="2"/>
    <x v="0"/>
    <x v="0"/>
    <x v="0"/>
    <x v="0"/>
    <x v="0"/>
    <x v="0"/>
    <x v="0"/>
    <x v="0"/>
    <x v="0"/>
    <x v="0"/>
  </r>
  <r>
    <x v="0"/>
    <x v="0"/>
    <x v="16"/>
    <x v="0"/>
    <x v="2"/>
    <x v="2"/>
    <x v="2"/>
    <x v="0"/>
    <x v="2"/>
    <x v="1"/>
    <x v="0"/>
    <x v="2"/>
    <x v="1"/>
    <x v="0"/>
    <x v="1"/>
    <x v="1"/>
    <x v="1"/>
    <x v="1"/>
    <x v="0"/>
    <x v="2"/>
    <x v="1"/>
    <x v="1"/>
    <x v="0"/>
    <x v="2"/>
    <x v="1"/>
    <x v="1"/>
    <x v="0"/>
    <x v="0"/>
    <x v="0"/>
    <x v="4"/>
    <x v="2"/>
    <x v="0"/>
    <x v="3"/>
    <x v="0"/>
    <x v="1"/>
    <x v="0"/>
    <x v="0"/>
    <x v="3"/>
    <x v="1"/>
    <x v="0"/>
    <x v="0"/>
    <x v="0"/>
    <x v="0"/>
    <x v="0"/>
    <x v="0"/>
    <x v="0"/>
    <x v="0"/>
    <x v="0"/>
    <x v="0"/>
  </r>
  <r>
    <x v="0"/>
    <x v="0"/>
    <x v="21"/>
    <x v="0"/>
    <x v="1"/>
    <x v="0"/>
    <x v="0"/>
    <x v="0"/>
    <x v="0"/>
    <x v="1"/>
    <x v="3"/>
    <x v="0"/>
    <x v="2"/>
    <x v="0"/>
    <x v="0"/>
    <x v="0"/>
    <x v="4"/>
    <x v="0"/>
    <x v="1"/>
    <x v="0"/>
    <x v="0"/>
    <x v="0"/>
    <x v="1"/>
    <x v="0"/>
    <x v="0"/>
    <x v="4"/>
    <x v="5"/>
    <x v="1"/>
    <x v="0"/>
    <x v="0"/>
    <x v="0"/>
    <x v="2"/>
    <x v="2"/>
    <x v="3"/>
    <x v="2"/>
    <x v="0"/>
    <x v="2"/>
    <x v="0"/>
    <x v="0"/>
    <x v="0"/>
    <x v="0"/>
    <x v="0"/>
    <x v="0"/>
    <x v="0"/>
    <x v="0"/>
    <x v="0"/>
    <x v="0"/>
    <x v="0"/>
    <x v="0"/>
  </r>
  <r>
    <x v="0"/>
    <x v="0"/>
    <x v="21"/>
    <x v="0"/>
    <x v="1"/>
    <x v="2"/>
    <x v="1"/>
    <x v="0"/>
    <x v="0"/>
    <x v="0"/>
    <x v="3"/>
    <x v="1"/>
    <x v="0"/>
    <x v="2"/>
    <x v="0"/>
    <x v="1"/>
    <x v="1"/>
    <x v="0"/>
    <x v="1"/>
    <x v="1"/>
    <x v="3"/>
    <x v="1"/>
    <x v="1"/>
    <x v="0"/>
    <x v="0"/>
    <x v="1"/>
    <x v="3"/>
    <x v="1"/>
    <x v="0"/>
    <x v="0"/>
    <x v="0"/>
    <x v="1"/>
    <x v="3"/>
    <x v="3"/>
    <x v="2"/>
    <x v="1"/>
    <x v="1"/>
    <x v="0"/>
    <x v="0"/>
    <x v="0"/>
    <x v="0"/>
    <x v="0"/>
    <x v="0"/>
    <x v="0"/>
    <x v="0"/>
    <x v="0"/>
    <x v="0"/>
    <x v="0"/>
    <x v="0"/>
  </r>
  <r>
    <x v="0"/>
    <x v="0"/>
    <x v="21"/>
    <x v="0"/>
    <x v="1"/>
    <x v="0"/>
    <x v="3"/>
    <x v="0"/>
    <x v="1"/>
    <x v="4"/>
    <x v="3"/>
    <x v="3"/>
    <x v="2"/>
    <x v="1"/>
    <x v="0"/>
    <x v="3"/>
    <x v="4"/>
    <x v="4"/>
    <x v="4"/>
    <x v="3"/>
    <x v="0"/>
    <x v="2"/>
    <x v="2"/>
    <x v="3"/>
    <x v="5"/>
    <x v="1"/>
    <x v="3"/>
    <x v="1"/>
    <x v="6"/>
    <x v="0"/>
    <x v="5"/>
    <x v="2"/>
    <x v="4"/>
    <x v="4"/>
    <x v="4"/>
    <x v="2"/>
    <x v="4"/>
    <x v="4"/>
    <x v="3"/>
    <x v="2"/>
    <x v="0"/>
    <x v="0"/>
    <x v="0"/>
    <x v="0"/>
    <x v="0"/>
    <x v="0"/>
    <x v="0"/>
    <x v="0"/>
    <x v="0"/>
  </r>
  <r>
    <x v="0"/>
    <x v="0"/>
    <x v="21"/>
    <x v="0"/>
    <x v="1"/>
    <x v="2"/>
    <x v="2"/>
    <x v="1"/>
    <x v="0"/>
    <x v="1"/>
    <x v="0"/>
    <x v="1"/>
    <x v="1"/>
    <x v="2"/>
    <x v="1"/>
    <x v="1"/>
    <x v="1"/>
    <x v="0"/>
    <x v="3"/>
    <x v="2"/>
    <x v="3"/>
    <x v="4"/>
    <x v="3"/>
    <x v="1"/>
    <x v="2"/>
    <x v="2"/>
    <x v="3"/>
    <x v="2"/>
    <x v="0"/>
    <x v="3"/>
    <x v="2"/>
    <x v="1"/>
    <x v="1"/>
    <x v="0"/>
    <x v="0"/>
    <x v="3"/>
    <x v="1"/>
    <x v="3"/>
    <x v="2"/>
    <x v="1"/>
    <x v="0"/>
    <x v="0"/>
    <x v="0"/>
    <x v="0"/>
    <x v="0"/>
    <x v="0"/>
    <x v="0"/>
    <x v="0"/>
    <x v="0"/>
  </r>
  <r>
    <x v="0"/>
    <x v="0"/>
    <x v="21"/>
    <x v="0"/>
    <x v="1"/>
    <x v="0"/>
    <x v="1"/>
    <x v="4"/>
    <x v="2"/>
    <x v="0"/>
    <x v="3"/>
    <x v="1"/>
    <x v="0"/>
    <x v="2"/>
    <x v="1"/>
    <x v="1"/>
    <x v="1"/>
    <x v="1"/>
    <x v="1"/>
    <x v="0"/>
    <x v="0"/>
    <x v="1"/>
    <x v="3"/>
    <x v="2"/>
    <x v="1"/>
    <x v="2"/>
    <x v="2"/>
    <x v="0"/>
    <x v="3"/>
    <x v="4"/>
    <x v="0"/>
    <x v="0"/>
    <x v="3"/>
    <x v="3"/>
    <x v="0"/>
    <x v="3"/>
    <x v="0"/>
    <x v="0"/>
    <x v="0"/>
    <x v="0"/>
    <x v="0"/>
    <x v="0"/>
    <x v="0"/>
    <x v="0"/>
    <x v="0"/>
    <x v="0"/>
    <x v="0"/>
    <x v="0"/>
    <x v="0"/>
  </r>
  <r>
    <x v="0"/>
    <x v="0"/>
    <x v="21"/>
    <x v="0"/>
    <x v="1"/>
    <x v="0"/>
    <x v="2"/>
    <x v="0"/>
    <x v="3"/>
    <x v="1"/>
    <x v="3"/>
    <x v="4"/>
    <x v="0"/>
    <x v="2"/>
    <x v="1"/>
    <x v="0"/>
    <x v="1"/>
    <x v="1"/>
    <x v="2"/>
    <x v="4"/>
    <x v="0"/>
    <x v="1"/>
    <x v="5"/>
    <x v="3"/>
    <x v="1"/>
    <x v="1"/>
    <x v="5"/>
    <x v="1"/>
    <x v="0"/>
    <x v="1"/>
    <x v="0"/>
    <x v="2"/>
    <x v="2"/>
    <x v="4"/>
    <x v="2"/>
    <x v="0"/>
    <x v="2"/>
    <x v="0"/>
    <x v="0"/>
    <x v="0"/>
    <x v="0"/>
    <x v="0"/>
    <x v="0"/>
    <x v="0"/>
    <x v="0"/>
    <x v="0"/>
    <x v="0"/>
    <x v="0"/>
    <x v="0"/>
  </r>
  <r>
    <x v="0"/>
    <x v="0"/>
    <x v="21"/>
    <x v="0"/>
    <x v="1"/>
    <x v="2"/>
    <x v="2"/>
    <x v="0"/>
    <x v="1"/>
    <x v="3"/>
    <x v="0"/>
    <x v="2"/>
    <x v="2"/>
    <x v="0"/>
    <x v="1"/>
    <x v="0"/>
    <x v="0"/>
    <x v="0"/>
    <x v="3"/>
    <x v="3"/>
    <x v="0"/>
    <x v="0"/>
    <x v="0"/>
    <x v="1"/>
    <x v="2"/>
    <x v="0"/>
    <x v="0"/>
    <x v="1"/>
    <x v="0"/>
    <x v="0"/>
    <x v="0"/>
    <x v="2"/>
    <x v="3"/>
    <x v="3"/>
    <x v="0"/>
    <x v="3"/>
    <x v="0"/>
    <x v="3"/>
    <x v="0"/>
    <x v="0"/>
    <x v="0"/>
    <x v="0"/>
    <x v="0"/>
    <x v="0"/>
    <x v="0"/>
    <x v="0"/>
    <x v="0"/>
    <x v="0"/>
    <x v="0"/>
  </r>
  <r>
    <x v="0"/>
    <x v="0"/>
    <x v="21"/>
    <x v="0"/>
    <x v="1"/>
    <x v="1"/>
    <x v="2"/>
    <x v="1"/>
    <x v="2"/>
    <x v="1"/>
    <x v="1"/>
    <x v="1"/>
    <x v="4"/>
    <x v="1"/>
    <x v="1"/>
    <x v="2"/>
    <x v="1"/>
    <x v="2"/>
    <x v="4"/>
    <x v="3"/>
    <x v="5"/>
    <x v="3"/>
    <x v="4"/>
    <x v="1"/>
    <x v="3"/>
    <x v="1"/>
    <x v="3"/>
    <x v="1"/>
    <x v="0"/>
    <x v="4"/>
    <x v="2"/>
    <x v="1"/>
    <x v="1"/>
    <x v="0"/>
    <x v="0"/>
    <x v="1"/>
    <x v="1"/>
    <x v="2"/>
    <x v="1"/>
    <x v="2"/>
    <x v="0"/>
    <x v="0"/>
    <x v="0"/>
    <x v="0"/>
    <x v="0"/>
    <x v="0"/>
    <x v="0"/>
    <x v="0"/>
    <x v="0"/>
  </r>
  <r>
    <x v="0"/>
    <x v="0"/>
    <x v="21"/>
    <x v="0"/>
    <x v="1"/>
    <x v="2"/>
    <x v="2"/>
    <x v="2"/>
    <x v="4"/>
    <x v="1"/>
    <x v="1"/>
    <x v="3"/>
    <x v="1"/>
    <x v="0"/>
    <x v="3"/>
    <x v="1"/>
    <x v="1"/>
    <x v="0"/>
    <x v="0"/>
    <x v="3"/>
    <x v="1"/>
    <x v="0"/>
    <x v="2"/>
    <x v="2"/>
    <x v="1"/>
    <x v="1"/>
    <x v="1"/>
    <x v="1"/>
    <x v="0"/>
    <x v="2"/>
    <x v="1"/>
    <x v="4"/>
    <x v="2"/>
    <x v="3"/>
    <x v="1"/>
    <x v="2"/>
    <x v="4"/>
    <x v="2"/>
    <x v="3"/>
    <x v="3"/>
    <x v="0"/>
    <x v="0"/>
    <x v="0"/>
    <x v="0"/>
    <x v="0"/>
    <x v="0"/>
    <x v="0"/>
    <x v="0"/>
    <x v="0"/>
  </r>
  <r>
    <x v="0"/>
    <x v="0"/>
    <x v="21"/>
    <x v="0"/>
    <x v="1"/>
    <x v="2"/>
    <x v="1"/>
    <x v="1"/>
    <x v="1"/>
    <x v="4"/>
    <x v="1"/>
    <x v="1"/>
    <x v="0"/>
    <x v="2"/>
    <x v="1"/>
    <x v="1"/>
    <x v="1"/>
    <x v="2"/>
    <x v="0"/>
    <x v="1"/>
    <x v="3"/>
    <x v="1"/>
    <x v="3"/>
    <x v="4"/>
    <x v="5"/>
    <x v="2"/>
    <x v="2"/>
    <x v="1"/>
    <x v="0"/>
    <x v="4"/>
    <x v="3"/>
    <x v="4"/>
    <x v="1"/>
    <x v="0"/>
    <x v="1"/>
    <x v="1"/>
    <x v="4"/>
    <x v="1"/>
    <x v="1"/>
    <x v="0"/>
    <x v="0"/>
    <x v="0"/>
    <x v="0"/>
    <x v="0"/>
    <x v="0"/>
    <x v="0"/>
    <x v="0"/>
    <x v="0"/>
    <x v="0"/>
  </r>
  <r>
    <x v="0"/>
    <x v="0"/>
    <x v="21"/>
    <x v="0"/>
    <x v="1"/>
    <x v="2"/>
    <x v="1"/>
    <x v="2"/>
    <x v="2"/>
    <x v="3"/>
    <x v="1"/>
    <x v="1"/>
    <x v="1"/>
    <x v="1"/>
    <x v="1"/>
    <x v="2"/>
    <x v="1"/>
    <x v="2"/>
    <x v="1"/>
    <x v="1"/>
    <x v="3"/>
    <x v="3"/>
    <x v="3"/>
    <x v="4"/>
    <x v="5"/>
    <x v="2"/>
    <x v="2"/>
    <x v="1"/>
    <x v="0"/>
    <x v="4"/>
    <x v="3"/>
    <x v="4"/>
    <x v="1"/>
    <x v="1"/>
    <x v="1"/>
    <x v="1"/>
    <x v="4"/>
    <x v="1"/>
    <x v="1"/>
    <x v="0"/>
    <x v="0"/>
    <x v="0"/>
    <x v="0"/>
    <x v="0"/>
    <x v="0"/>
    <x v="0"/>
    <x v="0"/>
    <x v="0"/>
    <x v="0"/>
  </r>
  <r>
    <x v="0"/>
    <x v="0"/>
    <x v="20"/>
    <x v="0"/>
    <x v="2"/>
    <x v="0"/>
    <x v="0"/>
    <x v="0"/>
    <x v="0"/>
    <x v="0"/>
    <x v="5"/>
    <x v="1"/>
    <x v="1"/>
    <x v="2"/>
    <x v="0"/>
    <x v="2"/>
    <x v="1"/>
    <x v="2"/>
    <x v="2"/>
    <x v="2"/>
    <x v="5"/>
    <x v="4"/>
    <x v="4"/>
    <x v="1"/>
    <x v="2"/>
    <x v="3"/>
    <x v="3"/>
    <x v="1"/>
    <x v="2"/>
    <x v="4"/>
    <x v="3"/>
    <x v="4"/>
    <x v="4"/>
    <x v="2"/>
    <x v="0"/>
    <x v="1"/>
    <x v="4"/>
    <x v="2"/>
    <x v="3"/>
    <x v="4"/>
    <x v="0"/>
    <x v="0"/>
    <x v="0"/>
    <x v="0"/>
    <x v="0"/>
    <x v="0"/>
    <x v="0"/>
    <x v="0"/>
    <x v="0"/>
  </r>
  <r>
    <x v="0"/>
    <x v="0"/>
    <x v="21"/>
    <x v="0"/>
    <x v="1"/>
    <x v="2"/>
    <x v="1"/>
    <x v="0"/>
    <x v="0"/>
    <x v="0"/>
    <x v="3"/>
    <x v="1"/>
    <x v="1"/>
    <x v="2"/>
    <x v="0"/>
    <x v="0"/>
    <x v="1"/>
    <x v="2"/>
    <x v="0"/>
    <x v="0"/>
    <x v="0"/>
    <x v="1"/>
    <x v="4"/>
    <x v="3"/>
    <x v="0"/>
    <x v="1"/>
    <x v="3"/>
    <x v="1"/>
    <x v="0"/>
    <x v="0"/>
    <x v="0"/>
    <x v="1"/>
    <x v="1"/>
    <x v="3"/>
    <x v="1"/>
    <x v="0"/>
    <x v="4"/>
    <x v="0"/>
    <x v="3"/>
    <x v="2"/>
    <x v="0"/>
    <x v="0"/>
    <x v="0"/>
    <x v="0"/>
    <x v="0"/>
    <x v="0"/>
    <x v="0"/>
    <x v="0"/>
    <x v="0"/>
  </r>
  <r>
    <x v="0"/>
    <x v="0"/>
    <x v="21"/>
    <x v="0"/>
    <x v="1"/>
    <x v="0"/>
    <x v="1"/>
    <x v="4"/>
    <x v="1"/>
    <x v="0"/>
    <x v="4"/>
    <x v="1"/>
    <x v="6"/>
    <x v="1"/>
    <x v="1"/>
    <x v="0"/>
    <x v="0"/>
    <x v="1"/>
    <x v="0"/>
    <x v="0"/>
    <x v="0"/>
    <x v="0"/>
    <x v="0"/>
    <x v="0"/>
    <x v="1"/>
    <x v="4"/>
    <x v="5"/>
    <x v="1"/>
    <x v="0"/>
    <x v="0"/>
    <x v="0"/>
    <x v="2"/>
    <x v="2"/>
    <x v="3"/>
    <x v="2"/>
    <x v="0"/>
    <x v="2"/>
    <x v="0"/>
    <x v="0"/>
    <x v="0"/>
    <x v="0"/>
    <x v="0"/>
    <x v="0"/>
    <x v="0"/>
    <x v="0"/>
    <x v="0"/>
    <x v="0"/>
    <x v="0"/>
    <x v="0"/>
  </r>
  <r>
    <x v="0"/>
    <x v="0"/>
    <x v="24"/>
    <x v="0"/>
    <x v="0"/>
    <x v="0"/>
    <x v="0"/>
    <x v="1"/>
    <x v="1"/>
    <x v="0"/>
    <x v="3"/>
    <x v="1"/>
    <x v="2"/>
    <x v="1"/>
    <x v="0"/>
    <x v="1"/>
    <x v="2"/>
    <x v="1"/>
    <x v="3"/>
    <x v="0"/>
    <x v="0"/>
    <x v="1"/>
    <x v="3"/>
    <x v="0"/>
    <x v="2"/>
    <x v="1"/>
    <x v="1"/>
    <x v="1"/>
    <x v="0"/>
    <x v="3"/>
    <x v="0"/>
    <x v="0"/>
    <x v="1"/>
    <x v="3"/>
    <x v="1"/>
    <x v="1"/>
    <x v="3"/>
    <x v="4"/>
    <x v="2"/>
    <x v="2"/>
    <x v="0"/>
    <x v="0"/>
    <x v="0"/>
    <x v="0"/>
    <x v="0"/>
    <x v="0"/>
    <x v="0"/>
    <x v="0"/>
    <x v="0"/>
  </r>
  <r>
    <x v="0"/>
    <x v="0"/>
    <x v="24"/>
    <x v="0"/>
    <x v="0"/>
    <x v="2"/>
    <x v="1"/>
    <x v="1"/>
    <x v="2"/>
    <x v="3"/>
    <x v="5"/>
    <x v="5"/>
    <x v="1"/>
    <x v="2"/>
    <x v="3"/>
    <x v="2"/>
    <x v="1"/>
    <x v="2"/>
    <x v="1"/>
    <x v="3"/>
    <x v="3"/>
    <x v="1"/>
    <x v="4"/>
    <x v="1"/>
    <x v="2"/>
    <x v="2"/>
    <x v="3"/>
    <x v="2"/>
    <x v="0"/>
    <x v="2"/>
    <x v="1"/>
    <x v="1"/>
    <x v="1"/>
    <x v="2"/>
    <x v="0"/>
    <x v="1"/>
    <x v="4"/>
    <x v="5"/>
    <x v="3"/>
    <x v="1"/>
    <x v="0"/>
    <x v="0"/>
    <x v="0"/>
    <x v="0"/>
    <x v="0"/>
    <x v="0"/>
    <x v="0"/>
    <x v="0"/>
    <x v="0"/>
  </r>
  <r>
    <x v="0"/>
    <x v="0"/>
    <x v="24"/>
    <x v="0"/>
    <x v="0"/>
    <x v="2"/>
    <x v="1"/>
    <x v="1"/>
    <x v="1"/>
    <x v="1"/>
    <x v="3"/>
    <x v="2"/>
    <x v="4"/>
    <x v="2"/>
    <x v="0"/>
    <x v="0"/>
    <x v="1"/>
    <x v="1"/>
    <x v="3"/>
    <x v="0"/>
    <x v="0"/>
    <x v="1"/>
    <x v="0"/>
    <x v="2"/>
    <x v="1"/>
    <x v="1"/>
    <x v="0"/>
    <x v="1"/>
    <x v="0"/>
    <x v="0"/>
    <x v="2"/>
    <x v="2"/>
    <x v="0"/>
    <x v="4"/>
    <x v="1"/>
    <x v="0"/>
    <x v="0"/>
    <x v="3"/>
    <x v="0"/>
    <x v="0"/>
    <x v="0"/>
    <x v="0"/>
    <x v="0"/>
    <x v="0"/>
    <x v="0"/>
    <x v="0"/>
    <x v="0"/>
    <x v="0"/>
    <x v="0"/>
  </r>
  <r>
    <x v="0"/>
    <x v="0"/>
    <x v="24"/>
    <x v="0"/>
    <x v="0"/>
    <x v="0"/>
    <x v="2"/>
    <x v="2"/>
    <x v="4"/>
    <x v="1"/>
    <x v="1"/>
    <x v="5"/>
    <x v="2"/>
    <x v="2"/>
    <x v="4"/>
    <x v="2"/>
    <x v="2"/>
    <x v="2"/>
    <x v="1"/>
    <x v="1"/>
    <x v="3"/>
    <x v="2"/>
    <x v="1"/>
    <x v="1"/>
    <x v="1"/>
    <x v="0"/>
    <x v="3"/>
    <x v="0"/>
    <x v="0"/>
    <x v="3"/>
    <x v="2"/>
    <x v="4"/>
    <x v="4"/>
    <x v="1"/>
    <x v="1"/>
    <x v="3"/>
    <x v="4"/>
    <x v="2"/>
    <x v="3"/>
    <x v="3"/>
    <x v="0"/>
    <x v="0"/>
    <x v="0"/>
    <x v="0"/>
    <x v="0"/>
    <x v="0"/>
    <x v="0"/>
    <x v="0"/>
    <x v="0"/>
  </r>
  <r>
    <x v="0"/>
    <x v="0"/>
    <x v="24"/>
    <x v="0"/>
    <x v="0"/>
    <x v="2"/>
    <x v="4"/>
    <x v="0"/>
    <x v="3"/>
    <x v="2"/>
    <x v="2"/>
    <x v="2"/>
    <x v="1"/>
    <x v="1"/>
    <x v="0"/>
    <x v="0"/>
    <x v="1"/>
    <x v="4"/>
    <x v="3"/>
    <x v="4"/>
    <x v="0"/>
    <x v="2"/>
    <x v="2"/>
    <x v="2"/>
    <x v="0"/>
    <x v="0"/>
    <x v="1"/>
    <x v="1"/>
    <x v="0"/>
    <x v="0"/>
    <x v="0"/>
    <x v="4"/>
    <x v="5"/>
    <x v="4"/>
    <x v="4"/>
    <x v="3"/>
    <x v="4"/>
    <x v="4"/>
    <x v="5"/>
    <x v="2"/>
    <x v="0"/>
    <x v="0"/>
    <x v="0"/>
    <x v="0"/>
    <x v="0"/>
    <x v="0"/>
    <x v="0"/>
    <x v="0"/>
    <x v="0"/>
  </r>
  <r>
    <x v="0"/>
    <x v="0"/>
    <x v="24"/>
    <x v="0"/>
    <x v="0"/>
    <x v="0"/>
    <x v="3"/>
    <x v="2"/>
    <x v="4"/>
    <x v="3"/>
    <x v="2"/>
    <x v="2"/>
    <x v="2"/>
    <x v="2"/>
    <x v="4"/>
    <x v="2"/>
    <x v="5"/>
    <x v="2"/>
    <x v="1"/>
    <x v="3"/>
    <x v="2"/>
    <x v="4"/>
    <x v="3"/>
    <x v="1"/>
    <x v="5"/>
    <x v="1"/>
    <x v="3"/>
    <x v="1"/>
    <x v="6"/>
    <x v="2"/>
    <x v="1"/>
    <x v="4"/>
    <x v="1"/>
    <x v="2"/>
    <x v="3"/>
    <x v="2"/>
    <x v="4"/>
    <x v="2"/>
    <x v="3"/>
    <x v="1"/>
    <x v="0"/>
    <x v="0"/>
    <x v="0"/>
    <x v="0"/>
    <x v="0"/>
    <x v="0"/>
    <x v="0"/>
    <x v="0"/>
    <x v="0"/>
  </r>
  <r>
    <x v="0"/>
    <x v="0"/>
    <x v="24"/>
    <x v="0"/>
    <x v="0"/>
    <x v="2"/>
    <x v="0"/>
    <x v="0"/>
    <x v="1"/>
    <x v="1"/>
    <x v="3"/>
    <x v="2"/>
    <x v="2"/>
    <x v="0"/>
    <x v="0"/>
    <x v="0"/>
    <x v="4"/>
    <x v="1"/>
    <x v="0"/>
    <x v="0"/>
    <x v="0"/>
    <x v="1"/>
    <x v="1"/>
    <x v="2"/>
    <x v="0"/>
    <x v="0"/>
    <x v="0"/>
    <x v="1"/>
    <x v="0"/>
    <x v="0"/>
    <x v="0"/>
    <x v="2"/>
    <x v="0"/>
    <x v="3"/>
    <x v="1"/>
    <x v="0"/>
    <x v="2"/>
    <x v="0"/>
    <x v="0"/>
    <x v="0"/>
    <x v="0"/>
    <x v="0"/>
    <x v="0"/>
    <x v="0"/>
    <x v="0"/>
    <x v="0"/>
    <x v="0"/>
    <x v="0"/>
    <x v="0"/>
  </r>
  <r>
    <x v="0"/>
    <x v="0"/>
    <x v="24"/>
    <x v="0"/>
    <x v="0"/>
    <x v="0"/>
    <x v="2"/>
    <x v="1"/>
    <x v="2"/>
    <x v="3"/>
    <x v="4"/>
    <x v="1"/>
    <x v="1"/>
    <x v="2"/>
    <x v="1"/>
    <x v="1"/>
    <x v="4"/>
    <x v="2"/>
    <x v="3"/>
    <x v="2"/>
    <x v="1"/>
    <x v="1"/>
    <x v="0"/>
    <x v="1"/>
    <x v="2"/>
    <x v="0"/>
    <x v="0"/>
    <x v="1"/>
    <x v="0"/>
    <x v="3"/>
    <x v="3"/>
    <x v="1"/>
    <x v="1"/>
    <x v="0"/>
    <x v="0"/>
    <x v="3"/>
    <x v="1"/>
    <x v="3"/>
    <x v="0"/>
    <x v="4"/>
    <x v="0"/>
    <x v="0"/>
    <x v="0"/>
    <x v="0"/>
    <x v="0"/>
    <x v="0"/>
    <x v="0"/>
    <x v="0"/>
    <x v="0"/>
  </r>
  <r>
    <x v="0"/>
    <x v="0"/>
    <x v="24"/>
    <x v="0"/>
    <x v="0"/>
    <x v="0"/>
    <x v="2"/>
    <x v="1"/>
    <x v="0"/>
    <x v="1"/>
    <x v="3"/>
    <x v="0"/>
    <x v="2"/>
    <x v="1"/>
    <x v="1"/>
    <x v="0"/>
    <x v="0"/>
    <x v="1"/>
    <x v="3"/>
    <x v="3"/>
    <x v="0"/>
    <x v="1"/>
    <x v="1"/>
    <x v="2"/>
    <x v="1"/>
    <x v="1"/>
    <x v="1"/>
    <x v="1"/>
    <x v="0"/>
    <x v="0"/>
    <x v="0"/>
    <x v="0"/>
    <x v="1"/>
    <x v="3"/>
    <x v="2"/>
    <x v="1"/>
    <x v="4"/>
    <x v="2"/>
    <x v="1"/>
    <x v="1"/>
    <x v="0"/>
    <x v="0"/>
    <x v="0"/>
    <x v="0"/>
    <x v="0"/>
    <x v="0"/>
    <x v="0"/>
    <x v="0"/>
    <x v="0"/>
  </r>
  <r>
    <x v="0"/>
    <x v="0"/>
    <x v="24"/>
    <x v="0"/>
    <x v="0"/>
    <x v="0"/>
    <x v="1"/>
    <x v="2"/>
    <x v="2"/>
    <x v="3"/>
    <x v="1"/>
    <x v="3"/>
    <x v="0"/>
    <x v="2"/>
    <x v="1"/>
    <x v="2"/>
    <x v="1"/>
    <x v="4"/>
    <x v="1"/>
    <x v="1"/>
    <x v="6"/>
    <x v="2"/>
    <x v="3"/>
    <x v="1"/>
    <x v="3"/>
    <x v="2"/>
    <x v="0"/>
    <x v="1"/>
    <x v="0"/>
    <x v="4"/>
    <x v="3"/>
    <x v="1"/>
    <x v="1"/>
    <x v="4"/>
    <x v="0"/>
    <x v="1"/>
    <x v="1"/>
    <x v="1"/>
    <x v="2"/>
    <x v="2"/>
    <x v="0"/>
    <x v="0"/>
    <x v="0"/>
    <x v="0"/>
    <x v="0"/>
    <x v="0"/>
    <x v="0"/>
    <x v="0"/>
    <x v="0"/>
  </r>
  <r>
    <x v="0"/>
    <x v="0"/>
    <x v="24"/>
    <x v="0"/>
    <x v="0"/>
    <x v="0"/>
    <x v="4"/>
    <x v="3"/>
    <x v="2"/>
    <x v="3"/>
    <x v="1"/>
    <x v="5"/>
    <x v="2"/>
    <x v="3"/>
    <x v="4"/>
    <x v="3"/>
    <x v="1"/>
    <x v="2"/>
    <x v="3"/>
    <x v="3"/>
    <x v="5"/>
    <x v="3"/>
    <x v="0"/>
    <x v="1"/>
    <x v="1"/>
    <x v="2"/>
    <x v="2"/>
    <x v="1"/>
    <x v="0"/>
    <x v="4"/>
    <x v="3"/>
    <x v="4"/>
    <x v="4"/>
    <x v="0"/>
    <x v="4"/>
    <x v="1"/>
    <x v="4"/>
    <x v="2"/>
    <x v="3"/>
    <x v="3"/>
    <x v="0"/>
    <x v="0"/>
    <x v="0"/>
    <x v="0"/>
    <x v="0"/>
    <x v="0"/>
    <x v="0"/>
    <x v="0"/>
    <x v="0"/>
  </r>
  <r>
    <x v="0"/>
    <x v="0"/>
    <x v="24"/>
    <x v="0"/>
    <x v="0"/>
    <x v="0"/>
    <x v="1"/>
    <x v="1"/>
    <x v="2"/>
    <x v="1"/>
    <x v="1"/>
    <x v="3"/>
    <x v="0"/>
    <x v="2"/>
    <x v="0"/>
    <x v="1"/>
    <x v="1"/>
    <x v="4"/>
    <x v="0"/>
    <x v="0"/>
    <x v="0"/>
    <x v="1"/>
    <x v="0"/>
    <x v="3"/>
    <x v="2"/>
    <x v="1"/>
    <x v="0"/>
    <x v="1"/>
    <x v="0"/>
    <x v="0"/>
    <x v="2"/>
    <x v="2"/>
    <x v="0"/>
    <x v="0"/>
    <x v="0"/>
    <x v="3"/>
    <x v="0"/>
    <x v="1"/>
    <x v="0"/>
    <x v="1"/>
    <x v="0"/>
    <x v="0"/>
    <x v="0"/>
    <x v="0"/>
    <x v="0"/>
    <x v="0"/>
    <x v="0"/>
    <x v="0"/>
    <x v="0"/>
  </r>
  <r>
    <x v="0"/>
    <x v="0"/>
    <x v="24"/>
    <x v="0"/>
    <x v="0"/>
    <x v="2"/>
    <x v="0"/>
    <x v="4"/>
    <x v="0"/>
    <x v="0"/>
    <x v="3"/>
    <x v="0"/>
    <x v="2"/>
    <x v="0"/>
    <x v="0"/>
    <x v="0"/>
    <x v="0"/>
    <x v="1"/>
    <x v="3"/>
    <x v="0"/>
    <x v="0"/>
    <x v="1"/>
    <x v="3"/>
    <x v="2"/>
    <x v="0"/>
    <x v="0"/>
    <x v="0"/>
    <x v="1"/>
    <x v="0"/>
    <x v="0"/>
    <x v="4"/>
    <x v="1"/>
    <x v="3"/>
    <x v="4"/>
    <x v="4"/>
    <x v="0"/>
    <x v="1"/>
    <x v="0"/>
    <x v="0"/>
    <x v="2"/>
    <x v="0"/>
    <x v="0"/>
    <x v="0"/>
    <x v="0"/>
    <x v="0"/>
    <x v="0"/>
    <x v="0"/>
    <x v="0"/>
    <x v="0"/>
  </r>
  <r>
    <x v="0"/>
    <x v="0"/>
    <x v="24"/>
    <x v="0"/>
    <x v="0"/>
    <x v="2"/>
    <x v="3"/>
    <x v="3"/>
    <x v="4"/>
    <x v="4"/>
    <x v="2"/>
    <x v="3"/>
    <x v="2"/>
    <x v="5"/>
    <x v="4"/>
    <x v="3"/>
    <x v="5"/>
    <x v="3"/>
    <x v="1"/>
    <x v="2"/>
    <x v="5"/>
    <x v="0"/>
    <x v="1"/>
    <x v="4"/>
    <x v="5"/>
    <x v="0"/>
    <x v="0"/>
    <x v="1"/>
    <x v="5"/>
    <x v="2"/>
    <x v="1"/>
    <x v="4"/>
    <x v="4"/>
    <x v="2"/>
    <x v="3"/>
    <x v="2"/>
    <x v="1"/>
    <x v="2"/>
    <x v="0"/>
    <x v="3"/>
    <x v="0"/>
    <x v="0"/>
    <x v="0"/>
    <x v="0"/>
    <x v="0"/>
    <x v="0"/>
    <x v="0"/>
    <x v="0"/>
    <x v="0"/>
  </r>
  <r>
    <x v="0"/>
    <x v="0"/>
    <x v="24"/>
    <x v="0"/>
    <x v="0"/>
    <x v="0"/>
    <x v="3"/>
    <x v="2"/>
    <x v="4"/>
    <x v="2"/>
    <x v="1"/>
    <x v="3"/>
    <x v="2"/>
    <x v="1"/>
    <x v="1"/>
    <x v="1"/>
    <x v="2"/>
    <x v="1"/>
    <x v="0"/>
    <x v="1"/>
    <x v="1"/>
    <x v="1"/>
    <x v="4"/>
    <x v="1"/>
    <x v="5"/>
    <x v="1"/>
    <x v="1"/>
    <x v="1"/>
    <x v="2"/>
    <x v="4"/>
    <x v="4"/>
    <x v="1"/>
    <x v="1"/>
    <x v="1"/>
    <x v="0"/>
    <x v="1"/>
    <x v="4"/>
    <x v="0"/>
    <x v="0"/>
    <x v="4"/>
    <x v="0"/>
    <x v="0"/>
    <x v="0"/>
    <x v="0"/>
    <x v="0"/>
    <x v="0"/>
    <x v="0"/>
    <x v="0"/>
    <x v="0"/>
  </r>
  <r>
    <x v="0"/>
    <x v="0"/>
    <x v="24"/>
    <x v="0"/>
    <x v="0"/>
    <x v="0"/>
    <x v="1"/>
    <x v="1"/>
    <x v="1"/>
    <x v="2"/>
    <x v="1"/>
    <x v="3"/>
    <x v="0"/>
    <x v="2"/>
    <x v="0"/>
    <x v="1"/>
    <x v="0"/>
    <x v="0"/>
    <x v="1"/>
    <x v="2"/>
    <x v="3"/>
    <x v="2"/>
    <x v="2"/>
    <x v="2"/>
    <x v="0"/>
    <x v="2"/>
    <x v="3"/>
    <x v="1"/>
    <x v="0"/>
    <x v="2"/>
    <x v="1"/>
    <x v="0"/>
    <x v="3"/>
    <x v="0"/>
    <x v="2"/>
    <x v="2"/>
    <x v="2"/>
    <x v="3"/>
    <x v="1"/>
    <x v="0"/>
    <x v="0"/>
    <x v="0"/>
    <x v="0"/>
    <x v="0"/>
    <x v="0"/>
    <x v="0"/>
    <x v="0"/>
    <x v="0"/>
    <x v="0"/>
  </r>
  <r>
    <x v="0"/>
    <x v="0"/>
    <x v="24"/>
    <x v="0"/>
    <x v="0"/>
    <x v="2"/>
    <x v="1"/>
    <x v="0"/>
    <x v="4"/>
    <x v="1"/>
    <x v="1"/>
    <x v="1"/>
    <x v="2"/>
    <x v="1"/>
    <x v="0"/>
    <x v="0"/>
    <x v="1"/>
    <x v="2"/>
    <x v="0"/>
    <x v="0"/>
    <x v="4"/>
    <x v="3"/>
    <x v="3"/>
    <x v="1"/>
    <x v="1"/>
    <x v="2"/>
    <x v="3"/>
    <x v="6"/>
    <x v="0"/>
    <x v="3"/>
    <x v="2"/>
    <x v="2"/>
    <x v="0"/>
    <x v="3"/>
    <x v="0"/>
    <x v="3"/>
    <x v="0"/>
    <x v="2"/>
    <x v="0"/>
    <x v="1"/>
    <x v="0"/>
    <x v="0"/>
    <x v="0"/>
    <x v="0"/>
    <x v="0"/>
    <x v="0"/>
    <x v="0"/>
    <x v="0"/>
    <x v="0"/>
  </r>
  <r>
    <x v="0"/>
    <x v="0"/>
    <x v="12"/>
    <x v="0"/>
    <x v="1"/>
    <x v="0"/>
    <x v="1"/>
    <x v="1"/>
    <x v="2"/>
    <x v="1"/>
    <x v="0"/>
    <x v="1"/>
    <x v="0"/>
    <x v="1"/>
    <x v="1"/>
    <x v="2"/>
    <x v="0"/>
    <x v="4"/>
    <x v="0"/>
    <x v="2"/>
    <x v="1"/>
    <x v="3"/>
    <x v="0"/>
    <x v="1"/>
    <x v="1"/>
    <x v="2"/>
    <x v="2"/>
    <x v="2"/>
    <x v="2"/>
    <x v="4"/>
    <x v="1"/>
    <x v="0"/>
    <x v="0"/>
    <x v="0"/>
    <x v="1"/>
    <x v="1"/>
    <x v="1"/>
    <x v="1"/>
    <x v="2"/>
    <x v="1"/>
    <x v="0"/>
    <x v="0"/>
    <x v="0"/>
    <x v="0"/>
    <x v="0"/>
    <x v="0"/>
    <x v="0"/>
    <x v="0"/>
    <x v="0"/>
  </r>
  <r>
    <x v="0"/>
    <x v="0"/>
    <x v="24"/>
    <x v="0"/>
    <x v="1"/>
    <x v="0"/>
    <x v="2"/>
    <x v="2"/>
    <x v="2"/>
    <x v="1"/>
    <x v="1"/>
    <x v="1"/>
    <x v="1"/>
    <x v="1"/>
    <x v="1"/>
    <x v="1"/>
    <x v="0"/>
    <x v="1"/>
    <x v="0"/>
    <x v="2"/>
    <x v="1"/>
    <x v="1"/>
    <x v="0"/>
    <x v="2"/>
    <x v="1"/>
    <x v="1"/>
    <x v="1"/>
    <x v="1"/>
    <x v="0"/>
    <x v="4"/>
    <x v="2"/>
    <x v="1"/>
    <x v="3"/>
    <x v="0"/>
    <x v="1"/>
    <x v="1"/>
    <x v="3"/>
    <x v="4"/>
    <x v="5"/>
    <x v="2"/>
    <x v="0"/>
    <x v="0"/>
    <x v="0"/>
    <x v="0"/>
    <x v="0"/>
    <x v="0"/>
    <x v="0"/>
    <x v="0"/>
    <x v="0"/>
  </r>
  <r>
    <x v="0"/>
    <x v="0"/>
    <x v="24"/>
    <x v="0"/>
    <x v="1"/>
    <x v="0"/>
    <x v="2"/>
    <x v="4"/>
    <x v="1"/>
    <x v="3"/>
    <x v="0"/>
    <x v="3"/>
    <x v="1"/>
    <x v="1"/>
    <x v="0"/>
    <x v="0"/>
    <x v="0"/>
    <x v="1"/>
    <x v="1"/>
    <x v="1"/>
    <x v="3"/>
    <x v="3"/>
    <x v="4"/>
    <x v="1"/>
    <x v="2"/>
    <x v="0"/>
    <x v="0"/>
    <x v="1"/>
    <x v="0"/>
    <x v="3"/>
    <x v="0"/>
    <x v="1"/>
    <x v="3"/>
    <x v="1"/>
    <x v="2"/>
    <x v="1"/>
    <x v="4"/>
    <x v="3"/>
    <x v="0"/>
    <x v="1"/>
    <x v="0"/>
    <x v="0"/>
    <x v="0"/>
    <x v="0"/>
    <x v="0"/>
    <x v="0"/>
    <x v="0"/>
    <x v="0"/>
    <x v="0"/>
  </r>
  <r>
    <x v="0"/>
    <x v="0"/>
    <x v="24"/>
    <x v="0"/>
    <x v="1"/>
    <x v="0"/>
    <x v="0"/>
    <x v="1"/>
    <x v="1"/>
    <x v="1"/>
    <x v="1"/>
    <x v="1"/>
    <x v="0"/>
    <x v="1"/>
    <x v="1"/>
    <x v="1"/>
    <x v="0"/>
    <x v="0"/>
    <x v="0"/>
    <x v="2"/>
    <x v="1"/>
    <x v="3"/>
    <x v="0"/>
    <x v="2"/>
    <x v="1"/>
    <x v="2"/>
    <x v="1"/>
    <x v="1"/>
    <x v="0"/>
    <x v="3"/>
    <x v="2"/>
    <x v="0"/>
    <x v="0"/>
    <x v="0"/>
    <x v="1"/>
    <x v="1"/>
    <x v="3"/>
    <x v="2"/>
    <x v="2"/>
    <x v="1"/>
    <x v="0"/>
    <x v="0"/>
    <x v="0"/>
    <x v="0"/>
    <x v="0"/>
    <x v="0"/>
    <x v="0"/>
    <x v="0"/>
    <x v="0"/>
  </r>
  <r>
    <x v="0"/>
    <x v="0"/>
    <x v="24"/>
    <x v="0"/>
    <x v="1"/>
    <x v="0"/>
    <x v="0"/>
    <x v="0"/>
    <x v="0"/>
    <x v="3"/>
    <x v="0"/>
    <x v="3"/>
    <x v="2"/>
    <x v="1"/>
    <x v="1"/>
    <x v="2"/>
    <x v="2"/>
    <x v="2"/>
    <x v="3"/>
    <x v="0"/>
    <x v="5"/>
    <x v="1"/>
    <x v="3"/>
    <x v="4"/>
    <x v="2"/>
    <x v="2"/>
    <x v="2"/>
    <x v="1"/>
    <x v="0"/>
    <x v="0"/>
    <x v="0"/>
    <x v="4"/>
    <x v="1"/>
    <x v="0"/>
    <x v="2"/>
    <x v="1"/>
    <x v="4"/>
    <x v="1"/>
    <x v="0"/>
    <x v="4"/>
    <x v="0"/>
    <x v="0"/>
    <x v="0"/>
    <x v="0"/>
    <x v="0"/>
    <x v="0"/>
    <x v="0"/>
    <x v="0"/>
    <x v="0"/>
  </r>
  <r>
    <x v="0"/>
    <x v="0"/>
    <x v="24"/>
    <x v="0"/>
    <x v="1"/>
    <x v="0"/>
    <x v="0"/>
    <x v="1"/>
    <x v="1"/>
    <x v="3"/>
    <x v="3"/>
    <x v="1"/>
    <x v="2"/>
    <x v="1"/>
    <x v="0"/>
    <x v="0"/>
    <x v="4"/>
    <x v="1"/>
    <x v="0"/>
    <x v="2"/>
    <x v="1"/>
    <x v="1"/>
    <x v="3"/>
    <x v="2"/>
    <x v="1"/>
    <x v="0"/>
    <x v="0"/>
    <x v="1"/>
    <x v="0"/>
    <x v="0"/>
    <x v="0"/>
    <x v="0"/>
    <x v="0"/>
    <x v="3"/>
    <x v="1"/>
    <x v="3"/>
    <x v="0"/>
    <x v="3"/>
    <x v="0"/>
    <x v="0"/>
    <x v="0"/>
    <x v="0"/>
    <x v="0"/>
    <x v="0"/>
    <x v="0"/>
    <x v="0"/>
    <x v="0"/>
    <x v="0"/>
    <x v="0"/>
  </r>
  <r>
    <x v="0"/>
    <x v="0"/>
    <x v="24"/>
    <x v="0"/>
    <x v="1"/>
    <x v="0"/>
    <x v="2"/>
    <x v="2"/>
    <x v="1"/>
    <x v="3"/>
    <x v="1"/>
    <x v="3"/>
    <x v="3"/>
    <x v="1"/>
    <x v="1"/>
    <x v="1"/>
    <x v="1"/>
    <x v="4"/>
    <x v="2"/>
    <x v="1"/>
    <x v="4"/>
    <x v="1"/>
    <x v="2"/>
    <x v="1"/>
    <x v="3"/>
    <x v="1"/>
    <x v="1"/>
    <x v="4"/>
    <x v="5"/>
    <x v="4"/>
    <x v="1"/>
    <x v="1"/>
    <x v="1"/>
    <x v="1"/>
    <x v="1"/>
    <x v="1"/>
    <x v="1"/>
    <x v="1"/>
    <x v="2"/>
    <x v="1"/>
    <x v="0"/>
    <x v="0"/>
    <x v="0"/>
    <x v="0"/>
    <x v="0"/>
    <x v="0"/>
    <x v="0"/>
    <x v="0"/>
    <x v="0"/>
  </r>
  <r>
    <x v="0"/>
    <x v="0"/>
    <x v="24"/>
    <x v="0"/>
    <x v="1"/>
    <x v="2"/>
    <x v="2"/>
    <x v="1"/>
    <x v="1"/>
    <x v="1"/>
    <x v="0"/>
    <x v="1"/>
    <x v="0"/>
    <x v="0"/>
    <x v="0"/>
    <x v="1"/>
    <x v="0"/>
    <x v="1"/>
    <x v="3"/>
    <x v="2"/>
    <x v="0"/>
    <x v="1"/>
    <x v="0"/>
    <x v="2"/>
    <x v="0"/>
    <x v="0"/>
    <x v="1"/>
    <x v="0"/>
    <x v="0"/>
    <x v="3"/>
    <x v="2"/>
    <x v="0"/>
    <x v="0"/>
    <x v="3"/>
    <x v="1"/>
    <x v="3"/>
    <x v="0"/>
    <x v="3"/>
    <x v="2"/>
    <x v="1"/>
    <x v="0"/>
    <x v="0"/>
    <x v="0"/>
    <x v="0"/>
    <x v="0"/>
    <x v="0"/>
    <x v="0"/>
    <x v="0"/>
    <x v="0"/>
  </r>
  <r>
    <x v="0"/>
    <x v="0"/>
    <x v="24"/>
    <x v="0"/>
    <x v="1"/>
    <x v="2"/>
    <x v="2"/>
    <x v="2"/>
    <x v="1"/>
    <x v="3"/>
    <x v="1"/>
    <x v="1"/>
    <x v="4"/>
    <x v="2"/>
    <x v="3"/>
    <x v="2"/>
    <x v="1"/>
    <x v="1"/>
    <x v="0"/>
    <x v="2"/>
    <x v="3"/>
    <x v="1"/>
    <x v="0"/>
    <x v="1"/>
    <x v="5"/>
    <x v="1"/>
    <x v="1"/>
    <x v="1"/>
    <x v="0"/>
    <x v="1"/>
    <x v="3"/>
    <x v="1"/>
    <x v="1"/>
    <x v="0"/>
    <x v="4"/>
    <x v="1"/>
    <x v="1"/>
    <x v="2"/>
    <x v="2"/>
    <x v="4"/>
    <x v="0"/>
    <x v="0"/>
    <x v="0"/>
    <x v="0"/>
    <x v="0"/>
    <x v="0"/>
    <x v="0"/>
    <x v="0"/>
    <x v="0"/>
  </r>
  <r>
    <x v="0"/>
    <x v="0"/>
    <x v="24"/>
    <x v="0"/>
    <x v="1"/>
    <x v="0"/>
    <x v="0"/>
    <x v="1"/>
    <x v="1"/>
    <x v="1"/>
    <x v="0"/>
    <x v="1"/>
    <x v="0"/>
    <x v="1"/>
    <x v="1"/>
    <x v="1"/>
    <x v="1"/>
    <x v="1"/>
    <x v="0"/>
    <x v="2"/>
    <x v="1"/>
    <x v="1"/>
    <x v="0"/>
    <x v="2"/>
    <x v="1"/>
    <x v="0"/>
    <x v="1"/>
    <x v="0"/>
    <x v="0"/>
    <x v="3"/>
    <x v="2"/>
    <x v="0"/>
    <x v="3"/>
    <x v="0"/>
    <x v="1"/>
    <x v="3"/>
    <x v="0"/>
    <x v="3"/>
    <x v="0"/>
    <x v="0"/>
    <x v="0"/>
    <x v="0"/>
    <x v="0"/>
    <x v="0"/>
    <x v="0"/>
    <x v="0"/>
    <x v="0"/>
    <x v="0"/>
    <x v="0"/>
  </r>
  <r>
    <x v="0"/>
    <x v="0"/>
    <x v="24"/>
    <x v="0"/>
    <x v="1"/>
    <x v="0"/>
    <x v="0"/>
    <x v="5"/>
    <x v="4"/>
    <x v="2"/>
    <x v="0"/>
    <x v="2"/>
    <x v="2"/>
    <x v="0"/>
    <x v="1"/>
    <x v="0"/>
    <x v="1"/>
    <x v="4"/>
    <x v="2"/>
    <x v="0"/>
    <x v="1"/>
    <x v="3"/>
    <x v="3"/>
    <x v="3"/>
    <x v="3"/>
    <x v="2"/>
    <x v="0"/>
    <x v="0"/>
    <x v="5"/>
    <x v="3"/>
    <x v="0"/>
    <x v="4"/>
    <x v="4"/>
    <x v="0"/>
    <x v="4"/>
    <x v="1"/>
    <x v="4"/>
    <x v="2"/>
    <x v="3"/>
    <x v="2"/>
    <x v="0"/>
    <x v="0"/>
    <x v="0"/>
    <x v="0"/>
    <x v="0"/>
    <x v="0"/>
    <x v="0"/>
    <x v="0"/>
    <x v="0"/>
  </r>
  <r>
    <x v="0"/>
    <x v="0"/>
    <x v="24"/>
    <x v="0"/>
    <x v="1"/>
    <x v="2"/>
    <x v="1"/>
    <x v="4"/>
    <x v="4"/>
    <x v="3"/>
    <x v="3"/>
    <x v="1"/>
    <x v="0"/>
    <x v="1"/>
    <x v="3"/>
    <x v="1"/>
    <x v="1"/>
    <x v="1"/>
    <x v="3"/>
    <x v="1"/>
    <x v="0"/>
    <x v="1"/>
    <x v="4"/>
    <x v="2"/>
    <x v="0"/>
    <x v="1"/>
    <x v="0"/>
    <x v="2"/>
    <x v="2"/>
    <x v="3"/>
    <x v="3"/>
    <x v="1"/>
    <x v="0"/>
    <x v="1"/>
    <x v="1"/>
    <x v="1"/>
    <x v="4"/>
    <x v="2"/>
    <x v="2"/>
    <x v="4"/>
    <x v="0"/>
    <x v="0"/>
    <x v="0"/>
    <x v="0"/>
    <x v="0"/>
    <x v="0"/>
    <x v="0"/>
    <x v="0"/>
    <x v="0"/>
  </r>
  <r>
    <x v="0"/>
    <x v="0"/>
    <x v="24"/>
    <x v="0"/>
    <x v="1"/>
    <x v="2"/>
    <x v="0"/>
    <x v="0"/>
    <x v="0"/>
    <x v="1"/>
    <x v="3"/>
    <x v="0"/>
    <x v="0"/>
    <x v="2"/>
    <x v="1"/>
    <x v="0"/>
    <x v="1"/>
    <x v="1"/>
    <x v="1"/>
    <x v="1"/>
    <x v="3"/>
    <x v="1"/>
    <x v="0"/>
    <x v="2"/>
    <x v="0"/>
    <x v="1"/>
    <x v="1"/>
    <x v="1"/>
    <x v="0"/>
    <x v="3"/>
    <x v="0"/>
    <x v="0"/>
    <x v="3"/>
    <x v="1"/>
    <x v="1"/>
    <x v="3"/>
    <x v="0"/>
    <x v="3"/>
    <x v="2"/>
    <x v="1"/>
    <x v="0"/>
    <x v="0"/>
    <x v="0"/>
    <x v="0"/>
    <x v="0"/>
    <x v="0"/>
    <x v="0"/>
    <x v="0"/>
    <x v="0"/>
  </r>
  <r>
    <x v="0"/>
    <x v="0"/>
    <x v="24"/>
    <x v="0"/>
    <x v="1"/>
    <x v="0"/>
    <x v="1"/>
    <x v="1"/>
    <x v="2"/>
    <x v="3"/>
    <x v="1"/>
    <x v="1"/>
    <x v="0"/>
    <x v="1"/>
    <x v="3"/>
    <x v="1"/>
    <x v="1"/>
    <x v="2"/>
    <x v="1"/>
    <x v="1"/>
    <x v="3"/>
    <x v="1"/>
    <x v="0"/>
    <x v="1"/>
    <x v="2"/>
    <x v="0"/>
    <x v="1"/>
    <x v="1"/>
    <x v="0"/>
    <x v="3"/>
    <x v="2"/>
    <x v="1"/>
    <x v="1"/>
    <x v="1"/>
    <x v="1"/>
    <x v="1"/>
    <x v="1"/>
    <x v="1"/>
    <x v="2"/>
    <x v="1"/>
    <x v="0"/>
    <x v="0"/>
    <x v="0"/>
    <x v="0"/>
    <x v="0"/>
    <x v="0"/>
    <x v="0"/>
    <x v="0"/>
    <x v="0"/>
  </r>
  <r>
    <x v="0"/>
    <x v="0"/>
    <x v="24"/>
    <x v="0"/>
    <x v="1"/>
    <x v="0"/>
    <x v="4"/>
    <x v="3"/>
    <x v="2"/>
    <x v="3"/>
    <x v="2"/>
    <x v="5"/>
    <x v="4"/>
    <x v="4"/>
    <x v="1"/>
    <x v="2"/>
    <x v="0"/>
    <x v="3"/>
    <x v="1"/>
    <x v="3"/>
    <x v="2"/>
    <x v="1"/>
    <x v="0"/>
    <x v="4"/>
    <x v="2"/>
    <x v="2"/>
    <x v="5"/>
    <x v="1"/>
    <x v="6"/>
    <x v="2"/>
    <x v="1"/>
    <x v="4"/>
    <x v="1"/>
    <x v="2"/>
    <x v="3"/>
    <x v="2"/>
    <x v="0"/>
    <x v="3"/>
    <x v="5"/>
    <x v="4"/>
    <x v="0"/>
    <x v="0"/>
    <x v="0"/>
    <x v="0"/>
    <x v="0"/>
    <x v="0"/>
    <x v="0"/>
    <x v="0"/>
    <x v="0"/>
  </r>
  <r>
    <x v="0"/>
    <x v="0"/>
    <x v="24"/>
    <x v="0"/>
    <x v="1"/>
    <x v="2"/>
    <x v="2"/>
    <x v="1"/>
    <x v="3"/>
    <x v="3"/>
    <x v="1"/>
    <x v="1"/>
    <x v="0"/>
    <x v="1"/>
    <x v="3"/>
    <x v="1"/>
    <x v="1"/>
    <x v="4"/>
    <x v="1"/>
    <x v="1"/>
    <x v="3"/>
    <x v="2"/>
    <x v="2"/>
    <x v="3"/>
    <x v="3"/>
    <x v="0"/>
    <x v="2"/>
    <x v="3"/>
    <x v="2"/>
    <x v="4"/>
    <x v="3"/>
    <x v="3"/>
    <x v="3"/>
    <x v="4"/>
    <x v="4"/>
    <x v="1"/>
    <x v="1"/>
    <x v="4"/>
    <x v="2"/>
    <x v="2"/>
    <x v="0"/>
    <x v="0"/>
    <x v="0"/>
    <x v="0"/>
    <x v="0"/>
    <x v="0"/>
    <x v="0"/>
    <x v="0"/>
    <x v="0"/>
  </r>
  <r>
    <x v="0"/>
    <x v="0"/>
    <x v="24"/>
    <x v="0"/>
    <x v="1"/>
    <x v="0"/>
    <x v="1"/>
    <x v="2"/>
    <x v="1"/>
    <x v="3"/>
    <x v="2"/>
    <x v="1"/>
    <x v="1"/>
    <x v="3"/>
    <x v="1"/>
    <x v="1"/>
    <x v="0"/>
    <x v="1"/>
    <x v="0"/>
    <x v="1"/>
    <x v="3"/>
    <x v="2"/>
    <x v="2"/>
    <x v="1"/>
    <x v="5"/>
    <x v="2"/>
    <x v="0"/>
    <x v="2"/>
    <x v="2"/>
    <x v="4"/>
    <x v="2"/>
    <x v="0"/>
    <x v="3"/>
    <x v="0"/>
    <x v="1"/>
    <x v="1"/>
    <x v="1"/>
    <x v="1"/>
    <x v="0"/>
    <x v="4"/>
    <x v="0"/>
    <x v="0"/>
    <x v="0"/>
    <x v="0"/>
    <x v="0"/>
    <x v="0"/>
    <x v="0"/>
    <x v="0"/>
    <x v="0"/>
  </r>
  <r>
    <x v="0"/>
    <x v="0"/>
    <x v="24"/>
    <x v="0"/>
    <x v="1"/>
    <x v="2"/>
    <x v="0"/>
    <x v="0"/>
    <x v="0"/>
    <x v="0"/>
    <x v="3"/>
    <x v="0"/>
    <x v="0"/>
    <x v="0"/>
    <x v="0"/>
    <x v="0"/>
    <x v="4"/>
    <x v="0"/>
    <x v="0"/>
    <x v="0"/>
    <x v="0"/>
    <x v="0"/>
    <x v="1"/>
    <x v="0"/>
    <x v="0"/>
    <x v="0"/>
    <x v="5"/>
    <x v="1"/>
    <x v="0"/>
    <x v="0"/>
    <x v="0"/>
    <x v="2"/>
    <x v="2"/>
    <x v="3"/>
    <x v="2"/>
    <x v="0"/>
    <x v="0"/>
    <x v="3"/>
    <x v="0"/>
    <x v="0"/>
    <x v="0"/>
    <x v="0"/>
    <x v="0"/>
    <x v="0"/>
    <x v="0"/>
    <x v="0"/>
    <x v="0"/>
    <x v="0"/>
    <x v="0"/>
  </r>
  <r>
    <x v="0"/>
    <x v="0"/>
    <x v="24"/>
    <x v="0"/>
    <x v="1"/>
    <x v="2"/>
    <x v="2"/>
    <x v="1"/>
    <x v="1"/>
    <x v="1"/>
    <x v="4"/>
    <x v="2"/>
    <x v="6"/>
    <x v="1"/>
    <x v="1"/>
    <x v="1"/>
    <x v="0"/>
    <x v="4"/>
    <x v="0"/>
    <x v="0"/>
    <x v="1"/>
    <x v="2"/>
    <x v="0"/>
    <x v="2"/>
    <x v="1"/>
    <x v="0"/>
    <x v="0"/>
    <x v="0"/>
    <x v="0"/>
    <x v="4"/>
    <x v="2"/>
    <x v="0"/>
    <x v="3"/>
    <x v="0"/>
    <x v="1"/>
    <x v="1"/>
    <x v="0"/>
    <x v="1"/>
    <x v="0"/>
    <x v="1"/>
    <x v="0"/>
    <x v="0"/>
    <x v="0"/>
    <x v="0"/>
    <x v="0"/>
    <x v="0"/>
    <x v="0"/>
    <x v="0"/>
    <x v="0"/>
  </r>
  <r>
    <x v="0"/>
    <x v="0"/>
    <x v="24"/>
    <x v="0"/>
    <x v="1"/>
    <x v="0"/>
    <x v="2"/>
    <x v="5"/>
    <x v="4"/>
    <x v="3"/>
    <x v="1"/>
    <x v="4"/>
    <x v="3"/>
    <x v="2"/>
    <x v="1"/>
    <x v="2"/>
    <x v="1"/>
    <x v="2"/>
    <x v="1"/>
    <x v="3"/>
    <x v="4"/>
    <x v="1"/>
    <x v="0"/>
    <x v="3"/>
    <x v="1"/>
    <x v="6"/>
    <x v="1"/>
    <x v="1"/>
    <x v="3"/>
    <x v="1"/>
    <x v="0"/>
    <x v="4"/>
    <x v="3"/>
    <x v="3"/>
    <x v="1"/>
    <x v="1"/>
    <x v="4"/>
    <x v="4"/>
    <x v="2"/>
    <x v="1"/>
    <x v="0"/>
    <x v="0"/>
    <x v="0"/>
    <x v="0"/>
    <x v="0"/>
    <x v="0"/>
    <x v="0"/>
    <x v="0"/>
    <x v="0"/>
  </r>
  <r>
    <x v="0"/>
    <x v="0"/>
    <x v="24"/>
    <x v="0"/>
    <x v="1"/>
    <x v="2"/>
    <x v="2"/>
    <x v="1"/>
    <x v="1"/>
    <x v="1"/>
    <x v="1"/>
    <x v="1"/>
    <x v="0"/>
    <x v="1"/>
    <x v="1"/>
    <x v="1"/>
    <x v="1"/>
    <x v="4"/>
    <x v="1"/>
    <x v="2"/>
    <x v="0"/>
    <x v="5"/>
    <x v="5"/>
    <x v="2"/>
    <x v="1"/>
    <x v="0"/>
    <x v="0"/>
    <x v="5"/>
    <x v="2"/>
    <x v="0"/>
    <x v="2"/>
    <x v="0"/>
    <x v="0"/>
    <x v="3"/>
    <x v="1"/>
    <x v="3"/>
    <x v="0"/>
    <x v="3"/>
    <x v="0"/>
    <x v="1"/>
    <x v="0"/>
    <x v="0"/>
    <x v="0"/>
    <x v="0"/>
    <x v="0"/>
    <x v="0"/>
    <x v="0"/>
    <x v="0"/>
    <x v="0"/>
  </r>
  <r>
    <x v="0"/>
    <x v="0"/>
    <x v="24"/>
    <x v="0"/>
    <x v="1"/>
    <x v="2"/>
    <x v="0"/>
    <x v="0"/>
    <x v="0"/>
    <x v="0"/>
    <x v="0"/>
    <x v="0"/>
    <x v="3"/>
    <x v="0"/>
    <x v="0"/>
    <x v="0"/>
    <x v="1"/>
    <x v="4"/>
    <x v="2"/>
    <x v="0"/>
    <x v="3"/>
    <x v="2"/>
    <x v="2"/>
    <x v="3"/>
    <x v="3"/>
    <x v="1"/>
    <x v="6"/>
    <x v="1"/>
    <x v="0"/>
    <x v="0"/>
    <x v="0"/>
    <x v="3"/>
    <x v="2"/>
    <x v="3"/>
    <x v="2"/>
    <x v="0"/>
    <x v="3"/>
    <x v="4"/>
    <x v="3"/>
    <x v="0"/>
    <x v="0"/>
    <x v="0"/>
    <x v="0"/>
    <x v="0"/>
    <x v="0"/>
    <x v="0"/>
    <x v="0"/>
    <x v="0"/>
    <x v="0"/>
  </r>
  <r>
    <x v="0"/>
    <x v="0"/>
    <x v="24"/>
    <x v="0"/>
    <x v="1"/>
    <x v="2"/>
    <x v="2"/>
    <x v="1"/>
    <x v="1"/>
    <x v="3"/>
    <x v="0"/>
    <x v="1"/>
    <x v="0"/>
    <x v="1"/>
    <x v="1"/>
    <x v="2"/>
    <x v="0"/>
    <x v="2"/>
    <x v="0"/>
    <x v="2"/>
    <x v="1"/>
    <x v="3"/>
    <x v="0"/>
    <x v="1"/>
    <x v="4"/>
    <x v="2"/>
    <x v="2"/>
    <x v="0"/>
    <x v="2"/>
    <x v="0"/>
    <x v="3"/>
    <x v="2"/>
    <x v="1"/>
    <x v="3"/>
    <x v="1"/>
    <x v="1"/>
    <x v="4"/>
    <x v="2"/>
    <x v="1"/>
    <x v="4"/>
    <x v="0"/>
    <x v="0"/>
    <x v="0"/>
    <x v="0"/>
    <x v="0"/>
    <x v="0"/>
    <x v="0"/>
    <x v="0"/>
    <x v="0"/>
  </r>
  <r>
    <x v="0"/>
    <x v="0"/>
    <x v="24"/>
    <x v="0"/>
    <x v="1"/>
    <x v="0"/>
    <x v="2"/>
    <x v="1"/>
    <x v="0"/>
    <x v="3"/>
    <x v="0"/>
    <x v="3"/>
    <x v="1"/>
    <x v="1"/>
    <x v="1"/>
    <x v="1"/>
    <x v="4"/>
    <x v="1"/>
    <x v="1"/>
    <x v="1"/>
    <x v="1"/>
    <x v="3"/>
    <x v="0"/>
    <x v="1"/>
    <x v="1"/>
    <x v="0"/>
    <x v="5"/>
    <x v="1"/>
    <x v="0"/>
    <x v="0"/>
    <x v="2"/>
    <x v="1"/>
    <x v="2"/>
    <x v="0"/>
    <x v="2"/>
    <x v="1"/>
    <x v="4"/>
    <x v="1"/>
    <x v="0"/>
    <x v="0"/>
    <x v="0"/>
    <x v="0"/>
    <x v="0"/>
    <x v="0"/>
    <x v="0"/>
    <x v="0"/>
    <x v="0"/>
    <x v="0"/>
    <x v="0"/>
  </r>
  <r>
    <x v="0"/>
    <x v="0"/>
    <x v="25"/>
    <x v="0"/>
    <x v="2"/>
    <x v="0"/>
    <x v="0"/>
    <x v="0"/>
    <x v="0"/>
    <x v="0"/>
    <x v="3"/>
    <x v="0"/>
    <x v="2"/>
    <x v="2"/>
    <x v="0"/>
    <x v="0"/>
    <x v="0"/>
    <x v="0"/>
    <x v="0"/>
    <x v="0"/>
    <x v="0"/>
    <x v="1"/>
    <x v="1"/>
    <x v="0"/>
    <x v="1"/>
    <x v="0"/>
    <x v="1"/>
    <x v="1"/>
    <x v="0"/>
    <x v="0"/>
    <x v="0"/>
    <x v="2"/>
    <x v="0"/>
    <x v="3"/>
    <x v="2"/>
    <x v="3"/>
    <x v="2"/>
    <x v="0"/>
    <x v="0"/>
    <x v="0"/>
    <x v="0"/>
    <x v="0"/>
    <x v="0"/>
    <x v="0"/>
    <x v="0"/>
    <x v="0"/>
    <x v="0"/>
    <x v="0"/>
    <x v="0"/>
  </r>
  <r>
    <x v="0"/>
    <x v="0"/>
    <x v="25"/>
    <x v="0"/>
    <x v="2"/>
    <x v="0"/>
    <x v="2"/>
    <x v="1"/>
    <x v="1"/>
    <x v="1"/>
    <x v="3"/>
    <x v="0"/>
    <x v="1"/>
    <x v="0"/>
    <x v="0"/>
    <x v="0"/>
    <x v="4"/>
    <x v="0"/>
    <x v="0"/>
    <x v="0"/>
    <x v="0"/>
    <x v="0"/>
    <x v="0"/>
    <x v="0"/>
    <x v="1"/>
    <x v="0"/>
    <x v="1"/>
    <x v="1"/>
    <x v="0"/>
    <x v="0"/>
    <x v="0"/>
    <x v="2"/>
    <x v="0"/>
    <x v="3"/>
    <x v="1"/>
    <x v="1"/>
    <x v="1"/>
    <x v="3"/>
    <x v="2"/>
    <x v="0"/>
    <x v="0"/>
    <x v="0"/>
    <x v="0"/>
    <x v="0"/>
    <x v="0"/>
    <x v="0"/>
    <x v="0"/>
    <x v="0"/>
    <x v="0"/>
  </r>
  <r>
    <x v="0"/>
    <x v="0"/>
    <x v="25"/>
    <x v="0"/>
    <x v="2"/>
    <x v="0"/>
    <x v="1"/>
    <x v="0"/>
    <x v="1"/>
    <x v="1"/>
    <x v="3"/>
    <x v="2"/>
    <x v="2"/>
    <x v="0"/>
    <x v="1"/>
    <x v="0"/>
    <x v="0"/>
    <x v="1"/>
    <x v="0"/>
    <x v="1"/>
    <x v="0"/>
    <x v="1"/>
    <x v="1"/>
    <x v="2"/>
    <x v="0"/>
    <x v="0"/>
    <x v="0"/>
    <x v="1"/>
    <x v="0"/>
    <x v="0"/>
    <x v="2"/>
    <x v="0"/>
    <x v="0"/>
    <x v="3"/>
    <x v="1"/>
    <x v="3"/>
    <x v="1"/>
    <x v="3"/>
    <x v="0"/>
    <x v="0"/>
    <x v="0"/>
    <x v="0"/>
    <x v="0"/>
    <x v="0"/>
    <x v="0"/>
    <x v="0"/>
    <x v="0"/>
    <x v="0"/>
    <x v="0"/>
  </r>
  <r>
    <x v="0"/>
    <x v="0"/>
    <x v="25"/>
    <x v="0"/>
    <x v="2"/>
    <x v="0"/>
    <x v="0"/>
    <x v="1"/>
    <x v="1"/>
    <x v="3"/>
    <x v="3"/>
    <x v="2"/>
    <x v="2"/>
    <x v="0"/>
    <x v="0"/>
    <x v="0"/>
    <x v="0"/>
    <x v="1"/>
    <x v="0"/>
    <x v="0"/>
    <x v="3"/>
    <x v="1"/>
    <x v="0"/>
    <x v="0"/>
    <x v="0"/>
    <x v="0"/>
    <x v="5"/>
    <x v="2"/>
    <x v="4"/>
    <x v="0"/>
    <x v="0"/>
    <x v="2"/>
    <x v="1"/>
    <x v="3"/>
    <x v="2"/>
    <x v="0"/>
    <x v="0"/>
    <x v="0"/>
    <x v="0"/>
    <x v="0"/>
    <x v="0"/>
    <x v="0"/>
    <x v="0"/>
    <x v="0"/>
    <x v="0"/>
    <x v="0"/>
    <x v="0"/>
    <x v="0"/>
    <x v="0"/>
  </r>
  <r>
    <x v="0"/>
    <x v="0"/>
    <x v="25"/>
    <x v="0"/>
    <x v="2"/>
    <x v="1"/>
    <x v="1"/>
    <x v="5"/>
    <x v="4"/>
    <x v="4"/>
    <x v="1"/>
    <x v="3"/>
    <x v="5"/>
    <x v="2"/>
    <x v="3"/>
    <x v="2"/>
    <x v="0"/>
    <x v="2"/>
    <x v="4"/>
    <x v="3"/>
    <x v="1"/>
    <x v="2"/>
    <x v="2"/>
    <x v="1"/>
    <x v="5"/>
    <x v="1"/>
    <x v="6"/>
    <x v="1"/>
    <x v="0"/>
    <x v="4"/>
    <x v="3"/>
    <x v="1"/>
    <x v="1"/>
    <x v="4"/>
    <x v="4"/>
    <x v="2"/>
    <x v="3"/>
    <x v="2"/>
    <x v="5"/>
    <x v="1"/>
    <x v="0"/>
    <x v="0"/>
    <x v="0"/>
    <x v="0"/>
    <x v="0"/>
    <x v="0"/>
    <x v="0"/>
    <x v="0"/>
    <x v="0"/>
  </r>
  <r>
    <x v="0"/>
    <x v="0"/>
    <x v="25"/>
    <x v="0"/>
    <x v="2"/>
    <x v="2"/>
    <x v="2"/>
    <x v="4"/>
    <x v="1"/>
    <x v="3"/>
    <x v="3"/>
    <x v="2"/>
    <x v="1"/>
    <x v="0"/>
    <x v="0"/>
    <x v="1"/>
    <x v="0"/>
    <x v="1"/>
    <x v="1"/>
    <x v="0"/>
    <x v="0"/>
    <x v="1"/>
    <x v="1"/>
    <x v="1"/>
    <x v="1"/>
    <x v="4"/>
    <x v="5"/>
    <x v="1"/>
    <x v="0"/>
    <x v="0"/>
    <x v="0"/>
    <x v="1"/>
    <x v="0"/>
    <x v="3"/>
    <x v="1"/>
    <x v="0"/>
    <x v="0"/>
    <x v="3"/>
    <x v="0"/>
    <x v="0"/>
    <x v="0"/>
    <x v="0"/>
    <x v="0"/>
    <x v="0"/>
    <x v="0"/>
    <x v="0"/>
    <x v="0"/>
    <x v="0"/>
    <x v="0"/>
  </r>
  <r>
    <x v="0"/>
    <x v="0"/>
    <x v="25"/>
    <x v="0"/>
    <x v="2"/>
    <x v="2"/>
    <x v="2"/>
    <x v="0"/>
    <x v="2"/>
    <x v="0"/>
    <x v="3"/>
    <x v="2"/>
    <x v="0"/>
    <x v="0"/>
    <x v="0"/>
    <x v="0"/>
    <x v="1"/>
    <x v="2"/>
    <x v="0"/>
    <x v="0"/>
    <x v="0"/>
    <x v="0"/>
    <x v="1"/>
    <x v="2"/>
    <x v="0"/>
    <x v="0"/>
    <x v="0"/>
    <x v="1"/>
    <x v="2"/>
    <x v="0"/>
    <x v="0"/>
    <x v="2"/>
    <x v="0"/>
    <x v="3"/>
    <x v="2"/>
    <x v="3"/>
    <x v="2"/>
    <x v="3"/>
    <x v="0"/>
    <x v="0"/>
    <x v="0"/>
    <x v="0"/>
    <x v="0"/>
    <x v="0"/>
    <x v="0"/>
    <x v="0"/>
    <x v="0"/>
    <x v="0"/>
    <x v="0"/>
  </r>
  <r>
    <x v="0"/>
    <x v="0"/>
    <x v="25"/>
    <x v="0"/>
    <x v="2"/>
    <x v="2"/>
    <x v="2"/>
    <x v="2"/>
    <x v="1"/>
    <x v="1"/>
    <x v="0"/>
    <x v="2"/>
    <x v="0"/>
    <x v="1"/>
    <x v="1"/>
    <x v="1"/>
    <x v="1"/>
    <x v="1"/>
    <x v="0"/>
    <x v="2"/>
    <x v="1"/>
    <x v="0"/>
    <x v="5"/>
    <x v="2"/>
    <x v="1"/>
    <x v="1"/>
    <x v="1"/>
    <x v="1"/>
    <x v="2"/>
    <x v="0"/>
    <x v="2"/>
    <x v="0"/>
    <x v="0"/>
    <x v="0"/>
    <x v="1"/>
    <x v="3"/>
    <x v="0"/>
    <x v="3"/>
    <x v="0"/>
    <x v="0"/>
    <x v="0"/>
    <x v="0"/>
    <x v="0"/>
    <x v="0"/>
    <x v="0"/>
    <x v="0"/>
    <x v="0"/>
    <x v="0"/>
    <x v="0"/>
  </r>
  <r>
    <x v="0"/>
    <x v="0"/>
    <x v="25"/>
    <x v="0"/>
    <x v="2"/>
    <x v="0"/>
    <x v="2"/>
    <x v="0"/>
    <x v="1"/>
    <x v="3"/>
    <x v="1"/>
    <x v="1"/>
    <x v="1"/>
    <x v="0"/>
    <x v="0"/>
    <x v="0"/>
    <x v="4"/>
    <x v="1"/>
    <x v="1"/>
    <x v="1"/>
    <x v="5"/>
    <x v="3"/>
    <x v="0"/>
    <x v="1"/>
    <x v="3"/>
    <x v="0"/>
    <x v="1"/>
    <x v="1"/>
    <x v="0"/>
    <x v="0"/>
    <x v="0"/>
    <x v="0"/>
    <x v="0"/>
    <x v="3"/>
    <x v="0"/>
    <x v="3"/>
    <x v="0"/>
    <x v="0"/>
    <x v="0"/>
    <x v="0"/>
    <x v="0"/>
    <x v="0"/>
    <x v="0"/>
    <x v="0"/>
    <x v="0"/>
    <x v="0"/>
    <x v="0"/>
    <x v="0"/>
    <x v="0"/>
  </r>
  <r>
    <x v="0"/>
    <x v="0"/>
    <x v="25"/>
    <x v="0"/>
    <x v="2"/>
    <x v="2"/>
    <x v="0"/>
    <x v="0"/>
    <x v="1"/>
    <x v="0"/>
    <x v="3"/>
    <x v="2"/>
    <x v="2"/>
    <x v="0"/>
    <x v="0"/>
    <x v="0"/>
    <x v="0"/>
    <x v="1"/>
    <x v="0"/>
    <x v="0"/>
    <x v="0"/>
    <x v="0"/>
    <x v="1"/>
    <x v="0"/>
    <x v="1"/>
    <x v="0"/>
    <x v="5"/>
    <x v="1"/>
    <x v="0"/>
    <x v="0"/>
    <x v="0"/>
    <x v="2"/>
    <x v="0"/>
    <x v="3"/>
    <x v="2"/>
    <x v="0"/>
    <x v="2"/>
    <x v="0"/>
    <x v="0"/>
    <x v="0"/>
    <x v="0"/>
    <x v="0"/>
    <x v="0"/>
    <x v="0"/>
    <x v="0"/>
    <x v="0"/>
    <x v="0"/>
    <x v="0"/>
    <x v="0"/>
  </r>
  <r>
    <x v="0"/>
    <x v="0"/>
    <x v="25"/>
    <x v="0"/>
    <x v="2"/>
    <x v="0"/>
    <x v="1"/>
    <x v="5"/>
    <x v="2"/>
    <x v="3"/>
    <x v="3"/>
    <x v="1"/>
    <x v="1"/>
    <x v="1"/>
    <x v="1"/>
    <x v="1"/>
    <x v="0"/>
    <x v="0"/>
    <x v="0"/>
    <x v="2"/>
    <x v="3"/>
    <x v="2"/>
    <x v="3"/>
    <x v="2"/>
    <x v="3"/>
    <x v="0"/>
    <x v="0"/>
    <x v="1"/>
    <x v="0"/>
    <x v="4"/>
    <x v="2"/>
    <x v="1"/>
    <x v="3"/>
    <x v="3"/>
    <x v="4"/>
    <x v="3"/>
    <x v="1"/>
    <x v="1"/>
    <x v="0"/>
    <x v="2"/>
    <x v="0"/>
    <x v="0"/>
    <x v="0"/>
    <x v="0"/>
    <x v="0"/>
    <x v="0"/>
    <x v="0"/>
    <x v="0"/>
    <x v="0"/>
  </r>
  <r>
    <x v="0"/>
    <x v="0"/>
    <x v="25"/>
    <x v="0"/>
    <x v="2"/>
    <x v="2"/>
    <x v="2"/>
    <x v="3"/>
    <x v="0"/>
    <x v="1"/>
    <x v="3"/>
    <x v="1"/>
    <x v="2"/>
    <x v="0"/>
    <x v="1"/>
    <x v="0"/>
    <x v="0"/>
    <x v="2"/>
    <x v="0"/>
    <x v="0"/>
    <x v="1"/>
    <x v="1"/>
    <x v="0"/>
    <x v="2"/>
    <x v="1"/>
    <x v="0"/>
    <x v="0"/>
    <x v="1"/>
    <x v="0"/>
    <x v="0"/>
    <x v="0"/>
    <x v="2"/>
    <x v="0"/>
    <x v="3"/>
    <x v="0"/>
    <x v="0"/>
    <x v="2"/>
    <x v="0"/>
    <x v="0"/>
    <x v="0"/>
    <x v="0"/>
    <x v="0"/>
    <x v="0"/>
    <x v="0"/>
    <x v="0"/>
    <x v="0"/>
    <x v="0"/>
    <x v="0"/>
    <x v="0"/>
  </r>
  <r>
    <x v="0"/>
    <x v="0"/>
    <x v="25"/>
    <x v="0"/>
    <x v="2"/>
    <x v="2"/>
    <x v="1"/>
    <x v="1"/>
    <x v="1"/>
    <x v="3"/>
    <x v="4"/>
    <x v="2"/>
    <x v="1"/>
    <x v="1"/>
    <x v="0"/>
    <x v="1"/>
    <x v="0"/>
    <x v="1"/>
    <x v="0"/>
    <x v="0"/>
    <x v="6"/>
    <x v="1"/>
    <x v="0"/>
    <x v="2"/>
    <x v="1"/>
    <x v="0"/>
    <x v="1"/>
    <x v="0"/>
    <x v="0"/>
    <x v="3"/>
    <x v="2"/>
    <x v="0"/>
    <x v="0"/>
    <x v="1"/>
    <x v="4"/>
    <x v="3"/>
    <x v="2"/>
    <x v="0"/>
    <x v="0"/>
    <x v="0"/>
    <x v="0"/>
    <x v="0"/>
    <x v="0"/>
    <x v="0"/>
    <x v="0"/>
    <x v="0"/>
    <x v="0"/>
    <x v="0"/>
    <x v="0"/>
  </r>
  <r>
    <x v="0"/>
    <x v="0"/>
    <x v="25"/>
    <x v="0"/>
    <x v="2"/>
    <x v="2"/>
    <x v="2"/>
    <x v="1"/>
    <x v="3"/>
    <x v="3"/>
    <x v="2"/>
    <x v="5"/>
    <x v="3"/>
    <x v="0"/>
    <x v="1"/>
    <x v="4"/>
    <x v="0"/>
    <x v="4"/>
    <x v="4"/>
    <x v="4"/>
    <x v="0"/>
    <x v="2"/>
    <x v="0"/>
    <x v="3"/>
    <x v="3"/>
    <x v="0"/>
    <x v="1"/>
    <x v="1"/>
    <x v="0"/>
    <x v="0"/>
    <x v="0"/>
    <x v="3"/>
    <x v="5"/>
    <x v="3"/>
    <x v="4"/>
    <x v="0"/>
    <x v="2"/>
    <x v="0"/>
    <x v="0"/>
    <x v="1"/>
    <x v="0"/>
    <x v="0"/>
    <x v="0"/>
    <x v="0"/>
    <x v="0"/>
    <x v="0"/>
    <x v="0"/>
    <x v="0"/>
    <x v="0"/>
  </r>
  <r>
    <x v="0"/>
    <x v="0"/>
    <x v="26"/>
    <x v="0"/>
    <x v="2"/>
    <x v="0"/>
    <x v="0"/>
    <x v="2"/>
    <x v="2"/>
    <x v="1"/>
    <x v="1"/>
    <x v="2"/>
    <x v="1"/>
    <x v="1"/>
    <x v="1"/>
    <x v="0"/>
    <x v="0"/>
    <x v="1"/>
    <x v="4"/>
    <x v="2"/>
    <x v="0"/>
    <x v="0"/>
    <x v="3"/>
    <x v="2"/>
    <x v="0"/>
    <x v="1"/>
    <x v="0"/>
    <x v="1"/>
    <x v="0"/>
    <x v="3"/>
    <x v="0"/>
    <x v="4"/>
    <x v="1"/>
    <x v="0"/>
    <x v="4"/>
    <x v="3"/>
    <x v="2"/>
    <x v="3"/>
    <x v="1"/>
    <x v="0"/>
    <x v="0"/>
    <x v="0"/>
    <x v="0"/>
    <x v="0"/>
    <x v="0"/>
    <x v="0"/>
    <x v="0"/>
    <x v="0"/>
    <x v="0"/>
  </r>
  <r>
    <x v="0"/>
    <x v="0"/>
    <x v="26"/>
    <x v="0"/>
    <x v="0"/>
    <x v="0"/>
    <x v="1"/>
    <x v="1"/>
    <x v="2"/>
    <x v="3"/>
    <x v="2"/>
    <x v="3"/>
    <x v="1"/>
    <x v="3"/>
    <x v="1"/>
    <x v="1"/>
    <x v="0"/>
    <x v="1"/>
    <x v="1"/>
    <x v="0"/>
    <x v="0"/>
    <x v="1"/>
    <x v="0"/>
    <x v="4"/>
    <x v="2"/>
    <x v="1"/>
    <x v="0"/>
    <x v="1"/>
    <x v="0"/>
    <x v="0"/>
    <x v="2"/>
    <x v="1"/>
    <x v="1"/>
    <x v="0"/>
    <x v="1"/>
    <x v="3"/>
    <x v="1"/>
    <x v="2"/>
    <x v="2"/>
    <x v="4"/>
    <x v="0"/>
    <x v="0"/>
    <x v="0"/>
    <x v="0"/>
    <x v="0"/>
    <x v="0"/>
    <x v="0"/>
    <x v="0"/>
    <x v="0"/>
  </r>
  <r>
    <x v="0"/>
    <x v="0"/>
    <x v="26"/>
    <x v="0"/>
    <x v="2"/>
    <x v="0"/>
    <x v="0"/>
    <x v="3"/>
    <x v="0"/>
    <x v="3"/>
    <x v="5"/>
    <x v="2"/>
    <x v="0"/>
    <x v="2"/>
    <x v="0"/>
    <x v="1"/>
    <x v="1"/>
    <x v="0"/>
    <x v="3"/>
    <x v="2"/>
    <x v="2"/>
    <x v="1"/>
    <x v="0"/>
    <x v="0"/>
    <x v="1"/>
    <x v="2"/>
    <x v="2"/>
    <x v="4"/>
    <x v="6"/>
    <x v="3"/>
    <x v="1"/>
    <x v="0"/>
    <x v="0"/>
    <x v="1"/>
    <x v="0"/>
    <x v="2"/>
    <x v="4"/>
    <x v="2"/>
    <x v="0"/>
    <x v="0"/>
    <x v="0"/>
    <x v="0"/>
    <x v="0"/>
    <x v="0"/>
    <x v="0"/>
    <x v="0"/>
    <x v="0"/>
    <x v="0"/>
    <x v="0"/>
  </r>
  <r>
    <x v="0"/>
    <x v="0"/>
    <x v="26"/>
    <x v="0"/>
    <x v="2"/>
    <x v="0"/>
    <x v="1"/>
    <x v="2"/>
    <x v="1"/>
    <x v="3"/>
    <x v="1"/>
    <x v="1"/>
    <x v="1"/>
    <x v="2"/>
    <x v="3"/>
    <x v="4"/>
    <x v="0"/>
    <x v="4"/>
    <x v="2"/>
    <x v="1"/>
    <x v="4"/>
    <x v="1"/>
    <x v="2"/>
    <x v="3"/>
    <x v="3"/>
    <x v="2"/>
    <x v="2"/>
    <x v="2"/>
    <x v="0"/>
    <x v="4"/>
    <x v="1"/>
    <x v="1"/>
    <x v="3"/>
    <x v="4"/>
    <x v="4"/>
    <x v="3"/>
    <x v="3"/>
    <x v="3"/>
    <x v="5"/>
    <x v="1"/>
    <x v="0"/>
    <x v="0"/>
    <x v="0"/>
    <x v="0"/>
    <x v="0"/>
    <x v="0"/>
    <x v="0"/>
    <x v="0"/>
    <x v="0"/>
  </r>
  <r>
    <x v="0"/>
    <x v="0"/>
    <x v="26"/>
    <x v="0"/>
    <x v="2"/>
    <x v="0"/>
    <x v="1"/>
    <x v="2"/>
    <x v="1"/>
    <x v="3"/>
    <x v="0"/>
    <x v="2"/>
    <x v="0"/>
    <x v="0"/>
    <x v="1"/>
    <x v="0"/>
    <x v="0"/>
    <x v="1"/>
    <x v="1"/>
    <x v="0"/>
    <x v="0"/>
    <x v="0"/>
    <x v="0"/>
    <x v="3"/>
    <x v="3"/>
    <x v="0"/>
    <x v="1"/>
    <x v="1"/>
    <x v="0"/>
    <x v="0"/>
    <x v="2"/>
    <x v="0"/>
    <x v="3"/>
    <x v="0"/>
    <x v="4"/>
    <x v="0"/>
    <x v="0"/>
    <x v="1"/>
    <x v="0"/>
    <x v="2"/>
    <x v="0"/>
    <x v="0"/>
    <x v="0"/>
    <x v="0"/>
    <x v="0"/>
    <x v="0"/>
    <x v="0"/>
    <x v="0"/>
    <x v="0"/>
  </r>
  <r>
    <x v="0"/>
    <x v="0"/>
    <x v="26"/>
    <x v="0"/>
    <x v="2"/>
    <x v="0"/>
    <x v="2"/>
    <x v="1"/>
    <x v="3"/>
    <x v="3"/>
    <x v="5"/>
    <x v="1"/>
    <x v="0"/>
    <x v="2"/>
    <x v="1"/>
    <x v="1"/>
    <x v="0"/>
    <x v="0"/>
    <x v="4"/>
    <x v="5"/>
    <x v="6"/>
    <x v="5"/>
    <x v="5"/>
    <x v="5"/>
    <x v="4"/>
    <x v="2"/>
    <x v="1"/>
    <x v="1"/>
    <x v="0"/>
    <x v="4"/>
    <x v="1"/>
    <x v="0"/>
    <x v="1"/>
    <x v="4"/>
    <x v="1"/>
    <x v="4"/>
    <x v="1"/>
    <x v="2"/>
    <x v="2"/>
    <x v="2"/>
    <x v="0"/>
    <x v="0"/>
    <x v="0"/>
    <x v="0"/>
    <x v="0"/>
    <x v="0"/>
    <x v="0"/>
    <x v="0"/>
    <x v="0"/>
  </r>
  <r>
    <x v="0"/>
    <x v="0"/>
    <x v="27"/>
    <x v="0"/>
    <x v="0"/>
    <x v="2"/>
    <x v="2"/>
    <x v="4"/>
    <x v="2"/>
    <x v="3"/>
    <x v="0"/>
    <x v="3"/>
    <x v="1"/>
    <x v="0"/>
    <x v="1"/>
    <x v="1"/>
    <x v="4"/>
    <x v="2"/>
    <x v="1"/>
    <x v="0"/>
    <x v="1"/>
    <x v="2"/>
    <x v="3"/>
    <x v="2"/>
    <x v="2"/>
    <x v="1"/>
    <x v="2"/>
    <x v="1"/>
    <x v="0"/>
    <x v="4"/>
    <x v="4"/>
    <x v="4"/>
    <x v="4"/>
    <x v="4"/>
    <x v="1"/>
    <x v="1"/>
    <x v="3"/>
    <x v="1"/>
    <x v="3"/>
    <x v="2"/>
    <x v="0"/>
    <x v="0"/>
    <x v="0"/>
    <x v="0"/>
    <x v="0"/>
    <x v="0"/>
    <x v="0"/>
    <x v="0"/>
    <x v="0"/>
  </r>
  <r>
    <x v="0"/>
    <x v="0"/>
    <x v="26"/>
    <x v="0"/>
    <x v="2"/>
    <x v="0"/>
    <x v="2"/>
    <x v="0"/>
    <x v="2"/>
    <x v="1"/>
    <x v="0"/>
    <x v="2"/>
    <x v="0"/>
    <x v="2"/>
    <x v="1"/>
    <x v="0"/>
    <x v="0"/>
    <x v="2"/>
    <x v="0"/>
    <x v="1"/>
    <x v="1"/>
    <x v="1"/>
    <x v="0"/>
    <x v="2"/>
    <x v="5"/>
    <x v="1"/>
    <x v="1"/>
    <x v="1"/>
    <x v="0"/>
    <x v="0"/>
    <x v="0"/>
    <x v="0"/>
    <x v="2"/>
    <x v="3"/>
    <x v="1"/>
    <x v="1"/>
    <x v="2"/>
    <x v="3"/>
    <x v="0"/>
    <x v="0"/>
    <x v="0"/>
    <x v="0"/>
    <x v="0"/>
    <x v="0"/>
    <x v="0"/>
    <x v="0"/>
    <x v="0"/>
    <x v="0"/>
    <x v="0"/>
  </r>
  <r>
    <x v="0"/>
    <x v="0"/>
    <x v="26"/>
    <x v="0"/>
    <x v="2"/>
    <x v="0"/>
    <x v="1"/>
    <x v="1"/>
    <x v="2"/>
    <x v="3"/>
    <x v="0"/>
    <x v="3"/>
    <x v="0"/>
    <x v="2"/>
    <x v="2"/>
    <x v="2"/>
    <x v="0"/>
    <x v="1"/>
    <x v="1"/>
    <x v="1"/>
    <x v="0"/>
    <x v="1"/>
    <x v="0"/>
    <x v="1"/>
    <x v="1"/>
    <x v="1"/>
    <x v="1"/>
    <x v="1"/>
    <x v="0"/>
    <x v="4"/>
    <x v="2"/>
    <x v="2"/>
    <x v="0"/>
    <x v="1"/>
    <x v="1"/>
    <x v="1"/>
    <x v="0"/>
    <x v="0"/>
    <x v="2"/>
    <x v="0"/>
    <x v="0"/>
    <x v="0"/>
    <x v="0"/>
    <x v="0"/>
    <x v="0"/>
    <x v="0"/>
    <x v="0"/>
    <x v="0"/>
    <x v="0"/>
  </r>
  <r>
    <x v="0"/>
    <x v="0"/>
    <x v="26"/>
    <x v="0"/>
    <x v="2"/>
    <x v="0"/>
    <x v="2"/>
    <x v="0"/>
    <x v="0"/>
    <x v="3"/>
    <x v="3"/>
    <x v="2"/>
    <x v="2"/>
    <x v="1"/>
    <x v="1"/>
    <x v="0"/>
    <x v="0"/>
    <x v="1"/>
    <x v="3"/>
    <x v="0"/>
    <x v="0"/>
    <x v="0"/>
    <x v="0"/>
    <x v="2"/>
    <x v="1"/>
    <x v="1"/>
    <x v="0"/>
    <x v="1"/>
    <x v="0"/>
    <x v="0"/>
    <x v="0"/>
    <x v="2"/>
    <x v="2"/>
    <x v="3"/>
    <x v="2"/>
    <x v="0"/>
    <x v="1"/>
    <x v="3"/>
    <x v="0"/>
    <x v="0"/>
    <x v="0"/>
    <x v="0"/>
    <x v="0"/>
    <x v="0"/>
    <x v="0"/>
    <x v="0"/>
    <x v="0"/>
    <x v="0"/>
    <x v="0"/>
  </r>
  <r>
    <x v="0"/>
    <x v="0"/>
    <x v="26"/>
    <x v="0"/>
    <x v="2"/>
    <x v="0"/>
    <x v="2"/>
    <x v="1"/>
    <x v="4"/>
    <x v="0"/>
    <x v="0"/>
    <x v="2"/>
    <x v="1"/>
    <x v="0"/>
    <x v="0"/>
    <x v="0"/>
    <x v="2"/>
    <x v="4"/>
    <x v="3"/>
    <x v="1"/>
    <x v="2"/>
    <x v="1"/>
    <x v="0"/>
    <x v="2"/>
    <x v="1"/>
    <x v="0"/>
    <x v="1"/>
    <x v="1"/>
    <x v="0"/>
    <x v="4"/>
    <x v="4"/>
    <x v="1"/>
    <x v="4"/>
    <x v="3"/>
    <x v="1"/>
    <x v="3"/>
    <x v="4"/>
    <x v="2"/>
    <x v="2"/>
    <x v="0"/>
    <x v="0"/>
    <x v="0"/>
    <x v="0"/>
    <x v="0"/>
    <x v="0"/>
    <x v="0"/>
    <x v="0"/>
    <x v="0"/>
    <x v="0"/>
  </r>
  <r>
    <x v="0"/>
    <x v="0"/>
    <x v="27"/>
    <x v="0"/>
    <x v="0"/>
    <x v="2"/>
    <x v="2"/>
    <x v="1"/>
    <x v="4"/>
    <x v="3"/>
    <x v="1"/>
    <x v="3"/>
    <x v="1"/>
    <x v="1"/>
    <x v="0"/>
    <x v="1"/>
    <x v="0"/>
    <x v="2"/>
    <x v="1"/>
    <x v="0"/>
    <x v="3"/>
    <x v="1"/>
    <x v="3"/>
    <x v="2"/>
    <x v="2"/>
    <x v="1"/>
    <x v="0"/>
    <x v="0"/>
    <x v="2"/>
    <x v="3"/>
    <x v="3"/>
    <x v="0"/>
    <x v="3"/>
    <x v="1"/>
    <x v="0"/>
    <x v="1"/>
    <x v="1"/>
    <x v="2"/>
    <x v="2"/>
    <x v="0"/>
    <x v="0"/>
    <x v="0"/>
    <x v="0"/>
    <x v="0"/>
    <x v="0"/>
    <x v="0"/>
    <x v="0"/>
    <x v="0"/>
    <x v="0"/>
  </r>
  <r>
    <x v="0"/>
    <x v="0"/>
    <x v="26"/>
    <x v="0"/>
    <x v="2"/>
    <x v="0"/>
    <x v="0"/>
    <x v="0"/>
    <x v="1"/>
    <x v="1"/>
    <x v="3"/>
    <x v="2"/>
    <x v="0"/>
    <x v="0"/>
    <x v="0"/>
    <x v="0"/>
    <x v="0"/>
    <x v="1"/>
    <x v="0"/>
    <x v="0"/>
    <x v="0"/>
    <x v="1"/>
    <x v="0"/>
    <x v="2"/>
    <x v="1"/>
    <x v="1"/>
    <x v="5"/>
    <x v="1"/>
    <x v="0"/>
    <x v="0"/>
    <x v="0"/>
    <x v="2"/>
    <x v="0"/>
    <x v="3"/>
    <x v="4"/>
    <x v="0"/>
    <x v="0"/>
    <x v="0"/>
    <x v="0"/>
    <x v="0"/>
    <x v="0"/>
    <x v="0"/>
    <x v="0"/>
    <x v="0"/>
    <x v="0"/>
    <x v="0"/>
    <x v="0"/>
    <x v="0"/>
    <x v="0"/>
  </r>
  <r>
    <x v="0"/>
    <x v="0"/>
    <x v="26"/>
    <x v="0"/>
    <x v="2"/>
    <x v="0"/>
    <x v="2"/>
    <x v="1"/>
    <x v="3"/>
    <x v="0"/>
    <x v="0"/>
    <x v="5"/>
    <x v="1"/>
    <x v="0"/>
    <x v="0"/>
    <x v="0"/>
    <x v="4"/>
    <x v="2"/>
    <x v="3"/>
    <x v="0"/>
    <x v="0"/>
    <x v="1"/>
    <x v="0"/>
    <x v="1"/>
    <x v="4"/>
    <x v="1"/>
    <x v="1"/>
    <x v="1"/>
    <x v="0"/>
    <x v="3"/>
    <x v="2"/>
    <x v="0"/>
    <x v="1"/>
    <x v="0"/>
    <x v="2"/>
    <x v="1"/>
    <x v="1"/>
    <x v="2"/>
    <x v="2"/>
    <x v="1"/>
    <x v="0"/>
    <x v="0"/>
    <x v="0"/>
    <x v="0"/>
    <x v="0"/>
    <x v="0"/>
    <x v="0"/>
    <x v="0"/>
    <x v="0"/>
  </r>
  <r>
    <x v="0"/>
    <x v="0"/>
    <x v="26"/>
    <x v="0"/>
    <x v="2"/>
    <x v="2"/>
    <x v="1"/>
    <x v="2"/>
    <x v="1"/>
    <x v="3"/>
    <x v="1"/>
    <x v="3"/>
    <x v="1"/>
    <x v="1"/>
    <x v="1"/>
    <x v="2"/>
    <x v="0"/>
    <x v="1"/>
    <x v="4"/>
    <x v="0"/>
    <x v="0"/>
    <x v="1"/>
    <x v="0"/>
    <x v="4"/>
    <x v="5"/>
    <x v="1"/>
    <x v="2"/>
    <x v="2"/>
    <x v="0"/>
    <x v="4"/>
    <x v="3"/>
    <x v="1"/>
    <x v="1"/>
    <x v="0"/>
    <x v="0"/>
    <x v="1"/>
    <x v="1"/>
    <x v="2"/>
    <x v="1"/>
    <x v="1"/>
    <x v="0"/>
    <x v="0"/>
    <x v="0"/>
    <x v="0"/>
    <x v="0"/>
    <x v="0"/>
    <x v="0"/>
    <x v="0"/>
    <x v="0"/>
  </r>
  <r>
    <x v="0"/>
    <x v="0"/>
    <x v="26"/>
    <x v="0"/>
    <x v="2"/>
    <x v="0"/>
    <x v="2"/>
    <x v="5"/>
    <x v="1"/>
    <x v="0"/>
    <x v="0"/>
    <x v="1"/>
    <x v="1"/>
    <x v="1"/>
    <x v="1"/>
    <x v="1"/>
    <x v="1"/>
    <x v="4"/>
    <x v="0"/>
    <x v="0"/>
    <x v="4"/>
    <x v="1"/>
    <x v="0"/>
    <x v="2"/>
    <x v="1"/>
    <x v="1"/>
    <x v="1"/>
    <x v="1"/>
    <x v="0"/>
    <x v="3"/>
    <x v="4"/>
    <x v="0"/>
    <x v="0"/>
    <x v="0"/>
    <x v="4"/>
    <x v="3"/>
    <x v="3"/>
    <x v="4"/>
    <x v="0"/>
    <x v="0"/>
    <x v="0"/>
    <x v="0"/>
    <x v="0"/>
    <x v="0"/>
    <x v="0"/>
    <x v="0"/>
    <x v="0"/>
    <x v="0"/>
    <x v="0"/>
  </r>
  <r>
    <x v="0"/>
    <x v="0"/>
    <x v="26"/>
    <x v="0"/>
    <x v="0"/>
    <x v="2"/>
    <x v="1"/>
    <x v="1"/>
    <x v="2"/>
    <x v="3"/>
    <x v="1"/>
    <x v="4"/>
    <x v="1"/>
    <x v="2"/>
    <x v="3"/>
    <x v="2"/>
    <x v="1"/>
    <x v="4"/>
    <x v="2"/>
    <x v="2"/>
    <x v="1"/>
    <x v="1"/>
    <x v="3"/>
    <x v="2"/>
    <x v="1"/>
    <x v="2"/>
    <x v="2"/>
    <x v="0"/>
    <x v="2"/>
    <x v="4"/>
    <x v="3"/>
    <x v="0"/>
    <x v="3"/>
    <x v="1"/>
    <x v="0"/>
    <x v="1"/>
    <x v="1"/>
    <x v="2"/>
    <x v="2"/>
    <x v="1"/>
    <x v="0"/>
    <x v="0"/>
    <x v="0"/>
    <x v="0"/>
    <x v="0"/>
    <x v="0"/>
    <x v="0"/>
    <x v="0"/>
    <x v="0"/>
  </r>
  <r>
    <x v="0"/>
    <x v="0"/>
    <x v="27"/>
    <x v="0"/>
    <x v="0"/>
    <x v="0"/>
    <x v="2"/>
    <x v="1"/>
    <x v="1"/>
    <x v="1"/>
    <x v="3"/>
    <x v="1"/>
    <x v="0"/>
    <x v="1"/>
    <x v="1"/>
    <x v="0"/>
    <x v="0"/>
    <x v="1"/>
    <x v="0"/>
    <x v="0"/>
    <x v="0"/>
    <x v="1"/>
    <x v="1"/>
    <x v="2"/>
    <x v="2"/>
    <x v="0"/>
    <x v="0"/>
    <x v="1"/>
    <x v="0"/>
    <x v="3"/>
    <x v="0"/>
    <x v="0"/>
    <x v="0"/>
    <x v="0"/>
    <x v="2"/>
    <x v="1"/>
    <x v="0"/>
    <x v="1"/>
    <x v="0"/>
    <x v="0"/>
    <x v="0"/>
    <x v="0"/>
    <x v="0"/>
    <x v="0"/>
    <x v="0"/>
    <x v="0"/>
    <x v="0"/>
    <x v="0"/>
    <x v="0"/>
  </r>
  <r>
    <x v="0"/>
    <x v="0"/>
    <x v="26"/>
    <x v="0"/>
    <x v="2"/>
    <x v="0"/>
    <x v="2"/>
    <x v="1"/>
    <x v="1"/>
    <x v="1"/>
    <x v="3"/>
    <x v="1"/>
    <x v="0"/>
    <x v="1"/>
    <x v="1"/>
    <x v="1"/>
    <x v="0"/>
    <x v="1"/>
    <x v="1"/>
    <x v="2"/>
    <x v="1"/>
    <x v="1"/>
    <x v="0"/>
    <x v="2"/>
    <x v="1"/>
    <x v="1"/>
    <x v="1"/>
    <x v="1"/>
    <x v="0"/>
    <x v="3"/>
    <x v="2"/>
    <x v="0"/>
    <x v="3"/>
    <x v="0"/>
    <x v="1"/>
    <x v="3"/>
    <x v="0"/>
    <x v="3"/>
    <x v="2"/>
    <x v="0"/>
    <x v="0"/>
    <x v="0"/>
    <x v="0"/>
    <x v="0"/>
    <x v="0"/>
    <x v="0"/>
    <x v="0"/>
    <x v="0"/>
    <x v="0"/>
  </r>
  <r>
    <x v="0"/>
    <x v="0"/>
    <x v="27"/>
    <x v="0"/>
    <x v="0"/>
    <x v="0"/>
    <x v="0"/>
    <x v="0"/>
    <x v="1"/>
    <x v="1"/>
    <x v="3"/>
    <x v="5"/>
    <x v="0"/>
    <x v="0"/>
    <x v="0"/>
    <x v="0"/>
    <x v="1"/>
    <x v="0"/>
    <x v="3"/>
    <x v="0"/>
    <x v="0"/>
    <x v="1"/>
    <x v="0"/>
    <x v="2"/>
    <x v="0"/>
    <x v="1"/>
    <x v="1"/>
    <x v="1"/>
    <x v="0"/>
    <x v="0"/>
    <x v="0"/>
    <x v="2"/>
    <x v="3"/>
    <x v="4"/>
    <x v="1"/>
    <x v="3"/>
    <x v="4"/>
    <x v="2"/>
    <x v="5"/>
    <x v="0"/>
    <x v="0"/>
    <x v="0"/>
    <x v="0"/>
    <x v="0"/>
    <x v="0"/>
    <x v="0"/>
    <x v="0"/>
    <x v="0"/>
    <x v="0"/>
  </r>
  <r>
    <x v="0"/>
    <x v="0"/>
    <x v="27"/>
    <x v="0"/>
    <x v="0"/>
    <x v="2"/>
    <x v="2"/>
    <x v="0"/>
    <x v="1"/>
    <x v="1"/>
    <x v="1"/>
    <x v="2"/>
    <x v="1"/>
    <x v="2"/>
    <x v="1"/>
    <x v="1"/>
    <x v="1"/>
    <x v="1"/>
    <x v="0"/>
    <x v="0"/>
    <x v="0"/>
    <x v="1"/>
    <x v="3"/>
    <x v="2"/>
    <x v="2"/>
    <x v="1"/>
    <x v="2"/>
    <x v="1"/>
    <x v="0"/>
    <x v="0"/>
    <x v="2"/>
    <x v="0"/>
    <x v="0"/>
    <x v="0"/>
    <x v="1"/>
    <x v="3"/>
    <x v="1"/>
    <x v="3"/>
    <x v="2"/>
    <x v="0"/>
    <x v="0"/>
    <x v="0"/>
    <x v="0"/>
    <x v="0"/>
    <x v="0"/>
    <x v="0"/>
    <x v="0"/>
    <x v="0"/>
    <x v="0"/>
  </r>
  <r>
    <x v="0"/>
    <x v="0"/>
    <x v="26"/>
    <x v="0"/>
    <x v="2"/>
    <x v="0"/>
    <x v="1"/>
    <x v="4"/>
    <x v="3"/>
    <x v="4"/>
    <x v="1"/>
    <x v="3"/>
    <x v="3"/>
    <x v="2"/>
    <x v="1"/>
    <x v="2"/>
    <x v="4"/>
    <x v="2"/>
    <x v="0"/>
    <x v="0"/>
    <x v="1"/>
    <x v="1"/>
    <x v="0"/>
    <x v="1"/>
    <x v="2"/>
    <x v="1"/>
    <x v="1"/>
    <x v="0"/>
    <x v="2"/>
    <x v="4"/>
    <x v="1"/>
    <x v="0"/>
    <x v="3"/>
    <x v="0"/>
    <x v="1"/>
    <x v="3"/>
    <x v="4"/>
    <x v="2"/>
    <x v="2"/>
    <x v="0"/>
    <x v="0"/>
    <x v="0"/>
    <x v="0"/>
    <x v="0"/>
    <x v="0"/>
    <x v="0"/>
    <x v="0"/>
    <x v="0"/>
    <x v="0"/>
  </r>
  <r>
    <x v="0"/>
    <x v="0"/>
    <x v="26"/>
    <x v="0"/>
    <x v="2"/>
    <x v="0"/>
    <x v="0"/>
    <x v="0"/>
    <x v="0"/>
    <x v="0"/>
    <x v="3"/>
    <x v="1"/>
    <x v="2"/>
    <x v="0"/>
    <x v="1"/>
    <x v="0"/>
    <x v="1"/>
    <x v="1"/>
    <x v="0"/>
    <x v="0"/>
    <x v="0"/>
    <x v="1"/>
    <x v="0"/>
    <x v="2"/>
    <x v="0"/>
    <x v="0"/>
    <x v="5"/>
    <x v="1"/>
    <x v="0"/>
    <x v="0"/>
    <x v="0"/>
    <x v="1"/>
    <x v="1"/>
    <x v="3"/>
    <x v="2"/>
    <x v="0"/>
    <x v="1"/>
    <x v="5"/>
    <x v="4"/>
    <x v="5"/>
    <x v="0"/>
    <x v="0"/>
    <x v="0"/>
    <x v="0"/>
    <x v="0"/>
    <x v="0"/>
    <x v="0"/>
    <x v="0"/>
    <x v="0"/>
  </r>
  <r>
    <x v="0"/>
    <x v="0"/>
    <x v="26"/>
    <x v="0"/>
    <x v="2"/>
    <x v="0"/>
    <x v="1"/>
    <x v="1"/>
    <x v="1"/>
    <x v="0"/>
    <x v="3"/>
    <x v="1"/>
    <x v="0"/>
    <x v="0"/>
    <x v="1"/>
    <x v="0"/>
    <x v="0"/>
    <x v="1"/>
    <x v="0"/>
    <x v="0"/>
    <x v="0"/>
    <x v="1"/>
    <x v="0"/>
    <x v="2"/>
    <x v="2"/>
    <x v="2"/>
    <x v="1"/>
    <x v="1"/>
    <x v="0"/>
    <x v="0"/>
    <x v="2"/>
    <x v="2"/>
    <x v="0"/>
    <x v="1"/>
    <x v="1"/>
    <x v="3"/>
    <x v="1"/>
    <x v="2"/>
    <x v="2"/>
    <x v="0"/>
    <x v="0"/>
    <x v="0"/>
    <x v="0"/>
    <x v="0"/>
    <x v="0"/>
    <x v="0"/>
    <x v="0"/>
    <x v="0"/>
    <x v="0"/>
  </r>
  <r>
    <x v="0"/>
    <x v="0"/>
    <x v="26"/>
    <x v="0"/>
    <x v="2"/>
    <x v="0"/>
    <x v="2"/>
    <x v="0"/>
    <x v="1"/>
    <x v="1"/>
    <x v="3"/>
    <x v="0"/>
    <x v="2"/>
    <x v="0"/>
    <x v="0"/>
    <x v="0"/>
    <x v="4"/>
    <x v="1"/>
    <x v="0"/>
    <x v="3"/>
    <x v="0"/>
    <x v="0"/>
    <x v="1"/>
    <x v="2"/>
    <x v="0"/>
    <x v="0"/>
    <x v="0"/>
    <x v="1"/>
    <x v="0"/>
    <x v="0"/>
    <x v="0"/>
    <x v="2"/>
    <x v="0"/>
    <x v="3"/>
    <x v="2"/>
    <x v="0"/>
    <x v="2"/>
    <x v="0"/>
    <x v="0"/>
    <x v="0"/>
    <x v="0"/>
    <x v="0"/>
    <x v="0"/>
    <x v="0"/>
    <x v="0"/>
    <x v="0"/>
    <x v="0"/>
    <x v="0"/>
    <x v="0"/>
  </r>
  <r>
    <x v="0"/>
    <x v="0"/>
    <x v="27"/>
    <x v="0"/>
    <x v="0"/>
    <x v="0"/>
    <x v="2"/>
    <x v="1"/>
    <x v="3"/>
    <x v="0"/>
    <x v="0"/>
    <x v="1"/>
    <x v="0"/>
    <x v="0"/>
    <x v="0"/>
    <x v="0"/>
    <x v="0"/>
    <x v="1"/>
    <x v="0"/>
    <x v="0"/>
    <x v="0"/>
    <x v="1"/>
    <x v="1"/>
    <x v="2"/>
    <x v="2"/>
    <x v="0"/>
    <x v="0"/>
    <x v="1"/>
    <x v="0"/>
    <x v="0"/>
    <x v="0"/>
    <x v="2"/>
    <x v="0"/>
    <x v="3"/>
    <x v="1"/>
    <x v="0"/>
    <x v="0"/>
    <x v="0"/>
    <x v="0"/>
    <x v="0"/>
    <x v="0"/>
    <x v="0"/>
    <x v="0"/>
    <x v="0"/>
    <x v="0"/>
    <x v="0"/>
    <x v="0"/>
    <x v="0"/>
    <x v="0"/>
  </r>
  <r>
    <x v="0"/>
    <x v="0"/>
    <x v="27"/>
    <x v="0"/>
    <x v="0"/>
    <x v="2"/>
    <x v="0"/>
    <x v="0"/>
    <x v="0"/>
    <x v="3"/>
    <x v="4"/>
    <x v="1"/>
    <x v="1"/>
    <x v="1"/>
    <x v="1"/>
    <x v="1"/>
    <x v="3"/>
    <x v="4"/>
    <x v="2"/>
    <x v="2"/>
    <x v="0"/>
    <x v="2"/>
    <x v="2"/>
    <x v="3"/>
    <x v="3"/>
    <x v="1"/>
    <x v="1"/>
    <x v="1"/>
    <x v="0"/>
    <x v="0"/>
    <x v="4"/>
    <x v="0"/>
    <x v="2"/>
    <x v="3"/>
    <x v="4"/>
    <x v="0"/>
    <x v="0"/>
    <x v="3"/>
    <x v="2"/>
    <x v="1"/>
    <x v="0"/>
    <x v="0"/>
    <x v="0"/>
    <x v="0"/>
    <x v="0"/>
    <x v="0"/>
    <x v="0"/>
    <x v="0"/>
    <x v="0"/>
  </r>
  <r>
    <x v="0"/>
    <x v="0"/>
    <x v="27"/>
    <x v="0"/>
    <x v="0"/>
    <x v="2"/>
    <x v="2"/>
    <x v="1"/>
    <x v="4"/>
    <x v="3"/>
    <x v="4"/>
    <x v="5"/>
    <x v="2"/>
    <x v="1"/>
    <x v="4"/>
    <x v="1"/>
    <x v="0"/>
    <x v="4"/>
    <x v="1"/>
    <x v="1"/>
    <x v="3"/>
    <x v="3"/>
    <x v="4"/>
    <x v="4"/>
    <x v="5"/>
    <x v="1"/>
    <x v="2"/>
    <x v="6"/>
    <x v="3"/>
    <x v="4"/>
    <x v="1"/>
    <x v="4"/>
    <x v="4"/>
    <x v="2"/>
    <x v="1"/>
    <x v="1"/>
    <x v="4"/>
    <x v="2"/>
    <x v="3"/>
    <x v="1"/>
    <x v="0"/>
    <x v="0"/>
    <x v="0"/>
    <x v="0"/>
    <x v="0"/>
    <x v="0"/>
    <x v="0"/>
    <x v="0"/>
    <x v="0"/>
  </r>
  <r>
    <x v="0"/>
    <x v="0"/>
    <x v="26"/>
    <x v="0"/>
    <x v="2"/>
    <x v="2"/>
    <x v="1"/>
    <x v="2"/>
    <x v="2"/>
    <x v="1"/>
    <x v="3"/>
    <x v="2"/>
    <x v="4"/>
    <x v="2"/>
    <x v="1"/>
    <x v="2"/>
    <x v="4"/>
    <x v="1"/>
    <x v="1"/>
    <x v="2"/>
    <x v="1"/>
    <x v="3"/>
    <x v="4"/>
    <x v="1"/>
    <x v="1"/>
    <x v="2"/>
    <x v="3"/>
    <x v="2"/>
    <x v="0"/>
    <x v="4"/>
    <x v="3"/>
    <x v="0"/>
    <x v="3"/>
    <x v="3"/>
    <x v="0"/>
    <x v="1"/>
    <x v="1"/>
    <x v="2"/>
    <x v="2"/>
    <x v="0"/>
    <x v="0"/>
    <x v="0"/>
    <x v="0"/>
    <x v="0"/>
    <x v="0"/>
    <x v="0"/>
    <x v="0"/>
    <x v="0"/>
    <x v="0"/>
  </r>
  <r>
    <x v="0"/>
    <x v="0"/>
    <x v="26"/>
    <x v="0"/>
    <x v="2"/>
    <x v="0"/>
    <x v="2"/>
    <x v="0"/>
    <x v="4"/>
    <x v="1"/>
    <x v="0"/>
    <x v="1"/>
    <x v="6"/>
    <x v="1"/>
    <x v="0"/>
    <x v="1"/>
    <x v="2"/>
    <x v="2"/>
    <x v="0"/>
    <x v="4"/>
    <x v="3"/>
    <x v="1"/>
    <x v="0"/>
    <x v="2"/>
    <x v="2"/>
    <x v="1"/>
    <x v="2"/>
    <x v="1"/>
    <x v="0"/>
    <x v="3"/>
    <x v="0"/>
    <x v="2"/>
    <x v="0"/>
    <x v="1"/>
    <x v="1"/>
    <x v="3"/>
    <x v="0"/>
    <x v="0"/>
    <x v="2"/>
    <x v="0"/>
    <x v="0"/>
    <x v="0"/>
    <x v="0"/>
    <x v="0"/>
    <x v="0"/>
    <x v="0"/>
    <x v="0"/>
    <x v="0"/>
    <x v="0"/>
  </r>
  <r>
    <x v="0"/>
    <x v="0"/>
    <x v="26"/>
    <x v="0"/>
    <x v="1"/>
    <x v="2"/>
    <x v="2"/>
    <x v="2"/>
    <x v="2"/>
    <x v="3"/>
    <x v="2"/>
    <x v="5"/>
    <x v="0"/>
    <x v="2"/>
    <x v="4"/>
    <x v="2"/>
    <x v="2"/>
    <x v="1"/>
    <x v="0"/>
    <x v="0"/>
    <x v="1"/>
    <x v="1"/>
    <x v="4"/>
    <x v="3"/>
    <x v="3"/>
    <x v="3"/>
    <x v="3"/>
    <x v="2"/>
    <x v="0"/>
    <x v="5"/>
    <x v="5"/>
    <x v="3"/>
    <x v="3"/>
    <x v="1"/>
    <x v="0"/>
    <x v="4"/>
    <x v="3"/>
    <x v="2"/>
    <x v="1"/>
    <x v="2"/>
    <x v="0"/>
    <x v="0"/>
    <x v="0"/>
    <x v="0"/>
    <x v="0"/>
    <x v="0"/>
    <x v="0"/>
    <x v="0"/>
    <x v="0"/>
  </r>
  <r>
    <x v="0"/>
    <x v="0"/>
    <x v="27"/>
    <x v="0"/>
    <x v="0"/>
    <x v="0"/>
    <x v="2"/>
    <x v="1"/>
    <x v="1"/>
    <x v="3"/>
    <x v="1"/>
    <x v="1"/>
    <x v="0"/>
    <x v="1"/>
    <x v="1"/>
    <x v="1"/>
    <x v="1"/>
    <x v="2"/>
    <x v="0"/>
    <x v="2"/>
    <x v="0"/>
    <x v="1"/>
    <x v="0"/>
    <x v="1"/>
    <x v="2"/>
    <x v="0"/>
    <x v="1"/>
    <x v="1"/>
    <x v="0"/>
    <x v="3"/>
    <x v="0"/>
    <x v="0"/>
    <x v="3"/>
    <x v="0"/>
    <x v="1"/>
    <x v="0"/>
    <x v="1"/>
    <x v="1"/>
    <x v="2"/>
    <x v="1"/>
    <x v="0"/>
    <x v="0"/>
    <x v="0"/>
    <x v="0"/>
    <x v="0"/>
    <x v="0"/>
    <x v="0"/>
    <x v="0"/>
    <x v="0"/>
  </r>
  <r>
    <x v="0"/>
    <x v="0"/>
    <x v="27"/>
    <x v="0"/>
    <x v="0"/>
    <x v="0"/>
    <x v="1"/>
    <x v="0"/>
    <x v="1"/>
    <x v="0"/>
    <x v="3"/>
    <x v="1"/>
    <x v="0"/>
    <x v="1"/>
    <x v="1"/>
    <x v="0"/>
    <x v="0"/>
    <x v="2"/>
    <x v="0"/>
    <x v="0"/>
    <x v="0"/>
    <x v="2"/>
    <x v="1"/>
    <x v="4"/>
    <x v="3"/>
    <x v="1"/>
    <x v="2"/>
    <x v="1"/>
    <x v="0"/>
    <x v="0"/>
    <x v="0"/>
    <x v="2"/>
    <x v="0"/>
    <x v="4"/>
    <x v="4"/>
    <x v="3"/>
    <x v="1"/>
    <x v="2"/>
    <x v="0"/>
    <x v="1"/>
    <x v="0"/>
    <x v="0"/>
    <x v="0"/>
    <x v="0"/>
    <x v="0"/>
    <x v="0"/>
    <x v="0"/>
    <x v="0"/>
    <x v="0"/>
  </r>
  <r>
    <x v="0"/>
    <x v="0"/>
    <x v="27"/>
    <x v="0"/>
    <x v="0"/>
    <x v="0"/>
    <x v="2"/>
    <x v="1"/>
    <x v="2"/>
    <x v="3"/>
    <x v="3"/>
    <x v="3"/>
    <x v="1"/>
    <x v="1"/>
    <x v="1"/>
    <x v="1"/>
    <x v="0"/>
    <x v="2"/>
    <x v="1"/>
    <x v="2"/>
    <x v="0"/>
    <x v="1"/>
    <x v="0"/>
    <x v="1"/>
    <x v="2"/>
    <x v="0"/>
    <x v="0"/>
    <x v="1"/>
    <x v="0"/>
    <x v="0"/>
    <x v="0"/>
    <x v="1"/>
    <x v="3"/>
    <x v="0"/>
    <x v="0"/>
    <x v="3"/>
    <x v="1"/>
    <x v="2"/>
    <x v="0"/>
    <x v="0"/>
    <x v="0"/>
    <x v="0"/>
    <x v="0"/>
    <x v="0"/>
    <x v="0"/>
    <x v="0"/>
    <x v="0"/>
    <x v="0"/>
    <x v="0"/>
  </r>
  <r>
    <x v="0"/>
    <x v="0"/>
    <x v="27"/>
    <x v="0"/>
    <x v="0"/>
    <x v="0"/>
    <x v="2"/>
    <x v="1"/>
    <x v="2"/>
    <x v="3"/>
    <x v="3"/>
    <x v="1"/>
    <x v="0"/>
    <x v="0"/>
    <x v="0"/>
    <x v="0"/>
    <x v="0"/>
    <x v="2"/>
    <x v="0"/>
    <x v="0"/>
    <x v="0"/>
    <x v="0"/>
    <x v="0"/>
    <x v="2"/>
    <x v="1"/>
    <x v="1"/>
    <x v="0"/>
    <x v="0"/>
    <x v="0"/>
    <x v="0"/>
    <x v="0"/>
    <x v="0"/>
    <x v="3"/>
    <x v="0"/>
    <x v="1"/>
    <x v="1"/>
    <x v="1"/>
    <x v="1"/>
    <x v="2"/>
    <x v="0"/>
    <x v="0"/>
    <x v="0"/>
    <x v="0"/>
    <x v="0"/>
    <x v="0"/>
    <x v="0"/>
    <x v="0"/>
    <x v="0"/>
    <x v="0"/>
  </r>
  <r>
    <x v="0"/>
    <x v="0"/>
    <x v="27"/>
    <x v="0"/>
    <x v="0"/>
    <x v="2"/>
    <x v="1"/>
    <x v="1"/>
    <x v="1"/>
    <x v="1"/>
    <x v="0"/>
    <x v="1"/>
    <x v="0"/>
    <x v="0"/>
    <x v="1"/>
    <x v="1"/>
    <x v="1"/>
    <x v="1"/>
    <x v="2"/>
    <x v="0"/>
    <x v="1"/>
    <x v="0"/>
    <x v="0"/>
    <x v="2"/>
    <x v="1"/>
    <x v="1"/>
    <x v="2"/>
    <x v="1"/>
    <x v="0"/>
    <x v="3"/>
    <x v="2"/>
    <x v="2"/>
    <x v="0"/>
    <x v="3"/>
    <x v="1"/>
    <x v="0"/>
    <x v="0"/>
    <x v="1"/>
    <x v="0"/>
    <x v="0"/>
    <x v="0"/>
    <x v="0"/>
    <x v="0"/>
    <x v="0"/>
    <x v="0"/>
    <x v="0"/>
    <x v="0"/>
    <x v="0"/>
    <x v="0"/>
  </r>
  <r>
    <x v="0"/>
    <x v="0"/>
    <x v="27"/>
    <x v="0"/>
    <x v="0"/>
    <x v="2"/>
    <x v="2"/>
    <x v="1"/>
    <x v="1"/>
    <x v="3"/>
    <x v="0"/>
    <x v="1"/>
    <x v="0"/>
    <x v="0"/>
    <x v="1"/>
    <x v="0"/>
    <x v="1"/>
    <x v="1"/>
    <x v="1"/>
    <x v="0"/>
    <x v="0"/>
    <x v="1"/>
    <x v="0"/>
    <x v="2"/>
    <x v="2"/>
    <x v="1"/>
    <x v="0"/>
    <x v="1"/>
    <x v="0"/>
    <x v="0"/>
    <x v="2"/>
    <x v="1"/>
    <x v="3"/>
    <x v="3"/>
    <x v="1"/>
    <x v="0"/>
    <x v="0"/>
    <x v="3"/>
    <x v="2"/>
    <x v="0"/>
    <x v="0"/>
    <x v="0"/>
    <x v="0"/>
    <x v="0"/>
    <x v="0"/>
    <x v="0"/>
    <x v="0"/>
    <x v="0"/>
    <x v="0"/>
  </r>
  <r>
    <x v="0"/>
    <x v="0"/>
    <x v="27"/>
    <x v="0"/>
    <x v="0"/>
    <x v="0"/>
    <x v="2"/>
    <x v="2"/>
    <x v="1"/>
    <x v="3"/>
    <x v="1"/>
    <x v="3"/>
    <x v="3"/>
    <x v="1"/>
    <x v="3"/>
    <x v="1"/>
    <x v="1"/>
    <x v="2"/>
    <x v="0"/>
    <x v="4"/>
    <x v="1"/>
    <x v="1"/>
    <x v="0"/>
    <x v="1"/>
    <x v="2"/>
    <x v="0"/>
    <x v="1"/>
    <x v="1"/>
    <x v="0"/>
    <x v="3"/>
    <x v="3"/>
    <x v="1"/>
    <x v="3"/>
    <x v="4"/>
    <x v="4"/>
    <x v="1"/>
    <x v="1"/>
    <x v="2"/>
    <x v="1"/>
    <x v="0"/>
    <x v="0"/>
    <x v="0"/>
    <x v="0"/>
    <x v="0"/>
    <x v="0"/>
    <x v="0"/>
    <x v="0"/>
    <x v="0"/>
    <x v="0"/>
  </r>
  <r>
    <x v="0"/>
    <x v="0"/>
    <x v="27"/>
    <x v="0"/>
    <x v="0"/>
    <x v="0"/>
    <x v="0"/>
    <x v="1"/>
    <x v="1"/>
    <x v="1"/>
    <x v="3"/>
    <x v="2"/>
    <x v="1"/>
    <x v="0"/>
    <x v="1"/>
    <x v="1"/>
    <x v="0"/>
    <x v="1"/>
    <x v="0"/>
    <x v="0"/>
    <x v="1"/>
    <x v="1"/>
    <x v="1"/>
    <x v="2"/>
    <x v="2"/>
    <x v="0"/>
    <x v="5"/>
    <x v="1"/>
    <x v="0"/>
    <x v="0"/>
    <x v="0"/>
    <x v="3"/>
    <x v="4"/>
    <x v="4"/>
    <x v="1"/>
    <x v="3"/>
    <x v="0"/>
    <x v="1"/>
    <x v="0"/>
    <x v="0"/>
    <x v="0"/>
    <x v="0"/>
    <x v="0"/>
    <x v="0"/>
    <x v="0"/>
    <x v="0"/>
    <x v="0"/>
    <x v="0"/>
    <x v="0"/>
  </r>
  <r>
    <x v="0"/>
    <x v="0"/>
    <x v="27"/>
    <x v="0"/>
    <x v="0"/>
    <x v="0"/>
    <x v="2"/>
    <x v="0"/>
    <x v="2"/>
    <x v="1"/>
    <x v="0"/>
    <x v="3"/>
    <x v="0"/>
    <x v="0"/>
    <x v="1"/>
    <x v="1"/>
    <x v="1"/>
    <x v="1"/>
    <x v="4"/>
    <x v="0"/>
    <x v="0"/>
    <x v="1"/>
    <x v="5"/>
    <x v="2"/>
    <x v="1"/>
    <x v="1"/>
    <x v="1"/>
    <x v="1"/>
    <x v="0"/>
    <x v="0"/>
    <x v="0"/>
    <x v="3"/>
    <x v="5"/>
    <x v="3"/>
    <x v="0"/>
    <x v="3"/>
    <x v="1"/>
    <x v="3"/>
    <x v="0"/>
    <x v="1"/>
    <x v="0"/>
    <x v="0"/>
    <x v="0"/>
    <x v="0"/>
    <x v="0"/>
    <x v="0"/>
    <x v="0"/>
    <x v="0"/>
    <x v="0"/>
  </r>
  <r>
    <x v="0"/>
    <x v="0"/>
    <x v="27"/>
    <x v="0"/>
    <x v="0"/>
    <x v="2"/>
    <x v="2"/>
    <x v="5"/>
    <x v="2"/>
    <x v="1"/>
    <x v="1"/>
    <x v="5"/>
    <x v="1"/>
    <x v="0"/>
    <x v="1"/>
    <x v="2"/>
    <x v="0"/>
    <x v="3"/>
    <x v="1"/>
    <x v="2"/>
    <x v="5"/>
    <x v="1"/>
    <x v="1"/>
    <x v="4"/>
    <x v="5"/>
    <x v="3"/>
    <x v="3"/>
    <x v="1"/>
    <x v="2"/>
    <x v="3"/>
    <x v="4"/>
    <x v="4"/>
    <x v="4"/>
    <x v="1"/>
    <x v="0"/>
    <x v="0"/>
    <x v="4"/>
    <x v="2"/>
    <x v="3"/>
    <x v="0"/>
    <x v="0"/>
    <x v="0"/>
    <x v="0"/>
    <x v="0"/>
    <x v="0"/>
    <x v="0"/>
    <x v="0"/>
    <x v="0"/>
    <x v="0"/>
  </r>
  <r>
    <x v="0"/>
    <x v="0"/>
    <x v="27"/>
    <x v="0"/>
    <x v="0"/>
    <x v="2"/>
    <x v="1"/>
    <x v="1"/>
    <x v="4"/>
    <x v="1"/>
    <x v="1"/>
    <x v="3"/>
    <x v="0"/>
    <x v="1"/>
    <x v="0"/>
    <x v="1"/>
    <x v="1"/>
    <x v="2"/>
    <x v="1"/>
    <x v="0"/>
    <x v="0"/>
    <x v="1"/>
    <x v="3"/>
    <x v="1"/>
    <x v="1"/>
    <x v="1"/>
    <x v="1"/>
    <x v="1"/>
    <x v="2"/>
    <x v="3"/>
    <x v="3"/>
    <x v="0"/>
    <x v="3"/>
    <x v="0"/>
    <x v="1"/>
    <x v="1"/>
    <x v="0"/>
    <x v="1"/>
    <x v="1"/>
    <x v="1"/>
    <x v="0"/>
    <x v="0"/>
    <x v="0"/>
    <x v="0"/>
    <x v="0"/>
    <x v="0"/>
    <x v="0"/>
    <x v="0"/>
    <x v="0"/>
  </r>
  <r>
    <x v="0"/>
    <x v="0"/>
    <x v="27"/>
    <x v="0"/>
    <x v="0"/>
    <x v="2"/>
    <x v="1"/>
    <x v="2"/>
    <x v="3"/>
    <x v="3"/>
    <x v="1"/>
    <x v="4"/>
    <x v="3"/>
    <x v="2"/>
    <x v="3"/>
    <x v="2"/>
    <x v="1"/>
    <x v="2"/>
    <x v="0"/>
    <x v="2"/>
    <x v="4"/>
    <x v="2"/>
    <x v="2"/>
    <x v="1"/>
    <x v="2"/>
    <x v="1"/>
    <x v="6"/>
    <x v="2"/>
    <x v="5"/>
    <x v="4"/>
    <x v="4"/>
    <x v="3"/>
    <x v="3"/>
    <x v="1"/>
    <x v="4"/>
    <x v="3"/>
    <x v="0"/>
    <x v="1"/>
    <x v="2"/>
    <x v="0"/>
    <x v="0"/>
    <x v="0"/>
    <x v="0"/>
    <x v="0"/>
    <x v="0"/>
    <x v="0"/>
    <x v="0"/>
    <x v="0"/>
    <x v="0"/>
  </r>
  <r>
    <x v="0"/>
    <x v="0"/>
    <x v="27"/>
    <x v="0"/>
    <x v="0"/>
    <x v="2"/>
    <x v="1"/>
    <x v="3"/>
    <x v="2"/>
    <x v="4"/>
    <x v="1"/>
    <x v="3"/>
    <x v="0"/>
    <x v="3"/>
    <x v="4"/>
    <x v="2"/>
    <x v="2"/>
    <x v="2"/>
    <x v="0"/>
    <x v="0"/>
    <x v="1"/>
    <x v="1"/>
    <x v="3"/>
    <x v="1"/>
    <x v="5"/>
    <x v="1"/>
    <x v="5"/>
    <x v="1"/>
    <x v="0"/>
    <x v="0"/>
    <x v="2"/>
    <x v="4"/>
    <x v="1"/>
    <x v="3"/>
    <x v="1"/>
    <x v="3"/>
    <x v="0"/>
    <x v="3"/>
    <x v="0"/>
    <x v="4"/>
    <x v="0"/>
    <x v="0"/>
    <x v="0"/>
    <x v="0"/>
    <x v="0"/>
    <x v="0"/>
    <x v="0"/>
    <x v="0"/>
    <x v="0"/>
  </r>
  <r>
    <x v="0"/>
    <x v="0"/>
    <x v="27"/>
    <x v="0"/>
    <x v="0"/>
    <x v="2"/>
    <x v="0"/>
    <x v="0"/>
    <x v="1"/>
    <x v="0"/>
    <x v="0"/>
    <x v="1"/>
    <x v="2"/>
    <x v="0"/>
    <x v="0"/>
    <x v="0"/>
    <x v="0"/>
    <x v="0"/>
    <x v="3"/>
    <x v="0"/>
    <x v="0"/>
    <x v="1"/>
    <x v="0"/>
    <x v="2"/>
    <x v="0"/>
    <x v="2"/>
    <x v="5"/>
    <x v="2"/>
    <x v="0"/>
    <x v="3"/>
    <x v="3"/>
    <x v="2"/>
    <x v="0"/>
    <x v="0"/>
    <x v="0"/>
    <x v="3"/>
    <x v="0"/>
    <x v="3"/>
    <x v="0"/>
    <x v="0"/>
    <x v="0"/>
    <x v="0"/>
    <x v="0"/>
    <x v="0"/>
    <x v="0"/>
    <x v="0"/>
    <x v="0"/>
    <x v="0"/>
    <x v="0"/>
  </r>
  <r>
    <x v="0"/>
    <x v="0"/>
    <x v="27"/>
    <x v="0"/>
    <x v="0"/>
    <x v="2"/>
    <x v="0"/>
    <x v="0"/>
    <x v="2"/>
    <x v="0"/>
    <x v="3"/>
    <x v="2"/>
    <x v="1"/>
    <x v="1"/>
    <x v="0"/>
    <x v="0"/>
    <x v="0"/>
    <x v="2"/>
    <x v="0"/>
    <x v="0"/>
    <x v="3"/>
    <x v="3"/>
    <x v="0"/>
    <x v="2"/>
    <x v="2"/>
    <x v="0"/>
    <x v="1"/>
    <x v="0"/>
    <x v="2"/>
    <x v="3"/>
    <x v="2"/>
    <x v="0"/>
    <x v="0"/>
    <x v="3"/>
    <x v="2"/>
    <x v="3"/>
    <x v="0"/>
    <x v="3"/>
    <x v="0"/>
    <x v="0"/>
    <x v="0"/>
    <x v="0"/>
    <x v="0"/>
    <x v="0"/>
    <x v="0"/>
    <x v="0"/>
    <x v="0"/>
    <x v="0"/>
    <x v="0"/>
  </r>
  <r>
    <x v="0"/>
    <x v="0"/>
    <x v="27"/>
    <x v="0"/>
    <x v="0"/>
    <x v="0"/>
    <x v="3"/>
    <x v="0"/>
    <x v="1"/>
    <x v="0"/>
    <x v="3"/>
    <x v="0"/>
    <x v="2"/>
    <x v="0"/>
    <x v="0"/>
    <x v="0"/>
    <x v="5"/>
    <x v="0"/>
    <x v="1"/>
    <x v="0"/>
    <x v="4"/>
    <x v="1"/>
    <x v="0"/>
    <x v="2"/>
    <x v="0"/>
    <x v="1"/>
    <x v="1"/>
    <x v="1"/>
    <x v="0"/>
    <x v="0"/>
    <x v="4"/>
    <x v="0"/>
    <x v="0"/>
    <x v="4"/>
    <x v="4"/>
    <x v="3"/>
    <x v="3"/>
    <x v="1"/>
    <x v="3"/>
    <x v="0"/>
    <x v="0"/>
    <x v="0"/>
    <x v="0"/>
    <x v="0"/>
    <x v="0"/>
    <x v="0"/>
    <x v="0"/>
    <x v="0"/>
    <x v="0"/>
  </r>
  <r>
    <x v="0"/>
    <x v="0"/>
    <x v="24"/>
    <x v="0"/>
    <x v="1"/>
    <x v="0"/>
    <x v="0"/>
    <x v="4"/>
    <x v="1"/>
    <x v="1"/>
    <x v="0"/>
    <x v="2"/>
    <x v="4"/>
    <x v="0"/>
    <x v="1"/>
    <x v="0"/>
    <x v="4"/>
    <x v="0"/>
    <x v="0"/>
    <x v="1"/>
    <x v="3"/>
    <x v="1"/>
    <x v="1"/>
    <x v="0"/>
    <x v="2"/>
    <x v="0"/>
    <x v="2"/>
    <x v="1"/>
    <x v="0"/>
    <x v="3"/>
    <x v="0"/>
    <x v="0"/>
    <x v="4"/>
    <x v="0"/>
    <x v="2"/>
    <x v="3"/>
    <x v="1"/>
    <x v="3"/>
    <x v="2"/>
    <x v="1"/>
    <x v="0"/>
    <x v="0"/>
    <x v="0"/>
    <x v="0"/>
    <x v="0"/>
    <x v="0"/>
    <x v="0"/>
    <x v="0"/>
    <x v="0"/>
  </r>
  <r>
    <x v="0"/>
    <x v="0"/>
    <x v="28"/>
    <x v="0"/>
    <x v="0"/>
    <x v="0"/>
    <x v="2"/>
    <x v="2"/>
    <x v="1"/>
    <x v="3"/>
    <x v="1"/>
    <x v="3"/>
    <x v="1"/>
    <x v="1"/>
    <x v="3"/>
    <x v="1"/>
    <x v="0"/>
    <x v="2"/>
    <x v="3"/>
    <x v="2"/>
    <x v="1"/>
    <x v="1"/>
    <x v="0"/>
    <x v="4"/>
    <x v="2"/>
    <x v="1"/>
    <x v="1"/>
    <x v="0"/>
    <x v="2"/>
    <x v="3"/>
    <x v="2"/>
    <x v="0"/>
    <x v="0"/>
    <x v="1"/>
    <x v="0"/>
    <x v="3"/>
    <x v="0"/>
    <x v="3"/>
    <x v="0"/>
    <x v="1"/>
    <x v="0"/>
    <x v="0"/>
    <x v="0"/>
    <x v="0"/>
    <x v="0"/>
    <x v="0"/>
    <x v="0"/>
    <x v="0"/>
    <x v="0"/>
  </r>
  <r>
    <x v="0"/>
    <x v="0"/>
    <x v="28"/>
    <x v="0"/>
    <x v="0"/>
    <x v="0"/>
    <x v="1"/>
    <x v="2"/>
    <x v="4"/>
    <x v="4"/>
    <x v="5"/>
    <x v="3"/>
    <x v="3"/>
    <x v="1"/>
    <x v="4"/>
    <x v="2"/>
    <x v="1"/>
    <x v="2"/>
    <x v="2"/>
    <x v="1"/>
    <x v="5"/>
    <x v="1"/>
    <x v="3"/>
    <x v="4"/>
    <x v="2"/>
    <x v="2"/>
    <x v="6"/>
    <x v="2"/>
    <x v="5"/>
    <x v="1"/>
    <x v="3"/>
    <x v="4"/>
    <x v="5"/>
    <x v="1"/>
    <x v="4"/>
    <x v="1"/>
    <x v="4"/>
    <x v="1"/>
    <x v="3"/>
    <x v="2"/>
    <x v="0"/>
    <x v="0"/>
    <x v="0"/>
    <x v="0"/>
    <x v="0"/>
    <x v="0"/>
    <x v="0"/>
    <x v="0"/>
    <x v="0"/>
  </r>
  <r>
    <x v="0"/>
    <x v="0"/>
    <x v="28"/>
    <x v="0"/>
    <x v="0"/>
    <x v="0"/>
    <x v="2"/>
    <x v="1"/>
    <x v="1"/>
    <x v="1"/>
    <x v="0"/>
    <x v="1"/>
    <x v="1"/>
    <x v="1"/>
    <x v="1"/>
    <x v="2"/>
    <x v="1"/>
    <x v="1"/>
    <x v="0"/>
    <x v="1"/>
    <x v="5"/>
    <x v="2"/>
    <x v="5"/>
    <x v="1"/>
    <x v="2"/>
    <x v="1"/>
    <x v="6"/>
    <x v="2"/>
    <x v="0"/>
    <x v="3"/>
    <x v="4"/>
    <x v="4"/>
    <x v="1"/>
    <x v="4"/>
    <x v="1"/>
    <x v="1"/>
    <x v="4"/>
    <x v="2"/>
    <x v="0"/>
    <x v="4"/>
    <x v="0"/>
    <x v="0"/>
    <x v="0"/>
    <x v="0"/>
    <x v="0"/>
    <x v="0"/>
    <x v="0"/>
    <x v="0"/>
    <x v="0"/>
  </r>
  <r>
    <x v="0"/>
    <x v="0"/>
    <x v="28"/>
    <x v="0"/>
    <x v="0"/>
    <x v="0"/>
    <x v="2"/>
    <x v="1"/>
    <x v="1"/>
    <x v="3"/>
    <x v="0"/>
    <x v="1"/>
    <x v="0"/>
    <x v="2"/>
    <x v="1"/>
    <x v="1"/>
    <x v="0"/>
    <x v="2"/>
    <x v="0"/>
    <x v="3"/>
    <x v="3"/>
    <x v="1"/>
    <x v="3"/>
    <x v="2"/>
    <x v="2"/>
    <x v="1"/>
    <x v="2"/>
    <x v="1"/>
    <x v="0"/>
    <x v="3"/>
    <x v="2"/>
    <x v="1"/>
    <x v="3"/>
    <x v="1"/>
    <x v="0"/>
    <x v="1"/>
    <x v="4"/>
    <x v="3"/>
    <x v="0"/>
    <x v="0"/>
    <x v="0"/>
    <x v="0"/>
    <x v="0"/>
    <x v="0"/>
    <x v="0"/>
    <x v="0"/>
    <x v="0"/>
    <x v="0"/>
    <x v="0"/>
  </r>
  <r>
    <x v="0"/>
    <x v="0"/>
    <x v="28"/>
    <x v="0"/>
    <x v="0"/>
    <x v="0"/>
    <x v="0"/>
    <x v="2"/>
    <x v="4"/>
    <x v="1"/>
    <x v="2"/>
    <x v="3"/>
    <x v="0"/>
    <x v="2"/>
    <x v="3"/>
    <x v="1"/>
    <x v="1"/>
    <x v="4"/>
    <x v="0"/>
    <x v="1"/>
    <x v="1"/>
    <x v="2"/>
    <x v="2"/>
    <x v="4"/>
    <x v="3"/>
    <x v="1"/>
    <x v="5"/>
    <x v="1"/>
    <x v="0"/>
    <x v="4"/>
    <x v="2"/>
    <x v="1"/>
    <x v="2"/>
    <x v="0"/>
    <x v="4"/>
    <x v="3"/>
    <x v="0"/>
    <x v="3"/>
    <x v="2"/>
    <x v="2"/>
    <x v="0"/>
    <x v="0"/>
    <x v="0"/>
    <x v="0"/>
    <x v="0"/>
    <x v="0"/>
    <x v="0"/>
    <x v="0"/>
    <x v="0"/>
  </r>
  <r>
    <x v="0"/>
    <x v="0"/>
    <x v="28"/>
    <x v="0"/>
    <x v="0"/>
    <x v="2"/>
    <x v="0"/>
    <x v="0"/>
    <x v="1"/>
    <x v="1"/>
    <x v="0"/>
    <x v="1"/>
    <x v="0"/>
    <x v="0"/>
    <x v="1"/>
    <x v="1"/>
    <x v="1"/>
    <x v="2"/>
    <x v="3"/>
    <x v="2"/>
    <x v="0"/>
    <x v="1"/>
    <x v="0"/>
    <x v="2"/>
    <x v="3"/>
    <x v="0"/>
    <x v="1"/>
    <x v="1"/>
    <x v="0"/>
    <x v="0"/>
    <x v="0"/>
    <x v="0"/>
    <x v="0"/>
    <x v="1"/>
    <x v="1"/>
    <x v="3"/>
    <x v="1"/>
    <x v="0"/>
    <x v="0"/>
    <x v="0"/>
    <x v="0"/>
    <x v="0"/>
    <x v="0"/>
    <x v="0"/>
    <x v="0"/>
    <x v="0"/>
    <x v="0"/>
    <x v="0"/>
    <x v="0"/>
  </r>
  <r>
    <x v="0"/>
    <x v="0"/>
    <x v="28"/>
    <x v="0"/>
    <x v="0"/>
    <x v="2"/>
    <x v="0"/>
    <x v="0"/>
    <x v="2"/>
    <x v="1"/>
    <x v="0"/>
    <x v="3"/>
    <x v="2"/>
    <x v="1"/>
    <x v="1"/>
    <x v="2"/>
    <x v="1"/>
    <x v="2"/>
    <x v="3"/>
    <x v="2"/>
    <x v="0"/>
    <x v="3"/>
    <x v="1"/>
    <x v="1"/>
    <x v="0"/>
    <x v="2"/>
    <x v="1"/>
    <x v="1"/>
    <x v="0"/>
    <x v="3"/>
    <x v="0"/>
    <x v="0"/>
    <x v="3"/>
    <x v="3"/>
    <x v="1"/>
    <x v="1"/>
    <x v="4"/>
    <x v="1"/>
    <x v="0"/>
    <x v="0"/>
    <x v="0"/>
    <x v="0"/>
    <x v="0"/>
    <x v="0"/>
    <x v="0"/>
    <x v="0"/>
    <x v="0"/>
    <x v="0"/>
    <x v="0"/>
  </r>
  <r>
    <x v="0"/>
    <x v="0"/>
    <x v="28"/>
    <x v="0"/>
    <x v="0"/>
    <x v="2"/>
    <x v="0"/>
    <x v="0"/>
    <x v="1"/>
    <x v="1"/>
    <x v="3"/>
    <x v="2"/>
    <x v="1"/>
    <x v="0"/>
    <x v="0"/>
    <x v="1"/>
    <x v="4"/>
    <x v="1"/>
    <x v="3"/>
    <x v="0"/>
    <x v="0"/>
    <x v="1"/>
    <x v="0"/>
    <x v="2"/>
    <x v="3"/>
    <x v="1"/>
    <x v="1"/>
    <x v="1"/>
    <x v="0"/>
    <x v="3"/>
    <x v="2"/>
    <x v="1"/>
    <x v="3"/>
    <x v="1"/>
    <x v="1"/>
    <x v="1"/>
    <x v="0"/>
    <x v="1"/>
    <x v="2"/>
    <x v="1"/>
    <x v="0"/>
    <x v="0"/>
    <x v="0"/>
    <x v="0"/>
    <x v="0"/>
    <x v="0"/>
    <x v="0"/>
    <x v="0"/>
    <x v="0"/>
  </r>
  <r>
    <x v="0"/>
    <x v="0"/>
    <x v="28"/>
    <x v="0"/>
    <x v="0"/>
    <x v="0"/>
    <x v="2"/>
    <x v="1"/>
    <x v="4"/>
    <x v="1"/>
    <x v="1"/>
    <x v="3"/>
    <x v="2"/>
    <x v="1"/>
    <x v="3"/>
    <x v="2"/>
    <x v="1"/>
    <x v="1"/>
    <x v="0"/>
    <x v="3"/>
    <x v="5"/>
    <x v="0"/>
    <x v="1"/>
    <x v="2"/>
    <x v="2"/>
    <x v="4"/>
    <x v="5"/>
    <x v="1"/>
    <x v="0"/>
    <x v="0"/>
    <x v="0"/>
    <x v="4"/>
    <x v="4"/>
    <x v="2"/>
    <x v="3"/>
    <x v="3"/>
    <x v="1"/>
    <x v="3"/>
    <x v="0"/>
    <x v="1"/>
    <x v="0"/>
    <x v="0"/>
    <x v="0"/>
    <x v="0"/>
    <x v="0"/>
    <x v="0"/>
    <x v="0"/>
    <x v="0"/>
    <x v="0"/>
  </r>
  <r>
    <x v="0"/>
    <x v="0"/>
    <x v="28"/>
    <x v="0"/>
    <x v="0"/>
    <x v="0"/>
    <x v="0"/>
    <x v="1"/>
    <x v="1"/>
    <x v="1"/>
    <x v="3"/>
    <x v="1"/>
    <x v="2"/>
    <x v="0"/>
    <x v="1"/>
    <x v="1"/>
    <x v="0"/>
    <x v="1"/>
    <x v="3"/>
    <x v="2"/>
    <x v="1"/>
    <x v="1"/>
    <x v="0"/>
    <x v="2"/>
    <x v="3"/>
    <x v="4"/>
    <x v="0"/>
    <x v="1"/>
    <x v="0"/>
    <x v="0"/>
    <x v="2"/>
    <x v="0"/>
    <x v="1"/>
    <x v="1"/>
    <x v="3"/>
    <x v="1"/>
    <x v="1"/>
    <x v="3"/>
    <x v="0"/>
    <x v="0"/>
    <x v="0"/>
    <x v="0"/>
    <x v="0"/>
    <x v="0"/>
    <x v="0"/>
    <x v="0"/>
    <x v="0"/>
    <x v="0"/>
    <x v="0"/>
  </r>
  <r>
    <x v="0"/>
    <x v="0"/>
    <x v="28"/>
    <x v="0"/>
    <x v="0"/>
    <x v="2"/>
    <x v="0"/>
    <x v="0"/>
    <x v="2"/>
    <x v="1"/>
    <x v="3"/>
    <x v="3"/>
    <x v="2"/>
    <x v="1"/>
    <x v="0"/>
    <x v="1"/>
    <x v="0"/>
    <x v="1"/>
    <x v="3"/>
    <x v="0"/>
    <x v="0"/>
    <x v="1"/>
    <x v="1"/>
    <x v="1"/>
    <x v="2"/>
    <x v="1"/>
    <x v="0"/>
    <x v="1"/>
    <x v="0"/>
    <x v="0"/>
    <x v="0"/>
    <x v="1"/>
    <x v="0"/>
    <x v="3"/>
    <x v="4"/>
    <x v="3"/>
    <x v="1"/>
    <x v="3"/>
    <x v="3"/>
    <x v="1"/>
    <x v="0"/>
    <x v="0"/>
    <x v="0"/>
    <x v="0"/>
    <x v="0"/>
    <x v="0"/>
    <x v="0"/>
    <x v="0"/>
    <x v="0"/>
  </r>
  <r>
    <x v="0"/>
    <x v="0"/>
    <x v="28"/>
    <x v="0"/>
    <x v="0"/>
    <x v="2"/>
    <x v="0"/>
    <x v="0"/>
    <x v="0"/>
    <x v="1"/>
    <x v="0"/>
    <x v="2"/>
    <x v="0"/>
    <x v="0"/>
    <x v="0"/>
    <x v="0"/>
    <x v="2"/>
    <x v="1"/>
    <x v="3"/>
    <x v="0"/>
    <x v="0"/>
    <x v="1"/>
    <x v="0"/>
    <x v="2"/>
    <x v="3"/>
    <x v="0"/>
    <x v="2"/>
    <x v="1"/>
    <x v="0"/>
    <x v="0"/>
    <x v="0"/>
    <x v="0"/>
    <x v="0"/>
    <x v="0"/>
    <x v="1"/>
    <x v="0"/>
    <x v="0"/>
    <x v="0"/>
    <x v="2"/>
    <x v="0"/>
    <x v="0"/>
    <x v="0"/>
    <x v="0"/>
    <x v="0"/>
    <x v="0"/>
    <x v="0"/>
    <x v="0"/>
    <x v="0"/>
    <x v="0"/>
  </r>
  <r>
    <x v="0"/>
    <x v="0"/>
    <x v="28"/>
    <x v="0"/>
    <x v="0"/>
    <x v="2"/>
    <x v="0"/>
    <x v="0"/>
    <x v="0"/>
    <x v="0"/>
    <x v="3"/>
    <x v="2"/>
    <x v="2"/>
    <x v="0"/>
    <x v="0"/>
    <x v="1"/>
    <x v="0"/>
    <x v="1"/>
    <x v="3"/>
    <x v="0"/>
    <x v="0"/>
    <x v="1"/>
    <x v="1"/>
    <x v="2"/>
    <x v="3"/>
    <x v="1"/>
    <x v="0"/>
    <x v="1"/>
    <x v="0"/>
    <x v="0"/>
    <x v="0"/>
    <x v="2"/>
    <x v="5"/>
    <x v="3"/>
    <x v="4"/>
    <x v="0"/>
    <x v="2"/>
    <x v="3"/>
    <x v="2"/>
    <x v="2"/>
    <x v="0"/>
    <x v="0"/>
    <x v="0"/>
    <x v="0"/>
    <x v="0"/>
    <x v="0"/>
    <x v="0"/>
    <x v="0"/>
    <x v="0"/>
  </r>
  <r>
    <x v="0"/>
    <x v="0"/>
    <x v="28"/>
    <x v="0"/>
    <x v="0"/>
    <x v="2"/>
    <x v="2"/>
    <x v="1"/>
    <x v="2"/>
    <x v="1"/>
    <x v="3"/>
    <x v="1"/>
    <x v="0"/>
    <x v="2"/>
    <x v="0"/>
    <x v="0"/>
    <x v="0"/>
    <x v="1"/>
    <x v="3"/>
    <x v="2"/>
    <x v="0"/>
    <x v="3"/>
    <x v="0"/>
    <x v="2"/>
    <x v="5"/>
    <x v="0"/>
    <x v="0"/>
    <x v="1"/>
    <x v="0"/>
    <x v="0"/>
    <x v="0"/>
    <x v="0"/>
    <x v="3"/>
    <x v="0"/>
    <x v="0"/>
    <x v="3"/>
    <x v="0"/>
    <x v="3"/>
    <x v="0"/>
    <x v="1"/>
    <x v="0"/>
    <x v="0"/>
    <x v="0"/>
    <x v="0"/>
    <x v="0"/>
    <x v="0"/>
    <x v="0"/>
    <x v="0"/>
    <x v="0"/>
  </r>
  <r>
    <x v="0"/>
    <x v="0"/>
    <x v="28"/>
    <x v="0"/>
    <x v="0"/>
    <x v="2"/>
    <x v="0"/>
    <x v="1"/>
    <x v="0"/>
    <x v="0"/>
    <x v="3"/>
    <x v="2"/>
    <x v="0"/>
    <x v="0"/>
    <x v="1"/>
    <x v="1"/>
    <x v="2"/>
    <x v="1"/>
    <x v="3"/>
    <x v="0"/>
    <x v="0"/>
    <x v="0"/>
    <x v="0"/>
    <x v="2"/>
    <x v="3"/>
    <x v="2"/>
    <x v="1"/>
    <x v="1"/>
    <x v="0"/>
    <x v="3"/>
    <x v="2"/>
    <x v="2"/>
    <x v="0"/>
    <x v="0"/>
    <x v="2"/>
    <x v="3"/>
    <x v="1"/>
    <x v="3"/>
    <x v="0"/>
    <x v="0"/>
    <x v="0"/>
    <x v="0"/>
    <x v="0"/>
    <x v="0"/>
    <x v="0"/>
    <x v="0"/>
    <x v="0"/>
    <x v="0"/>
    <x v="0"/>
  </r>
  <r>
    <x v="0"/>
    <x v="0"/>
    <x v="28"/>
    <x v="0"/>
    <x v="0"/>
    <x v="2"/>
    <x v="2"/>
    <x v="0"/>
    <x v="1"/>
    <x v="1"/>
    <x v="0"/>
    <x v="2"/>
    <x v="2"/>
    <x v="1"/>
    <x v="1"/>
    <x v="0"/>
    <x v="0"/>
    <x v="1"/>
    <x v="3"/>
    <x v="2"/>
    <x v="0"/>
    <x v="1"/>
    <x v="1"/>
    <x v="2"/>
    <x v="3"/>
    <x v="0"/>
    <x v="0"/>
    <x v="1"/>
    <x v="0"/>
    <x v="0"/>
    <x v="0"/>
    <x v="1"/>
    <x v="3"/>
    <x v="0"/>
    <x v="0"/>
    <x v="0"/>
    <x v="1"/>
    <x v="2"/>
    <x v="2"/>
    <x v="4"/>
    <x v="0"/>
    <x v="0"/>
    <x v="0"/>
    <x v="0"/>
    <x v="0"/>
    <x v="0"/>
    <x v="0"/>
    <x v="0"/>
    <x v="0"/>
  </r>
  <r>
    <x v="0"/>
    <x v="0"/>
    <x v="28"/>
    <x v="0"/>
    <x v="0"/>
    <x v="0"/>
    <x v="1"/>
    <x v="1"/>
    <x v="1"/>
    <x v="3"/>
    <x v="3"/>
    <x v="2"/>
    <x v="0"/>
    <x v="0"/>
    <x v="0"/>
    <x v="0"/>
    <x v="1"/>
    <x v="1"/>
    <x v="3"/>
    <x v="4"/>
    <x v="0"/>
    <x v="2"/>
    <x v="0"/>
    <x v="3"/>
    <x v="3"/>
    <x v="1"/>
    <x v="6"/>
    <x v="2"/>
    <x v="0"/>
    <x v="0"/>
    <x v="2"/>
    <x v="3"/>
    <x v="5"/>
    <x v="4"/>
    <x v="1"/>
    <x v="1"/>
    <x v="4"/>
    <x v="3"/>
    <x v="2"/>
    <x v="1"/>
    <x v="0"/>
    <x v="0"/>
    <x v="0"/>
    <x v="0"/>
    <x v="0"/>
    <x v="0"/>
    <x v="0"/>
    <x v="0"/>
    <x v="0"/>
  </r>
  <r>
    <x v="0"/>
    <x v="0"/>
    <x v="28"/>
    <x v="0"/>
    <x v="0"/>
    <x v="2"/>
    <x v="0"/>
    <x v="0"/>
    <x v="1"/>
    <x v="1"/>
    <x v="0"/>
    <x v="1"/>
    <x v="1"/>
    <x v="1"/>
    <x v="0"/>
    <x v="1"/>
    <x v="0"/>
    <x v="1"/>
    <x v="3"/>
    <x v="1"/>
    <x v="3"/>
    <x v="1"/>
    <x v="1"/>
    <x v="2"/>
    <x v="3"/>
    <x v="0"/>
    <x v="0"/>
    <x v="1"/>
    <x v="0"/>
    <x v="0"/>
    <x v="2"/>
    <x v="0"/>
    <x v="0"/>
    <x v="3"/>
    <x v="2"/>
    <x v="3"/>
    <x v="0"/>
    <x v="3"/>
    <x v="2"/>
    <x v="4"/>
    <x v="0"/>
    <x v="0"/>
    <x v="0"/>
    <x v="0"/>
    <x v="0"/>
    <x v="0"/>
    <x v="0"/>
    <x v="0"/>
    <x v="0"/>
  </r>
  <r>
    <x v="0"/>
    <x v="0"/>
    <x v="28"/>
    <x v="0"/>
    <x v="0"/>
    <x v="0"/>
    <x v="0"/>
    <x v="0"/>
    <x v="0"/>
    <x v="0"/>
    <x v="3"/>
    <x v="2"/>
    <x v="2"/>
    <x v="0"/>
    <x v="1"/>
    <x v="0"/>
    <x v="0"/>
    <x v="1"/>
    <x v="3"/>
    <x v="0"/>
    <x v="0"/>
    <x v="1"/>
    <x v="0"/>
    <x v="0"/>
    <x v="0"/>
    <x v="0"/>
    <x v="1"/>
    <x v="0"/>
    <x v="0"/>
    <x v="0"/>
    <x v="0"/>
    <x v="0"/>
    <x v="0"/>
    <x v="3"/>
    <x v="1"/>
    <x v="0"/>
    <x v="0"/>
    <x v="0"/>
    <x v="0"/>
    <x v="0"/>
    <x v="0"/>
    <x v="0"/>
    <x v="0"/>
    <x v="0"/>
    <x v="0"/>
    <x v="0"/>
    <x v="0"/>
    <x v="0"/>
    <x v="0"/>
  </r>
  <r>
    <x v="0"/>
    <x v="0"/>
    <x v="28"/>
    <x v="0"/>
    <x v="0"/>
    <x v="0"/>
    <x v="1"/>
    <x v="1"/>
    <x v="4"/>
    <x v="1"/>
    <x v="1"/>
    <x v="3"/>
    <x v="1"/>
    <x v="1"/>
    <x v="1"/>
    <x v="2"/>
    <x v="1"/>
    <x v="1"/>
    <x v="3"/>
    <x v="1"/>
    <x v="3"/>
    <x v="1"/>
    <x v="0"/>
    <x v="1"/>
    <x v="5"/>
    <x v="1"/>
    <x v="1"/>
    <x v="1"/>
    <x v="2"/>
    <x v="3"/>
    <x v="0"/>
    <x v="0"/>
    <x v="3"/>
    <x v="4"/>
    <x v="0"/>
    <x v="4"/>
    <x v="1"/>
    <x v="1"/>
    <x v="2"/>
    <x v="1"/>
    <x v="0"/>
    <x v="0"/>
    <x v="0"/>
    <x v="0"/>
    <x v="0"/>
    <x v="0"/>
    <x v="0"/>
    <x v="0"/>
    <x v="0"/>
  </r>
  <r>
    <x v="0"/>
    <x v="0"/>
    <x v="28"/>
    <x v="0"/>
    <x v="0"/>
    <x v="0"/>
    <x v="1"/>
    <x v="2"/>
    <x v="4"/>
    <x v="3"/>
    <x v="1"/>
    <x v="2"/>
    <x v="2"/>
    <x v="2"/>
    <x v="1"/>
    <x v="2"/>
    <x v="1"/>
    <x v="1"/>
    <x v="3"/>
    <x v="3"/>
    <x v="1"/>
    <x v="0"/>
    <x v="1"/>
    <x v="2"/>
    <x v="5"/>
    <x v="0"/>
    <x v="0"/>
    <x v="0"/>
    <x v="0"/>
    <x v="3"/>
    <x v="0"/>
    <x v="1"/>
    <x v="4"/>
    <x v="1"/>
    <x v="0"/>
    <x v="1"/>
    <x v="1"/>
    <x v="2"/>
    <x v="2"/>
    <x v="4"/>
    <x v="0"/>
    <x v="0"/>
    <x v="0"/>
    <x v="0"/>
    <x v="0"/>
    <x v="0"/>
    <x v="0"/>
    <x v="0"/>
    <x v="0"/>
  </r>
  <r>
    <x v="0"/>
    <x v="0"/>
    <x v="28"/>
    <x v="0"/>
    <x v="0"/>
    <x v="1"/>
    <x v="1"/>
    <x v="1"/>
    <x v="2"/>
    <x v="3"/>
    <x v="1"/>
    <x v="1"/>
    <x v="0"/>
    <x v="1"/>
    <x v="3"/>
    <x v="2"/>
    <x v="0"/>
    <x v="2"/>
    <x v="1"/>
    <x v="1"/>
    <x v="3"/>
    <x v="3"/>
    <x v="3"/>
    <x v="4"/>
    <x v="5"/>
    <x v="2"/>
    <x v="0"/>
    <x v="0"/>
    <x v="0"/>
    <x v="3"/>
    <x v="0"/>
    <x v="1"/>
    <x v="3"/>
    <x v="3"/>
    <x v="0"/>
    <x v="1"/>
    <x v="1"/>
    <x v="3"/>
    <x v="1"/>
    <x v="3"/>
    <x v="0"/>
    <x v="0"/>
    <x v="0"/>
    <x v="0"/>
    <x v="0"/>
    <x v="0"/>
    <x v="0"/>
    <x v="0"/>
    <x v="0"/>
  </r>
  <r>
    <x v="0"/>
    <x v="0"/>
    <x v="28"/>
    <x v="0"/>
    <x v="0"/>
    <x v="2"/>
    <x v="0"/>
    <x v="0"/>
    <x v="1"/>
    <x v="0"/>
    <x v="3"/>
    <x v="2"/>
    <x v="2"/>
    <x v="2"/>
    <x v="0"/>
    <x v="1"/>
    <x v="1"/>
    <x v="1"/>
    <x v="2"/>
    <x v="2"/>
    <x v="0"/>
    <x v="3"/>
    <x v="0"/>
    <x v="2"/>
    <x v="1"/>
    <x v="2"/>
    <x v="1"/>
    <x v="1"/>
    <x v="0"/>
    <x v="0"/>
    <x v="0"/>
    <x v="0"/>
    <x v="0"/>
    <x v="3"/>
    <x v="1"/>
    <x v="1"/>
    <x v="4"/>
    <x v="1"/>
    <x v="0"/>
    <x v="0"/>
    <x v="0"/>
    <x v="0"/>
    <x v="0"/>
    <x v="0"/>
    <x v="0"/>
    <x v="0"/>
    <x v="0"/>
    <x v="0"/>
    <x v="0"/>
  </r>
  <r>
    <x v="0"/>
    <x v="0"/>
    <x v="1"/>
    <x v="0"/>
    <x v="3"/>
    <x v="0"/>
    <x v="2"/>
    <x v="2"/>
    <x v="0"/>
    <x v="1"/>
    <x v="1"/>
    <x v="1"/>
    <x v="0"/>
    <x v="1"/>
    <x v="3"/>
    <x v="1"/>
    <x v="1"/>
    <x v="1"/>
    <x v="0"/>
    <x v="2"/>
    <x v="3"/>
    <x v="1"/>
    <x v="1"/>
    <x v="0"/>
    <x v="0"/>
    <x v="0"/>
    <x v="1"/>
    <x v="1"/>
    <x v="0"/>
    <x v="0"/>
    <x v="2"/>
    <x v="0"/>
    <x v="3"/>
    <x v="0"/>
    <x v="2"/>
    <x v="0"/>
    <x v="4"/>
    <x v="1"/>
    <x v="2"/>
    <x v="3"/>
    <x v="0"/>
    <x v="0"/>
    <x v="0"/>
    <x v="0"/>
    <x v="0"/>
    <x v="0"/>
    <x v="0"/>
    <x v="0"/>
    <x v="0"/>
  </r>
  <r>
    <x v="0"/>
    <x v="0"/>
    <x v="1"/>
    <x v="0"/>
    <x v="3"/>
    <x v="0"/>
    <x v="1"/>
    <x v="1"/>
    <x v="2"/>
    <x v="3"/>
    <x v="1"/>
    <x v="3"/>
    <x v="0"/>
    <x v="1"/>
    <x v="1"/>
    <x v="2"/>
    <x v="0"/>
    <x v="2"/>
    <x v="1"/>
    <x v="1"/>
    <x v="3"/>
    <x v="1"/>
    <x v="0"/>
    <x v="4"/>
    <x v="1"/>
    <x v="0"/>
    <x v="1"/>
    <x v="1"/>
    <x v="0"/>
    <x v="0"/>
    <x v="3"/>
    <x v="0"/>
    <x v="3"/>
    <x v="1"/>
    <x v="4"/>
    <x v="0"/>
    <x v="1"/>
    <x v="2"/>
    <x v="0"/>
    <x v="1"/>
    <x v="0"/>
    <x v="0"/>
    <x v="0"/>
    <x v="0"/>
    <x v="0"/>
    <x v="0"/>
    <x v="0"/>
    <x v="0"/>
    <x v="0"/>
  </r>
  <r>
    <x v="0"/>
    <x v="0"/>
    <x v="1"/>
    <x v="0"/>
    <x v="3"/>
    <x v="0"/>
    <x v="3"/>
    <x v="2"/>
    <x v="3"/>
    <x v="1"/>
    <x v="2"/>
    <x v="3"/>
    <x v="3"/>
    <x v="1"/>
    <x v="3"/>
    <x v="1"/>
    <x v="1"/>
    <x v="4"/>
    <x v="2"/>
    <x v="0"/>
    <x v="4"/>
    <x v="2"/>
    <x v="0"/>
    <x v="1"/>
    <x v="0"/>
    <x v="0"/>
    <x v="0"/>
    <x v="1"/>
    <x v="0"/>
    <x v="0"/>
    <x v="0"/>
    <x v="0"/>
    <x v="0"/>
    <x v="4"/>
    <x v="4"/>
    <x v="0"/>
    <x v="0"/>
    <x v="1"/>
    <x v="0"/>
    <x v="0"/>
    <x v="0"/>
    <x v="0"/>
    <x v="0"/>
    <x v="0"/>
    <x v="0"/>
    <x v="0"/>
    <x v="0"/>
    <x v="0"/>
    <x v="0"/>
  </r>
  <r>
    <x v="0"/>
    <x v="0"/>
    <x v="1"/>
    <x v="0"/>
    <x v="3"/>
    <x v="0"/>
    <x v="3"/>
    <x v="1"/>
    <x v="3"/>
    <x v="3"/>
    <x v="2"/>
    <x v="3"/>
    <x v="1"/>
    <x v="1"/>
    <x v="1"/>
    <x v="0"/>
    <x v="4"/>
    <x v="4"/>
    <x v="1"/>
    <x v="3"/>
    <x v="0"/>
    <x v="1"/>
    <x v="0"/>
    <x v="4"/>
    <x v="2"/>
    <x v="1"/>
    <x v="0"/>
    <x v="1"/>
    <x v="0"/>
    <x v="0"/>
    <x v="0"/>
    <x v="0"/>
    <x v="1"/>
    <x v="0"/>
    <x v="1"/>
    <x v="3"/>
    <x v="1"/>
    <x v="4"/>
    <x v="2"/>
    <x v="4"/>
    <x v="0"/>
    <x v="0"/>
    <x v="0"/>
    <x v="0"/>
    <x v="0"/>
    <x v="0"/>
    <x v="0"/>
    <x v="0"/>
    <x v="0"/>
  </r>
  <r>
    <x v="0"/>
    <x v="0"/>
    <x v="1"/>
    <x v="0"/>
    <x v="3"/>
    <x v="2"/>
    <x v="2"/>
    <x v="1"/>
    <x v="1"/>
    <x v="1"/>
    <x v="1"/>
    <x v="2"/>
    <x v="0"/>
    <x v="1"/>
    <x v="0"/>
    <x v="0"/>
    <x v="0"/>
    <x v="2"/>
    <x v="1"/>
    <x v="0"/>
    <x v="1"/>
    <x v="1"/>
    <x v="0"/>
    <x v="3"/>
    <x v="1"/>
    <x v="0"/>
    <x v="0"/>
    <x v="0"/>
    <x v="2"/>
    <x v="3"/>
    <x v="3"/>
    <x v="1"/>
    <x v="3"/>
    <x v="0"/>
    <x v="1"/>
    <x v="3"/>
    <x v="0"/>
    <x v="1"/>
    <x v="2"/>
    <x v="0"/>
    <x v="0"/>
    <x v="0"/>
    <x v="0"/>
    <x v="0"/>
    <x v="0"/>
    <x v="0"/>
    <x v="0"/>
    <x v="0"/>
    <x v="0"/>
  </r>
  <r>
    <x v="0"/>
    <x v="0"/>
    <x v="1"/>
    <x v="0"/>
    <x v="3"/>
    <x v="0"/>
    <x v="1"/>
    <x v="1"/>
    <x v="3"/>
    <x v="1"/>
    <x v="2"/>
    <x v="2"/>
    <x v="0"/>
    <x v="1"/>
    <x v="0"/>
    <x v="1"/>
    <x v="4"/>
    <x v="2"/>
    <x v="1"/>
    <x v="2"/>
    <x v="0"/>
    <x v="1"/>
    <x v="0"/>
    <x v="1"/>
    <x v="2"/>
    <x v="0"/>
    <x v="0"/>
    <x v="1"/>
    <x v="0"/>
    <x v="4"/>
    <x v="3"/>
    <x v="0"/>
    <x v="1"/>
    <x v="0"/>
    <x v="4"/>
    <x v="3"/>
    <x v="0"/>
    <x v="1"/>
    <x v="2"/>
    <x v="1"/>
    <x v="0"/>
    <x v="0"/>
    <x v="0"/>
    <x v="0"/>
    <x v="0"/>
    <x v="0"/>
    <x v="0"/>
    <x v="0"/>
    <x v="0"/>
  </r>
  <r>
    <x v="0"/>
    <x v="0"/>
    <x v="1"/>
    <x v="0"/>
    <x v="3"/>
    <x v="0"/>
    <x v="1"/>
    <x v="1"/>
    <x v="2"/>
    <x v="1"/>
    <x v="2"/>
    <x v="1"/>
    <x v="0"/>
    <x v="1"/>
    <x v="0"/>
    <x v="1"/>
    <x v="0"/>
    <x v="1"/>
    <x v="1"/>
    <x v="2"/>
    <x v="0"/>
    <x v="1"/>
    <x v="0"/>
    <x v="1"/>
    <x v="1"/>
    <x v="0"/>
    <x v="0"/>
    <x v="1"/>
    <x v="0"/>
    <x v="0"/>
    <x v="2"/>
    <x v="0"/>
    <x v="0"/>
    <x v="0"/>
    <x v="1"/>
    <x v="3"/>
    <x v="1"/>
    <x v="1"/>
    <x v="2"/>
    <x v="4"/>
    <x v="0"/>
    <x v="0"/>
    <x v="0"/>
    <x v="0"/>
    <x v="0"/>
    <x v="0"/>
    <x v="0"/>
    <x v="0"/>
    <x v="0"/>
  </r>
  <r>
    <x v="0"/>
    <x v="0"/>
    <x v="1"/>
    <x v="0"/>
    <x v="3"/>
    <x v="0"/>
    <x v="1"/>
    <x v="2"/>
    <x v="2"/>
    <x v="3"/>
    <x v="5"/>
    <x v="3"/>
    <x v="1"/>
    <x v="1"/>
    <x v="1"/>
    <x v="1"/>
    <x v="4"/>
    <x v="2"/>
    <x v="1"/>
    <x v="1"/>
    <x v="1"/>
    <x v="1"/>
    <x v="2"/>
    <x v="1"/>
    <x v="5"/>
    <x v="1"/>
    <x v="1"/>
    <x v="0"/>
    <x v="2"/>
    <x v="3"/>
    <x v="1"/>
    <x v="0"/>
    <x v="3"/>
    <x v="1"/>
    <x v="1"/>
    <x v="1"/>
    <x v="0"/>
    <x v="3"/>
    <x v="2"/>
    <x v="1"/>
    <x v="0"/>
    <x v="0"/>
    <x v="0"/>
    <x v="0"/>
    <x v="0"/>
    <x v="0"/>
    <x v="0"/>
    <x v="0"/>
    <x v="0"/>
  </r>
  <r>
    <x v="0"/>
    <x v="0"/>
    <x v="1"/>
    <x v="0"/>
    <x v="3"/>
    <x v="0"/>
    <x v="2"/>
    <x v="0"/>
    <x v="1"/>
    <x v="0"/>
    <x v="0"/>
    <x v="2"/>
    <x v="0"/>
    <x v="1"/>
    <x v="1"/>
    <x v="1"/>
    <x v="1"/>
    <x v="0"/>
    <x v="1"/>
    <x v="0"/>
    <x v="0"/>
    <x v="0"/>
    <x v="0"/>
    <x v="2"/>
    <x v="0"/>
    <x v="1"/>
    <x v="1"/>
    <x v="0"/>
    <x v="0"/>
    <x v="0"/>
    <x v="0"/>
    <x v="0"/>
    <x v="0"/>
    <x v="3"/>
    <x v="0"/>
    <x v="3"/>
    <x v="2"/>
    <x v="0"/>
    <x v="0"/>
    <x v="0"/>
    <x v="0"/>
    <x v="0"/>
    <x v="0"/>
    <x v="0"/>
    <x v="0"/>
    <x v="0"/>
    <x v="0"/>
    <x v="0"/>
    <x v="0"/>
  </r>
  <r>
    <x v="0"/>
    <x v="0"/>
    <x v="1"/>
    <x v="0"/>
    <x v="3"/>
    <x v="0"/>
    <x v="0"/>
    <x v="0"/>
    <x v="1"/>
    <x v="3"/>
    <x v="3"/>
    <x v="1"/>
    <x v="1"/>
    <x v="2"/>
    <x v="3"/>
    <x v="2"/>
    <x v="1"/>
    <x v="1"/>
    <x v="0"/>
    <x v="2"/>
    <x v="1"/>
    <x v="1"/>
    <x v="0"/>
    <x v="4"/>
    <x v="2"/>
    <x v="1"/>
    <x v="0"/>
    <x v="0"/>
    <x v="2"/>
    <x v="0"/>
    <x v="2"/>
    <x v="3"/>
    <x v="5"/>
    <x v="0"/>
    <x v="1"/>
    <x v="1"/>
    <x v="1"/>
    <x v="3"/>
    <x v="2"/>
    <x v="4"/>
    <x v="0"/>
    <x v="0"/>
    <x v="0"/>
    <x v="0"/>
    <x v="0"/>
    <x v="0"/>
    <x v="0"/>
    <x v="0"/>
    <x v="0"/>
  </r>
  <r>
    <x v="0"/>
    <x v="0"/>
    <x v="1"/>
    <x v="0"/>
    <x v="3"/>
    <x v="0"/>
    <x v="2"/>
    <x v="2"/>
    <x v="1"/>
    <x v="1"/>
    <x v="3"/>
    <x v="3"/>
    <x v="0"/>
    <x v="0"/>
    <x v="1"/>
    <x v="1"/>
    <x v="1"/>
    <x v="1"/>
    <x v="0"/>
    <x v="1"/>
    <x v="1"/>
    <x v="1"/>
    <x v="0"/>
    <x v="2"/>
    <x v="2"/>
    <x v="0"/>
    <x v="1"/>
    <x v="0"/>
    <x v="0"/>
    <x v="3"/>
    <x v="3"/>
    <x v="3"/>
    <x v="3"/>
    <x v="0"/>
    <x v="1"/>
    <x v="0"/>
    <x v="0"/>
    <x v="0"/>
    <x v="0"/>
    <x v="1"/>
    <x v="0"/>
    <x v="0"/>
    <x v="0"/>
    <x v="0"/>
    <x v="0"/>
    <x v="0"/>
    <x v="0"/>
    <x v="0"/>
    <x v="0"/>
  </r>
  <r>
    <x v="0"/>
    <x v="0"/>
    <x v="1"/>
    <x v="0"/>
    <x v="3"/>
    <x v="2"/>
    <x v="2"/>
    <x v="2"/>
    <x v="4"/>
    <x v="2"/>
    <x v="5"/>
    <x v="3"/>
    <x v="2"/>
    <x v="2"/>
    <x v="4"/>
    <x v="2"/>
    <x v="2"/>
    <x v="2"/>
    <x v="0"/>
    <x v="4"/>
    <x v="3"/>
    <x v="1"/>
    <x v="3"/>
    <x v="1"/>
    <x v="1"/>
    <x v="1"/>
    <x v="1"/>
    <x v="0"/>
    <x v="3"/>
    <x v="4"/>
    <x v="1"/>
    <x v="3"/>
    <x v="1"/>
    <x v="1"/>
    <x v="3"/>
    <x v="2"/>
    <x v="1"/>
    <x v="1"/>
    <x v="1"/>
    <x v="4"/>
    <x v="0"/>
    <x v="0"/>
    <x v="0"/>
    <x v="0"/>
    <x v="0"/>
    <x v="0"/>
    <x v="0"/>
    <x v="0"/>
    <x v="0"/>
  </r>
  <r>
    <x v="0"/>
    <x v="0"/>
    <x v="1"/>
    <x v="0"/>
    <x v="3"/>
    <x v="0"/>
    <x v="2"/>
    <x v="1"/>
    <x v="4"/>
    <x v="3"/>
    <x v="0"/>
    <x v="3"/>
    <x v="2"/>
    <x v="0"/>
    <x v="0"/>
    <x v="0"/>
    <x v="4"/>
    <x v="1"/>
    <x v="0"/>
    <x v="0"/>
    <x v="0"/>
    <x v="0"/>
    <x v="0"/>
    <x v="1"/>
    <x v="2"/>
    <x v="1"/>
    <x v="0"/>
    <x v="1"/>
    <x v="0"/>
    <x v="0"/>
    <x v="0"/>
    <x v="0"/>
    <x v="0"/>
    <x v="0"/>
    <x v="4"/>
    <x v="0"/>
    <x v="0"/>
    <x v="0"/>
    <x v="0"/>
    <x v="1"/>
    <x v="0"/>
    <x v="0"/>
    <x v="0"/>
    <x v="0"/>
    <x v="0"/>
    <x v="0"/>
    <x v="0"/>
    <x v="0"/>
    <x v="0"/>
  </r>
  <r>
    <x v="0"/>
    <x v="0"/>
    <x v="1"/>
    <x v="0"/>
    <x v="3"/>
    <x v="2"/>
    <x v="2"/>
    <x v="0"/>
    <x v="1"/>
    <x v="1"/>
    <x v="0"/>
    <x v="0"/>
    <x v="0"/>
    <x v="1"/>
    <x v="1"/>
    <x v="0"/>
    <x v="0"/>
    <x v="1"/>
    <x v="0"/>
    <x v="0"/>
    <x v="0"/>
    <x v="1"/>
    <x v="0"/>
    <x v="2"/>
    <x v="0"/>
    <x v="0"/>
    <x v="1"/>
    <x v="1"/>
    <x v="0"/>
    <x v="0"/>
    <x v="0"/>
    <x v="0"/>
    <x v="0"/>
    <x v="0"/>
    <x v="2"/>
    <x v="0"/>
    <x v="2"/>
    <x v="0"/>
    <x v="0"/>
    <x v="1"/>
    <x v="0"/>
    <x v="0"/>
    <x v="0"/>
    <x v="0"/>
    <x v="0"/>
    <x v="0"/>
    <x v="0"/>
    <x v="0"/>
    <x v="0"/>
  </r>
  <r>
    <x v="0"/>
    <x v="0"/>
    <x v="1"/>
    <x v="0"/>
    <x v="3"/>
    <x v="0"/>
    <x v="3"/>
    <x v="1"/>
    <x v="1"/>
    <x v="3"/>
    <x v="0"/>
    <x v="2"/>
    <x v="6"/>
    <x v="2"/>
    <x v="0"/>
    <x v="0"/>
    <x v="0"/>
    <x v="1"/>
    <x v="4"/>
    <x v="0"/>
    <x v="6"/>
    <x v="1"/>
    <x v="0"/>
    <x v="4"/>
    <x v="1"/>
    <x v="1"/>
    <x v="6"/>
    <x v="2"/>
    <x v="0"/>
    <x v="0"/>
    <x v="2"/>
    <x v="2"/>
    <x v="1"/>
    <x v="3"/>
    <x v="1"/>
    <x v="0"/>
    <x v="1"/>
    <x v="3"/>
    <x v="0"/>
    <x v="1"/>
    <x v="0"/>
    <x v="0"/>
    <x v="0"/>
    <x v="0"/>
    <x v="0"/>
    <x v="0"/>
    <x v="0"/>
    <x v="0"/>
    <x v="0"/>
  </r>
  <r>
    <x v="0"/>
    <x v="0"/>
    <x v="1"/>
    <x v="0"/>
    <x v="3"/>
    <x v="2"/>
    <x v="2"/>
    <x v="1"/>
    <x v="3"/>
    <x v="3"/>
    <x v="2"/>
    <x v="3"/>
    <x v="0"/>
    <x v="1"/>
    <x v="1"/>
    <x v="1"/>
    <x v="0"/>
    <x v="4"/>
    <x v="1"/>
    <x v="0"/>
    <x v="4"/>
    <x v="2"/>
    <x v="0"/>
    <x v="1"/>
    <x v="3"/>
    <x v="1"/>
    <x v="1"/>
    <x v="1"/>
    <x v="5"/>
    <x v="3"/>
    <x v="0"/>
    <x v="3"/>
    <x v="5"/>
    <x v="0"/>
    <x v="4"/>
    <x v="0"/>
    <x v="0"/>
    <x v="1"/>
    <x v="0"/>
    <x v="0"/>
    <x v="0"/>
    <x v="0"/>
    <x v="0"/>
    <x v="0"/>
    <x v="0"/>
    <x v="0"/>
    <x v="0"/>
    <x v="0"/>
    <x v="0"/>
  </r>
  <r>
    <x v="0"/>
    <x v="0"/>
    <x v="1"/>
    <x v="0"/>
    <x v="3"/>
    <x v="3"/>
    <x v="1"/>
    <x v="0"/>
    <x v="2"/>
    <x v="1"/>
    <x v="0"/>
    <x v="3"/>
    <x v="2"/>
    <x v="1"/>
    <x v="1"/>
    <x v="1"/>
    <x v="1"/>
    <x v="1"/>
    <x v="1"/>
    <x v="0"/>
    <x v="0"/>
    <x v="0"/>
    <x v="1"/>
    <x v="2"/>
    <x v="1"/>
    <x v="1"/>
    <x v="1"/>
    <x v="1"/>
    <x v="0"/>
    <x v="0"/>
    <x v="0"/>
    <x v="0"/>
    <x v="5"/>
    <x v="3"/>
    <x v="4"/>
    <x v="3"/>
    <x v="2"/>
    <x v="0"/>
    <x v="0"/>
    <x v="0"/>
    <x v="0"/>
    <x v="0"/>
    <x v="0"/>
    <x v="0"/>
    <x v="0"/>
    <x v="0"/>
    <x v="0"/>
    <x v="0"/>
    <x v="0"/>
  </r>
  <r>
    <x v="0"/>
    <x v="0"/>
    <x v="1"/>
    <x v="0"/>
    <x v="3"/>
    <x v="0"/>
    <x v="3"/>
    <x v="1"/>
    <x v="3"/>
    <x v="3"/>
    <x v="2"/>
    <x v="4"/>
    <x v="1"/>
    <x v="2"/>
    <x v="3"/>
    <x v="1"/>
    <x v="1"/>
    <x v="2"/>
    <x v="4"/>
    <x v="4"/>
    <x v="1"/>
    <x v="1"/>
    <x v="3"/>
    <x v="1"/>
    <x v="1"/>
    <x v="1"/>
    <x v="1"/>
    <x v="0"/>
    <x v="3"/>
    <x v="3"/>
    <x v="3"/>
    <x v="1"/>
    <x v="1"/>
    <x v="4"/>
    <x v="0"/>
    <x v="1"/>
    <x v="1"/>
    <x v="3"/>
    <x v="1"/>
    <x v="4"/>
    <x v="0"/>
    <x v="0"/>
    <x v="0"/>
    <x v="0"/>
    <x v="0"/>
    <x v="0"/>
    <x v="0"/>
    <x v="0"/>
    <x v="0"/>
  </r>
  <r>
    <x v="0"/>
    <x v="0"/>
    <x v="1"/>
    <x v="0"/>
    <x v="3"/>
    <x v="2"/>
    <x v="1"/>
    <x v="1"/>
    <x v="2"/>
    <x v="3"/>
    <x v="2"/>
    <x v="3"/>
    <x v="1"/>
    <x v="1"/>
    <x v="3"/>
    <x v="1"/>
    <x v="1"/>
    <x v="1"/>
    <x v="2"/>
    <x v="4"/>
    <x v="0"/>
    <x v="1"/>
    <x v="0"/>
    <x v="1"/>
    <x v="1"/>
    <x v="0"/>
    <x v="2"/>
    <x v="0"/>
    <x v="0"/>
    <x v="1"/>
    <x v="4"/>
    <x v="3"/>
    <x v="0"/>
    <x v="0"/>
    <x v="1"/>
    <x v="1"/>
    <x v="1"/>
    <x v="1"/>
    <x v="2"/>
    <x v="1"/>
    <x v="0"/>
    <x v="0"/>
    <x v="0"/>
    <x v="0"/>
    <x v="0"/>
    <x v="0"/>
    <x v="0"/>
    <x v="0"/>
    <x v="0"/>
  </r>
  <r>
    <x v="0"/>
    <x v="0"/>
    <x v="1"/>
    <x v="0"/>
    <x v="3"/>
    <x v="2"/>
    <x v="2"/>
    <x v="1"/>
    <x v="1"/>
    <x v="3"/>
    <x v="1"/>
    <x v="3"/>
    <x v="2"/>
    <x v="2"/>
    <x v="4"/>
    <x v="2"/>
    <x v="1"/>
    <x v="2"/>
    <x v="2"/>
    <x v="0"/>
    <x v="1"/>
    <x v="0"/>
    <x v="0"/>
    <x v="1"/>
    <x v="2"/>
    <x v="1"/>
    <x v="3"/>
    <x v="1"/>
    <x v="3"/>
    <x v="4"/>
    <x v="3"/>
    <x v="0"/>
    <x v="0"/>
    <x v="0"/>
    <x v="0"/>
    <x v="3"/>
    <x v="1"/>
    <x v="1"/>
    <x v="1"/>
    <x v="4"/>
    <x v="0"/>
    <x v="0"/>
    <x v="0"/>
    <x v="0"/>
    <x v="0"/>
    <x v="0"/>
    <x v="0"/>
    <x v="0"/>
    <x v="0"/>
  </r>
  <r>
    <x v="0"/>
    <x v="0"/>
    <x v="28"/>
    <x v="0"/>
    <x v="1"/>
    <x v="0"/>
    <x v="2"/>
    <x v="1"/>
    <x v="2"/>
    <x v="3"/>
    <x v="0"/>
    <x v="1"/>
    <x v="1"/>
    <x v="1"/>
    <x v="1"/>
    <x v="2"/>
    <x v="0"/>
    <x v="1"/>
    <x v="1"/>
    <x v="3"/>
    <x v="5"/>
    <x v="3"/>
    <x v="0"/>
    <x v="1"/>
    <x v="2"/>
    <x v="1"/>
    <x v="1"/>
    <x v="1"/>
    <x v="0"/>
    <x v="3"/>
    <x v="2"/>
    <x v="1"/>
    <x v="4"/>
    <x v="0"/>
    <x v="1"/>
    <x v="3"/>
    <x v="4"/>
    <x v="2"/>
    <x v="1"/>
    <x v="1"/>
    <x v="0"/>
    <x v="0"/>
    <x v="0"/>
    <x v="0"/>
    <x v="0"/>
    <x v="0"/>
    <x v="0"/>
    <x v="0"/>
    <x v="0"/>
  </r>
  <r>
    <x v="0"/>
    <x v="0"/>
    <x v="28"/>
    <x v="0"/>
    <x v="1"/>
    <x v="3"/>
    <x v="1"/>
    <x v="1"/>
    <x v="1"/>
    <x v="2"/>
    <x v="1"/>
    <x v="3"/>
    <x v="3"/>
    <x v="2"/>
    <x v="3"/>
    <x v="2"/>
    <x v="2"/>
    <x v="4"/>
    <x v="1"/>
    <x v="4"/>
    <x v="3"/>
    <x v="2"/>
    <x v="2"/>
    <x v="1"/>
    <x v="2"/>
    <x v="1"/>
    <x v="1"/>
    <x v="1"/>
    <x v="0"/>
    <x v="4"/>
    <x v="0"/>
    <x v="1"/>
    <x v="1"/>
    <x v="0"/>
    <x v="0"/>
    <x v="1"/>
    <x v="3"/>
    <x v="2"/>
    <x v="1"/>
    <x v="1"/>
    <x v="0"/>
    <x v="0"/>
    <x v="0"/>
    <x v="0"/>
    <x v="0"/>
    <x v="0"/>
    <x v="0"/>
    <x v="0"/>
    <x v="0"/>
  </r>
  <r>
    <x v="0"/>
    <x v="0"/>
    <x v="28"/>
    <x v="0"/>
    <x v="1"/>
    <x v="2"/>
    <x v="2"/>
    <x v="1"/>
    <x v="1"/>
    <x v="1"/>
    <x v="1"/>
    <x v="1"/>
    <x v="1"/>
    <x v="0"/>
    <x v="1"/>
    <x v="1"/>
    <x v="0"/>
    <x v="0"/>
    <x v="1"/>
    <x v="0"/>
    <x v="0"/>
    <x v="1"/>
    <x v="0"/>
    <x v="2"/>
    <x v="1"/>
    <x v="1"/>
    <x v="1"/>
    <x v="0"/>
    <x v="0"/>
    <x v="3"/>
    <x v="0"/>
    <x v="0"/>
    <x v="3"/>
    <x v="1"/>
    <x v="1"/>
    <x v="1"/>
    <x v="0"/>
    <x v="3"/>
    <x v="2"/>
    <x v="1"/>
    <x v="0"/>
    <x v="0"/>
    <x v="0"/>
    <x v="0"/>
    <x v="0"/>
    <x v="0"/>
    <x v="0"/>
    <x v="0"/>
    <x v="0"/>
  </r>
  <r>
    <x v="0"/>
    <x v="0"/>
    <x v="28"/>
    <x v="0"/>
    <x v="1"/>
    <x v="0"/>
    <x v="1"/>
    <x v="1"/>
    <x v="1"/>
    <x v="1"/>
    <x v="0"/>
    <x v="1"/>
    <x v="0"/>
    <x v="2"/>
    <x v="3"/>
    <x v="2"/>
    <x v="2"/>
    <x v="4"/>
    <x v="2"/>
    <x v="2"/>
    <x v="0"/>
    <x v="1"/>
    <x v="0"/>
    <x v="3"/>
    <x v="1"/>
    <x v="0"/>
    <x v="0"/>
    <x v="0"/>
    <x v="0"/>
    <x v="3"/>
    <x v="2"/>
    <x v="1"/>
    <x v="3"/>
    <x v="4"/>
    <x v="1"/>
    <x v="3"/>
    <x v="1"/>
    <x v="1"/>
    <x v="2"/>
    <x v="2"/>
    <x v="0"/>
    <x v="0"/>
    <x v="0"/>
    <x v="0"/>
    <x v="0"/>
    <x v="0"/>
    <x v="0"/>
    <x v="0"/>
    <x v="0"/>
  </r>
  <r>
    <x v="0"/>
    <x v="0"/>
    <x v="28"/>
    <x v="0"/>
    <x v="1"/>
    <x v="0"/>
    <x v="0"/>
    <x v="1"/>
    <x v="2"/>
    <x v="0"/>
    <x v="0"/>
    <x v="2"/>
    <x v="0"/>
    <x v="1"/>
    <x v="0"/>
    <x v="1"/>
    <x v="1"/>
    <x v="0"/>
    <x v="0"/>
    <x v="1"/>
    <x v="1"/>
    <x v="1"/>
    <x v="0"/>
    <x v="2"/>
    <x v="5"/>
    <x v="0"/>
    <x v="0"/>
    <x v="0"/>
    <x v="0"/>
    <x v="0"/>
    <x v="0"/>
    <x v="0"/>
    <x v="0"/>
    <x v="4"/>
    <x v="1"/>
    <x v="3"/>
    <x v="0"/>
    <x v="3"/>
    <x v="0"/>
    <x v="0"/>
    <x v="0"/>
    <x v="0"/>
    <x v="0"/>
    <x v="0"/>
    <x v="0"/>
    <x v="0"/>
    <x v="0"/>
    <x v="0"/>
    <x v="0"/>
  </r>
  <r>
    <x v="0"/>
    <x v="0"/>
    <x v="28"/>
    <x v="0"/>
    <x v="1"/>
    <x v="0"/>
    <x v="1"/>
    <x v="1"/>
    <x v="2"/>
    <x v="1"/>
    <x v="0"/>
    <x v="1"/>
    <x v="0"/>
    <x v="1"/>
    <x v="1"/>
    <x v="1"/>
    <x v="1"/>
    <x v="1"/>
    <x v="0"/>
    <x v="3"/>
    <x v="0"/>
    <x v="1"/>
    <x v="0"/>
    <x v="1"/>
    <x v="5"/>
    <x v="1"/>
    <x v="0"/>
    <x v="1"/>
    <x v="0"/>
    <x v="0"/>
    <x v="2"/>
    <x v="0"/>
    <x v="0"/>
    <x v="3"/>
    <x v="1"/>
    <x v="3"/>
    <x v="0"/>
    <x v="3"/>
    <x v="0"/>
    <x v="1"/>
    <x v="0"/>
    <x v="0"/>
    <x v="0"/>
    <x v="0"/>
    <x v="0"/>
    <x v="0"/>
    <x v="0"/>
    <x v="0"/>
    <x v="0"/>
  </r>
  <r>
    <x v="0"/>
    <x v="0"/>
    <x v="28"/>
    <x v="0"/>
    <x v="1"/>
    <x v="0"/>
    <x v="1"/>
    <x v="1"/>
    <x v="1"/>
    <x v="3"/>
    <x v="2"/>
    <x v="1"/>
    <x v="4"/>
    <x v="0"/>
    <x v="1"/>
    <x v="1"/>
    <x v="4"/>
    <x v="1"/>
    <x v="4"/>
    <x v="2"/>
    <x v="1"/>
    <x v="1"/>
    <x v="0"/>
    <x v="4"/>
    <x v="2"/>
    <x v="1"/>
    <x v="1"/>
    <x v="4"/>
    <x v="0"/>
    <x v="3"/>
    <x v="0"/>
    <x v="1"/>
    <x v="1"/>
    <x v="1"/>
    <x v="1"/>
    <x v="3"/>
    <x v="4"/>
    <x v="3"/>
    <x v="2"/>
    <x v="0"/>
    <x v="0"/>
    <x v="0"/>
    <x v="0"/>
    <x v="0"/>
    <x v="0"/>
    <x v="0"/>
    <x v="0"/>
    <x v="0"/>
    <x v="0"/>
  </r>
  <r>
    <x v="0"/>
    <x v="0"/>
    <x v="28"/>
    <x v="0"/>
    <x v="1"/>
    <x v="2"/>
    <x v="0"/>
    <x v="1"/>
    <x v="1"/>
    <x v="0"/>
    <x v="0"/>
    <x v="1"/>
    <x v="0"/>
    <x v="1"/>
    <x v="1"/>
    <x v="1"/>
    <x v="0"/>
    <x v="1"/>
    <x v="0"/>
    <x v="1"/>
    <x v="1"/>
    <x v="1"/>
    <x v="0"/>
    <x v="2"/>
    <x v="2"/>
    <x v="1"/>
    <x v="1"/>
    <x v="2"/>
    <x v="2"/>
    <x v="4"/>
    <x v="2"/>
    <x v="1"/>
    <x v="0"/>
    <x v="0"/>
    <x v="0"/>
    <x v="3"/>
    <x v="4"/>
    <x v="1"/>
    <x v="2"/>
    <x v="4"/>
    <x v="0"/>
    <x v="0"/>
    <x v="0"/>
    <x v="0"/>
    <x v="0"/>
    <x v="0"/>
    <x v="0"/>
    <x v="0"/>
    <x v="0"/>
  </r>
  <r>
    <x v="0"/>
    <x v="0"/>
    <x v="28"/>
    <x v="0"/>
    <x v="1"/>
    <x v="0"/>
    <x v="0"/>
    <x v="1"/>
    <x v="1"/>
    <x v="0"/>
    <x v="0"/>
    <x v="2"/>
    <x v="2"/>
    <x v="1"/>
    <x v="0"/>
    <x v="1"/>
    <x v="0"/>
    <x v="0"/>
    <x v="3"/>
    <x v="1"/>
    <x v="0"/>
    <x v="1"/>
    <x v="0"/>
    <x v="0"/>
    <x v="5"/>
    <x v="4"/>
    <x v="0"/>
    <x v="0"/>
    <x v="0"/>
    <x v="0"/>
    <x v="0"/>
    <x v="0"/>
    <x v="3"/>
    <x v="3"/>
    <x v="0"/>
    <x v="3"/>
    <x v="0"/>
    <x v="0"/>
    <x v="2"/>
    <x v="0"/>
    <x v="0"/>
    <x v="0"/>
    <x v="0"/>
    <x v="0"/>
    <x v="0"/>
    <x v="0"/>
    <x v="0"/>
    <x v="0"/>
    <x v="0"/>
  </r>
  <r>
    <x v="0"/>
    <x v="0"/>
    <x v="28"/>
    <x v="0"/>
    <x v="1"/>
    <x v="2"/>
    <x v="0"/>
    <x v="1"/>
    <x v="1"/>
    <x v="1"/>
    <x v="3"/>
    <x v="2"/>
    <x v="0"/>
    <x v="1"/>
    <x v="1"/>
    <x v="1"/>
    <x v="0"/>
    <x v="1"/>
    <x v="0"/>
    <x v="1"/>
    <x v="1"/>
    <x v="3"/>
    <x v="3"/>
    <x v="2"/>
    <x v="1"/>
    <x v="0"/>
    <x v="1"/>
    <x v="0"/>
    <x v="2"/>
    <x v="3"/>
    <x v="2"/>
    <x v="1"/>
    <x v="3"/>
    <x v="0"/>
    <x v="0"/>
    <x v="1"/>
    <x v="4"/>
    <x v="1"/>
    <x v="2"/>
    <x v="1"/>
    <x v="0"/>
    <x v="0"/>
    <x v="0"/>
    <x v="0"/>
    <x v="0"/>
    <x v="0"/>
    <x v="0"/>
    <x v="0"/>
    <x v="0"/>
  </r>
  <r>
    <x v="0"/>
    <x v="0"/>
    <x v="28"/>
    <x v="0"/>
    <x v="1"/>
    <x v="0"/>
    <x v="2"/>
    <x v="1"/>
    <x v="1"/>
    <x v="0"/>
    <x v="3"/>
    <x v="2"/>
    <x v="2"/>
    <x v="1"/>
    <x v="0"/>
    <x v="0"/>
    <x v="1"/>
    <x v="0"/>
    <x v="0"/>
    <x v="3"/>
    <x v="0"/>
    <x v="3"/>
    <x v="0"/>
    <x v="2"/>
    <x v="2"/>
    <x v="1"/>
    <x v="1"/>
    <x v="1"/>
    <x v="0"/>
    <x v="0"/>
    <x v="2"/>
    <x v="1"/>
    <x v="1"/>
    <x v="0"/>
    <x v="4"/>
    <x v="3"/>
    <x v="3"/>
    <x v="4"/>
    <x v="2"/>
    <x v="0"/>
    <x v="0"/>
    <x v="0"/>
    <x v="0"/>
    <x v="0"/>
    <x v="0"/>
    <x v="0"/>
    <x v="0"/>
    <x v="0"/>
    <x v="0"/>
  </r>
  <r>
    <x v="0"/>
    <x v="0"/>
    <x v="28"/>
    <x v="0"/>
    <x v="1"/>
    <x v="0"/>
    <x v="2"/>
    <x v="1"/>
    <x v="1"/>
    <x v="1"/>
    <x v="0"/>
    <x v="1"/>
    <x v="1"/>
    <x v="1"/>
    <x v="3"/>
    <x v="1"/>
    <x v="1"/>
    <x v="2"/>
    <x v="1"/>
    <x v="0"/>
    <x v="1"/>
    <x v="1"/>
    <x v="1"/>
    <x v="2"/>
    <x v="1"/>
    <x v="1"/>
    <x v="1"/>
    <x v="1"/>
    <x v="0"/>
    <x v="0"/>
    <x v="0"/>
    <x v="1"/>
    <x v="1"/>
    <x v="0"/>
    <x v="0"/>
    <x v="3"/>
    <x v="4"/>
    <x v="1"/>
    <x v="1"/>
    <x v="4"/>
    <x v="0"/>
    <x v="0"/>
    <x v="0"/>
    <x v="0"/>
    <x v="0"/>
    <x v="0"/>
    <x v="0"/>
    <x v="0"/>
    <x v="0"/>
  </r>
  <r>
    <x v="0"/>
    <x v="0"/>
    <x v="28"/>
    <x v="0"/>
    <x v="1"/>
    <x v="0"/>
    <x v="2"/>
    <x v="1"/>
    <x v="1"/>
    <x v="3"/>
    <x v="3"/>
    <x v="1"/>
    <x v="1"/>
    <x v="0"/>
    <x v="0"/>
    <x v="1"/>
    <x v="0"/>
    <x v="1"/>
    <x v="0"/>
    <x v="0"/>
    <x v="0"/>
    <x v="1"/>
    <x v="1"/>
    <x v="1"/>
    <x v="5"/>
    <x v="1"/>
    <x v="0"/>
    <x v="1"/>
    <x v="0"/>
    <x v="0"/>
    <x v="0"/>
    <x v="0"/>
    <x v="3"/>
    <x v="3"/>
    <x v="0"/>
    <x v="3"/>
    <x v="1"/>
    <x v="3"/>
    <x v="0"/>
    <x v="1"/>
    <x v="0"/>
    <x v="0"/>
    <x v="0"/>
    <x v="0"/>
    <x v="0"/>
    <x v="0"/>
    <x v="0"/>
    <x v="0"/>
    <x v="0"/>
  </r>
  <r>
    <x v="0"/>
    <x v="0"/>
    <x v="28"/>
    <x v="0"/>
    <x v="1"/>
    <x v="2"/>
    <x v="2"/>
    <x v="0"/>
    <x v="1"/>
    <x v="1"/>
    <x v="0"/>
    <x v="0"/>
    <x v="0"/>
    <x v="1"/>
    <x v="1"/>
    <x v="0"/>
    <x v="1"/>
    <x v="1"/>
    <x v="1"/>
    <x v="2"/>
    <x v="0"/>
    <x v="1"/>
    <x v="0"/>
    <x v="5"/>
    <x v="4"/>
    <x v="1"/>
    <x v="0"/>
    <x v="0"/>
    <x v="2"/>
    <x v="3"/>
    <x v="3"/>
    <x v="1"/>
    <x v="3"/>
    <x v="0"/>
    <x v="1"/>
    <x v="3"/>
    <x v="1"/>
    <x v="0"/>
    <x v="2"/>
    <x v="0"/>
    <x v="0"/>
    <x v="0"/>
    <x v="0"/>
    <x v="0"/>
    <x v="0"/>
    <x v="0"/>
    <x v="0"/>
    <x v="0"/>
    <x v="0"/>
  </r>
  <r>
    <x v="0"/>
    <x v="0"/>
    <x v="28"/>
    <x v="0"/>
    <x v="1"/>
    <x v="2"/>
    <x v="2"/>
    <x v="1"/>
    <x v="1"/>
    <x v="1"/>
    <x v="1"/>
    <x v="2"/>
    <x v="2"/>
    <x v="2"/>
    <x v="0"/>
    <x v="0"/>
    <x v="1"/>
    <x v="1"/>
    <x v="0"/>
    <x v="2"/>
    <x v="1"/>
    <x v="1"/>
    <x v="1"/>
    <x v="2"/>
    <x v="5"/>
    <x v="0"/>
    <x v="0"/>
    <x v="1"/>
    <x v="0"/>
    <x v="0"/>
    <x v="0"/>
    <x v="0"/>
    <x v="3"/>
    <x v="3"/>
    <x v="1"/>
    <x v="0"/>
    <x v="1"/>
    <x v="3"/>
    <x v="2"/>
    <x v="1"/>
    <x v="0"/>
    <x v="0"/>
    <x v="0"/>
    <x v="0"/>
    <x v="0"/>
    <x v="0"/>
    <x v="0"/>
    <x v="0"/>
    <x v="0"/>
  </r>
  <r>
    <x v="0"/>
    <x v="0"/>
    <x v="28"/>
    <x v="0"/>
    <x v="1"/>
    <x v="2"/>
    <x v="2"/>
    <x v="1"/>
    <x v="1"/>
    <x v="1"/>
    <x v="0"/>
    <x v="2"/>
    <x v="0"/>
    <x v="1"/>
    <x v="1"/>
    <x v="0"/>
    <x v="0"/>
    <x v="1"/>
    <x v="0"/>
    <x v="2"/>
    <x v="1"/>
    <x v="1"/>
    <x v="1"/>
    <x v="2"/>
    <x v="5"/>
    <x v="0"/>
    <x v="0"/>
    <x v="1"/>
    <x v="0"/>
    <x v="0"/>
    <x v="0"/>
    <x v="0"/>
    <x v="0"/>
    <x v="3"/>
    <x v="1"/>
    <x v="0"/>
    <x v="1"/>
    <x v="3"/>
    <x v="0"/>
    <x v="1"/>
    <x v="0"/>
    <x v="0"/>
    <x v="0"/>
    <x v="0"/>
    <x v="0"/>
    <x v="0"/>
    <x v="0"/>
    <x v="0"/>
    <x v="0"/>
  </r>
  <r>
    <x v="0"/>
    <x v="0"/>
    <x v="28"/>
    <x v="0"/>
    <x v="1"/>
    <x v="0"/>
    <x v="1"/>
    <x v="1"/>
    <x v="1"/>
    <x v="1"/>
    <x v="0"/>
    <x v="1"/>
    <x v="0"/>
    <x v="1"/>
    <x v="1"/>
    <x v="2"/>
    <x v="0"/>
    <x v="1"/>
    <x v="0"/>
    <x v="1"/>
    <x v="1"/>
    <x v="3"/>
    <x v="4"/>
    <x v="1"/>
    <x v="2"/>
    <x v="1"/>
    <x v="1"/>
    <x v="0"/>
    <x v="2"/>
    <x v="4"/>
    <x v="2"/>
    <x v="4"/>
    <x v="3"/>
    <x v="1"/>
    <x v="3"/>
    <x v="1"/>
    <x v="4"/>
    <x v="1"/>
    <x v="2"/>
    <x v="4"/>
    <x v="0"/>
    <x v="0"/>
    <x v="0"/>
    <x v="0"/>
    <x v="0"/>
    <x v="0"/>
    <x v="0"/>
    <x v="0"/>
    <x v="0"/>
  </r>
  <r>
    <x v="0"/>
    <x v="0"/>
    <x v="28"/>
    <x v="0"/>
    <x v="1"/>
    <x v="0"/>
    <x v="1"/>
    <x v="1"/>
    <x v="2"/>
    <x v="1"/>
    <x v="0"/>
    <x v="1"/>
    <x v="1"/>
    <x v="3"/>
    <x v="3"/>
    <x v="2"/>
    <x v="1"/>
    <x v="0"/>
    <x v="0"/>
    <x v="2"/>
    <x v="3"/>
    <x v="1"/>
    <x v="0"/>
    <x v="2"/>
    <x v="2"/>
    <x v="1"/>
    <x v="0"/>
    <x v="4"/>
    <x v="3"/>
    <x v="4"/>
    <x v="1"/>
    <x v="1"/>
    <x v="1"/>
    <x v="1"/>
    <x v="0"/>
    <x v="3"/>
    <x v="4"/>
    <x v="1"/>
    <x v="1"/>
    <x v="1"/>
    <x v="0"/>
    <x v="0"/>
    <x v="0"/>
    <x v="0"/>
    <x v="0"/>
    <x v="0"/>
    <x v="0"/>
    <x v="0"/>
    <x v="0"/>
  </r>
  <r>
    <x v="0"/>
    <x v="0"/>
    <x v="28"/>
    <x v="0"/>
    <x v="1"/>
    <x v="2"/>
    <x v="2"/>
    <x v="1"/>
    <x v="2"/>
    <x v="1"/>
    <x v="3"/>
    <x v="2"/>
    <x v="0"/>
    <x v="1"/>
    <x v="0"/>
    <x v="0"/>
    <x v="0"/>
    <x v="1"/>
    <x v="0"/>
    <x v="1"/>
    <x v="1"/>
    <x v="1"/>
    <x v="0"/>
    <x v="2"/>
    <x v="2"/>
    <x v="1"/>
    <x v="0"/>
    <x v="0"/>
    <x v="2"/>
    <x v="3"/>
    <x v="3"/>
    <x v="1"/>
    <x v="1"/>
    <x v="1"/>
    <x v="0"/>
    <x v="3"/>
    <x v="4"/>
    <x v="1"/>
    <x v="2"/>
    <x v="1"/>
    <x v="0"/>
    <x v="0"/>
    <x v="0"/>
    <x v="0"/>
    <x v="0"/>
    <x v="0"/>
    <x v="0"/>
    <x v="0"/>
    <x v="0"/>
  </r>
  <r>
    <x v="0"/>
    <x v="0"/>
    <x v="28"/>
    <x v="0"/>
    <x v="1"/>
    <x v="2"/>
    <x v="2"/>
    <x v="0"/>
    <x v="1"/>
    <x v="0"/>
    <x v="0"/>
    <x v="2"/>
    <x v="2"/>
    <x v="0"/>
    <x v="0"/>
    <x v="1"/>
    <x v="0"/>
    <x v="0"/>
    <x v="0"/>
    <x v="2"/>
    <x v="1"/>
    <x v="1"/>
    <x v="0"/>
    <x v="2"/>
    <x v="2"/>
    <x v="0"/>
    <x v="0"/>
    <x v="0"/>
    <x v="2"/>
    <x v="0"/>
    <x v="2"/>
    <x v="1"/>
    <x v="3"/>
    <x v="0"/>
    <x v="0"/>
    <x v="3"/>
    <x v="4"/>
    <x v="3"/>
    <x v="2"/>
    <x v="1"/>
    <x v="0"/>
    <x v="0"/>
    <x v="0"/>
    <x v="0"/>
    <x v="0"/>
    <x v="0"/>
    <x v="0"/>
    <x v="0"/>
    <x v="0"/>
  </r>
  <r>
    <x v="0"/>
    <x v="0"/>
    <x v="28"/>
    <x v="0"/>
    <x v="1"/>
    <x v="0"/>
    <x v="2"/>
    <x v="1"/>
    <x v="2"/>
    <x v="1"/>
    <x v="0"/>
    <x v="1"/>
    <x v="0"/>
    <x v="0"/>
    <x v="0"/>
    <x v="1"/>
    <x v="0"/>
    <x v="0"/>
    <x v="0"/>
    <x v="0"/>
    <x v="1"/>
    <x v="3"/>
    <x v="1"/>
    <x v="2"/>
    <x v="2"/>
    <x v="1"/>
    <x v="1"/>
    <x v="1"/>
    <x v="0"/>
    <x v="0"/>
    <x v="2"/>
    <x v="1"/>
    <x v="3"/>
    <x v="0"/>
    <x v="1"/>
    <x v="3"/>
    <x v="1"/>
    <x v="3"/>
    <x v="2"/>
    <x v="1"/>
    <x v="0"/>
    <x v="0"/>
    <x v="0"/>
    <x v="0"/>
    <x v="0"/>
    <x v="0"/>
    <x v="0"/>
    <x v="0"/>
    <x v="0"/>
  </r>
  <r>
    <x v="0"/>
    <x v="0"/>
    <x v="28"/>
    <x v="0"/>
    <x v="1"/>
    <x v="0"/>
    <x v="2"/>
    <x v="0"/>
    <x v="0"/>
    <x v="1"/>
    <x v="3"/>
    <x v="2"/>
    <x v="2"/>
    <x v="0"/>
    <x v="1"/>
    <x v="0"/>
    <x v="1"/>
    <x v="1"/>
    <x v="1"/>
    <x v="0"/>
    <x v="3"/>
    <x v="1"/>
    <x v="0"/>
    <x v="2"/>
    <x v="1"/>
    <x v="0"/>
    <x v="0"/>
    <x v="1"/>
    <x v="0"/>
    <x v="0"/>
    <x v="0"/>
    <x v="2"/>
    <x v="2"/>
    <x v="3"/>
    <x v="1"/>
    <x v="0"/>
    <x v="1"/>
    <x v="3"/>
    <x v="2"/>
    <x v="1"/>
    <x v="0"/>
    <x v="0"/>
    <x v="0"/>
    <x v="0"/>
    <x v="0"/>
    <x v="0"/>
    <x v="0"/>
    <x v="0"/>
    <x v="0"/>
  </r>
  <r>
    <x v="0"/>
    <x v="0"/>
    <x v="28"/>
    <x v="0"/>
    <x v="1"/>
    <x v="0"/>
    <x v="2"/>
    <x v="0"/>
    <x v="1"/>
    <x v="1"/>
    <x v="0"/>
    <x v="2"/>
    <x v="1"/>
    <x v="3"/>
    <x v="1"/>
    <x v="0"/>
    <x v="4"/>
    <x v="4"/>
    <x v="0"/>
    <x v="0"/>
    <x v="0"/>
    <x v="4"/>
    <x v="0"/>
    <x v="2"/>
    <x v="2"/>
    <x v="1"/>
    <x v="1"/>
    <x v="0"/>
    <x v="0"/>
    <x v="0"/>
    <x v="2"/>
    <x v="1"/>
    <x v="3"/>
    <x v="0"/>
    <x v="0"/>
    <x v="3"/>
    <x v="0"/>
    <x v="3"/>
    <x v="2"/>
    <x v="0"/>
    <x v="0"/>
    <x v="0"/>
    <x v="0"/>
    <x v="0"/>
    <x v="0"/>
    <x v="0"/>
    <x v="0"/>
    <x v="0"/>
    <x v="0"/>
  </r>
  <r>
    <x v="0"/>
    <x v="0"/>
    <x v="28"/>
    <x v="0"/>
    <x v="1"/>
    <x v="0"/>
    <x v="0"/>
    <x v="0"/>
    <x v="1"/>
    <x v="1"/>
    <x v="0"/>
    <x v="2"/>
    <x v="2"/>
    <x v="1"/>
    <x v="0"/>
    <x v="0"/>
    <x v="1"/>
    <x v="0"/>
    <x v="2"/>
    <x v="0"/>
    <x v="0"/>
    <x v="2"/>
    <x v="2"/>
    <x v="2"/>
    <x v="0"/>
    <x v="4"/>
    <x v="1"/>
    <x v="1"/>
    <x v="3"/>
    <x v="3"/>
    <x v="2"/>
    <x v="2"/>
    <x v="3"/>
    <x v="3"/>
    <x v="1"/>
    <x v="3"/>
    <x v="1"/>
    <x v="1"/>
    <x v="4"/>
    <x v="1"/>
    <x v="0"/>
    <x v="0"/>
    <x v="0"/>
    <x v="0"/>
    <x v="0"/>
    <x v="0"/>
    <x v="0"/>
    <x v="0"/>
    <x v="0"/>
  </r>
  <r>
    <x v="0"/>
    <x v="0"/>
    <x v="26"/>
    <x v="0"/>
    <x v="2"/>
    <x v="2"/>
    <x v="2"/>
    <x v="0"/>
    <x v="1"/>
    <x v="1"/>
    <x v="1"/>
    <x v="2"/>
    <x v="0"/>
    <x v="1"/>
    <x v="1"/>
    <x v="1"/>
    <x v="0"/>
    <x v="1"/>
    <x v="0"/>
    <x v="0"/>
    <x v="1"/>
    <x v="2"/>
    <x v="2"/>
    <x v="2"/>
    <x v="3"/>
    <x v="0"/>
    <x v="1"/>
    <x v="0"/>
    <x v="0"/>
    <x v="3"/>
    <x v="3"/>
    <x v="1"/>
    <x v="3"/>
    <x v="4"/>
    <x v="1"/>
    <x v="4"/>
    <x v="1"/>
    <x v="5"/>
    <x v="4"/>
    <x v="5"/>
    <x v="0"/>
    <x v="0"/>
    <x v="0"/>
    <x v="0"/>
    <x v="0"/>
    <x v="0"/>
    <x v="0"/>
    <x v="0"/>
    <x v="0"/>
  </r>
  <r>
    <x v="0"/>
    <x v="0"/>
    <x v="1"/>
    <x v="0"/>
    <x v="3"/>
    <x v="0"/>
    <x v="1"/>
    <x v="1"/>
    <x v="4"/>
    <x v="4"/>
    <x v="1"/>
    <x v="3"/>
    <x v="1"/>
    <x v="2"/>
    <x v="3"/>
    <x v="2"/>
    <x v="2"/>
    <x v="2"/>
    <x v="3"/>
    <x v="2"/>
    <x v="5"/>
    <x v="0"/>
    <x v="1"/>
    <x v="4"/>
    <x v="2"/>
    <x v="1"/>
    <x v="1"/>
    <x v="1"/>
    <x v="0"/>
    <x v="4"/>
    <x v="1"/>
    <x v="4"/>
    <x v="4"/>
    <x v="1"/>
    <x v="0"/>
    <x v="2"/>
    <x v="4"/>
    <x v="1"/>
    <x v="1"/>
    <x v="1"/>
    <x v="0"/>
    <x v="0"/>
    <x v="0"/>
    <x v="0"/>
    <x v="0"/>
    <x v="0"/>
    <x v="0"/>
    <x v="0"/>
    <x v="0"/>
  </r>
  <r>
    <x v="0"/>
    <x v="0"/>
    <x v="22"/>
    <x v="0"/>
    <x v="1"/>
    <x v="2"/>
    <x v="1"/>
    <x v="2"/>
    <x v="3"/>
    <x v="4"/>
    <x v="1"/>
    <x v="1"/>
    <x v="4"/>
    <x v="2"/>
    <x v="2"/>
    <x v="2"/>
    <x v="1"/>
    <x v="2"/>
    <x v="4"/>
    <x v="1"/>
    <x v="3"/>
    <x v="3"/>
    <x v="0"/>
    <x v="4"/>
    <x v="5"/>
    <x v="2"/>
    <x v="3"/>
    <x v="1"/>
    <x v="4"/>
    <x v="0"/>
    <x v="0"/>
    <x v="0"/>
    <x v="1"/>
    <x v="0"/>
    <x v="3"/>
    <x v="1"/>
    <x v="4"/>
    <x v="1"/>
    <x v="2"/>
    <x v="4"/>
    <x v="0"/>
    <x v="0"/>
    <x v="0"/>
    <x v="0"/>
    <x v="0"/>
    <x v="0"/>
    <x v="0"/>
    <x v="0"/>
    <x v="0"/>
  </r>
  <r>
    <x v="0"/>
    <x v="0"/>
    <x v="22"/>
    <x v="0"/>
    <x v="1"/>
    <x v="0"/>
    <x v="1"/>
    <x v="3"/>
    <x v="2"/>
    <x v="4"/>
    <x v="5"/>
    <x v="3"/>
    <x v="1"/>
    <x v="3"/>
    <x v="4"/>
    <x v="3"/>
    <x v="1"/>
    <x v="2"/>
    <x v="1"/>
    <x v="3"/>
    <x v="2"/>
    <x v="1"/>
    <x v="3"/>
    <x v="4"/>
    <x v="1"/>
    <x v="2"/>
    <x v="2"/>
    <x v="6"/>
    <x v="2"/>
    <x v="2"/>
    <x v="3"/>
    <x v="0"/>
    <x v="6"/>
    <x v="2"/>
    <x v="0"/>
    <x v="1"/>
    <x v="0"/>
    <x v="1"/>
    <x v="1"/>
    <x v="1"/>
    <x v="0"/>
    <x v="0"/>
    <x v="0"/>
    <x v="0"/>
    <x v="0"/>
    <x v="0"/>
    <x v="0"/>
    <x v="0"/>
    <x v="0"/>
  </r>
  <r>
    <x v="0"/>
    <x v="0"/>
    <x v="22"/>
    <x v="0"/>
    <x v="1"/>
    <x v="2"/>
    <x v="2"/>
    <x v="2"/>
    <x v="2"/>
    <x v="3"/>
    <x v="1"/>
    <x v="1"/>
    <x v="1"/>
    <x v="2"/>
    <x v="1"/>
    <x v="2"/>
    <x v="1"/>
    <x v="2"/>
    <x v="2"/>
    <x v="1"/>
    <x v="4"/>
    <x v="3"/>
    <x v="0"/>
    <x v="1"/>
    <x v="2"/>
    <x v="1"/>
    <x v="1"/>
    <x v="1"/>
    <x v="2"/>
    <x v="4"/>
    <x v="3"/>
    <x v="1"/>
    <x v="1"/>
    <x v="1"/>
    <x v="0"/>
    <x v="1"/>
    <x v="1"/>
    <x v="1"/>
    <x v="2"/>
    <x v="1"/>
    <x v="0"/>
    <x v="0"/>
    <x v="0"/>
    <x v="0"/>
    <x v="0"/>
    <x v="0"/>
    <x v="0"/>
    <x v="0"/>
    <x v="0"/>
  </r>
  <r>
    <x v="0"/>
    <x v="0"/>
    <x v="22"/>
    <x v="0"/>
    <x v="1"/>
    <x v="2"/>
    <x v="4"/>
    <x v="3"/>
    <x v="2"/>
    <x v="3"/>
    <x v="1"/>
    <x v="4"/>
    <x v="1"/>
    <x v="3"/>
    <x v="1"/>
    <x v="0"/>
    <x v="1"/>
    <x v="1"/>
    <x v="4"/>
    <x v="0"/>
    <x v="0"/>
    <x v="1"/>
    <x v="0"/>
    <x v="1"/>
    <x v="2"/>
    <x v="1"/>
    <x v="2"/>
    <x v="0"/>
    <x v="0"/>
    <x v="3"/>
    <x v="2"/>
    <x v="0"/>
    <x v="0"/>
    <x v="0"/>
    <x v="3"/>
    <x v="3"/>
    <x v="0"/>
    <x v="3"/>
    <x v="2"/>
    <x v="4"/>
    <x v="0"/>
    <x v="0"/>
    <x v="0"/>
    <x v="0"/>
    <x v="0"/>
    <x v="0"/>
    <x v="0"/>
    <x v="0"/>
    <x v="0"/>
  </r>
  <r>
    <x v="0"/>
    <x v="0"/>
    <x v="22"/>
    <x v="0"/>
    <x v="1"/>
    <x v="2"/>
    <x v="1"/>
    <x v="2"/>
    <x v="4"/>
    <x v="3"/>
    <x v="1"/>
    <x v="1"/>
    <x v="0"/>
    <x v="1"/>
    <x v="1"/>
    <x v="1"/>
    <x v="0"/>
    <x v="2"/>
    <x v="1"/>
    <x v="2"/>
    <x v="0"/>
    <x v="1"/>
    <x v="0"/>
    <x v="4"/>
    <x v="2"/>
    <x v="2"/>
    <x v="2"/>
    <x v="0"/>
    <x v="2"/>
    <x v="3"/>
    <x v="2"/>
    <x v="0"/>
    <x v="0"/>
    <x v="0"/>
    <x v="0"/>
    <x v="1"/>
    <x v="4"/>
    <x v="1"/>
    <x v="2"/>
    <x v="1"/>
    <x v="0"/>
    <x v="0"/>
    <x v="0"/>
    <x v="0"/>
    <x v="0"/>
    <x v="0"/>
    <x v="0"/>
    <x v="0"/>
    <x v="0"/>
  </r>
  <r>
    <x v="0"/>
    <x v="0"/>
    <x v="22"/>
    <x v="0"/>
    <x v="1"/>
    <x v="2"/>
    <x v="0"/>
    <x v="2"/>
    <x v="2"/>
    <x v="3"/>
    <x v="1"/>
    <x v="1"/>
    <x v="1"/>
    <x v="1"/>
    <x v="1"/>
    <x v="1"/>
    <x v="0"/>
    <x v="4"/>
    <x v="1"/>
    <x v="0"/>
    <x v="0"/>
    <x v="1"/>
    <x v="0"/>
    <x v="1"/>
    <x v="2"/>
    <x v="1"/>
    <x v="1"/>
    <x v="0"/>
    <x v="2"/>
    <x v="3"/>
    <x v="2"/>
    <x v="0"/>
    <x v="3"/>
    <x v="0"/>
    <x v="1"/>
    <x v="1"/>
    <x v="1"/>
    <x v="1"/>
    <x v="2"/>
    <x v="1"/>
    <x v="0"/>
    <x v="0"/>
    <x v="0"/>
    <x v="0"/>
    <x v="0"/>
    <x v="0"/>
    <x v="0"/>
    <x v="0"/>
    <x v="0"/>
  </r>
  <r>
    <x v="0"/>
    <x v="0"/>
    <x v="22"/>
    <x v="0"/>
    <x v="1"/>
    <x v="0"/>
    <x v="4"/>
    <x v="3"/>
    <x v="4"/>
    <x v="4"/>
    <x v="5"/>
    <x v="5"/>
    <x v="2"/>
    <x v="5"/>
    <x v="6"/>
    <x v="3"/>
    <x v="5"/>
    <x v="3"/>
    <x v="4"/>
    <x v="3"/>
    <x v="2"/>
    <x v="0"/>
    <x v="1"/>
    <x v="4"/>
    <x v="5"/>
    <x v="3"/>
    <x v="3"/>
    <x v="1"/>
    <x v="0"/>
    <x v="4"/>
    <x v="1"/>
    <x v="4"/>
    <x v="4"/>
    <x v="2"/>
    <x v="3"/>
    <x v="2"/>
    <x v="4"/>
    <x v="2"/>
    <x v="3"/>
    <x v="3"/>
    <x v="0"/>
    <x v="0"/>
    <x v="0"/>
    <x v="0"/>
    <x v="0"/>
    <x v="0"/>
    <x v="0"/>
    <x v="0"/>
    <x v="0"/>
  </r>
  <r>
    <x v="0"/>
    <x v="0"/>
    <x v="22"/>
    <x v="0"/>
    <x v="1"/>
    <x v="0"/>
    <x v="1"/>
    <x v="1"/>
    <x v="4"/>
    <x v="1"/>
    <x v="0"/>
    <x v="3"/>
    <x v="2"/>
    <x v="0"/>
    <x v="1"/>
    <x v="0"/>
    <x v="1"/>
    <x v="0"/>
    <x v="0"/>
    <x v="2"/>
    <x v="0"/>
    <x v="1"/>
    <x v="0"/>
    <x v="4"/>
    <x v="2"/>
    <x v="1"/>
    <x v="1"/>
    <x v="1"/>
    <x v="0"/>
    <x v="0"/>
    <x v="0"/>
    <x v="0"/>
    <x v="3"/>
    <x v="3"/>
    <x v="2"/>
    <x v="3"/>
    <x v="0"/>
    <x v="0"/>
    <x v="0"/>
    <x v="1"/>
    <x v="0"/>
    <x v="0"/>
    <x v="0"/>
    <x v="0"/>
    <x v="0"/>
    <x v="0"/>
    <x v="0"/>
    <x v="0"/>
    <x v="0"/>
  </r>
  <r>
    <x v="0"/>
    <x v="0"/>
    <x v="22"/>
    <x v="0"/>
    <x v="1"/>
    <x v="2"/>
    <x v="1"/>
    <x v="2"/>
    <x v="4"/>
    <x v="2"/>
    <x v="1"/>
    <x v="3"/>
    <x v="3"/>
    <x v="2"/>
    <x v="4"/>
    <x v="4"/>
    <x v="2"/>
    <x v="3"/>
    <x v="2"/>
    <x v="1"/>
    <x v="4"/>
    <x v="3"/>
    <x v="3"/>
    <x v="1"/>
    <x v="5"/>
    <x v="2"/>
    <x v="2"/>
    <x v="0"/>
    <x v="3"/>
    <x v="4"/>
    <x v="0"/>
    <x v="1"/>
    <x v="4"/>
    <x v="0"/>
    <x v="3"/>
    <x v="2"/>
    <x v="4"/>
    <x v="2"/>
    <x v="3"/>
    <x v="3"/>
    <x v="0"/>
    <x v="0"/>
    <x v="0"/>
    <x v="0"/>
    <x v="0"/>
    <x v="0"/>
    <x v="0"/>
    <x v="0"/>
    <x v="0"/>
  </r>
  <r>
    <x v="0"/>
    <x v="0"/>
    <x v="22"/>
    <x v="0"/>
    <x v="1"/>
    <x v="2"/>
    <x v="1"/>
    <x v="3"/>
    <x v="4"/>
    <x v="3"/>
    <x v="4"/>
    <x v="5"/>
    <x v="1"/>
    <x v="2"/>
    <x v="4"/>
    <x v="5"/>
    <x v="6"/>
    <x v="2"/>
    <x v="1"/>
    <x v="1"/>
    <x v="1"/>
    <x v="3"/>
    <x v="0"/>
    <x v="1"/>
    <x v="1"/>
    <x v="1"/>
    <x v="1"/>
    <x v="4"/>
    <x v="5"/>
    <x v="3"/>
    <x v="0"/>
    <x v="0"/>
    <x v="6"/>
    <x v="3"/>
    <x v="1"/>
    <x v="3"/>
    <x v="0"/>
    <x v="2"/>
    <x v="4"/>
    <x v="1"/>
    <x v="0"/>
    <x v="0"/>
    <x v="0"/>
    <x v="0"/>
    <x v="0"/>
    <x v="0"/>
    <x v="0"/>
    <x v="0"/>
    <x v="0"/>
  </r>
  <r>
    <x v="0"/>
    <x v="0"/>
    <x v="22"/>
    <x v="0"/>
    <x v="1"/>
    <x v="2"/>
    <x v="4"/>
    <x v="2"/>
    <x v="3"/>
    <x v="3"/>
    <x v="1"/>
    <x v="3"/>
    <x v="1"/>
    <x v="3"/>
    <x v="3"/>
    <x v="2"/>
    <x v="1"/>
    <x v="4"/>
    <x v="0"/>
    <x v="2"/>
    <x v="1"/>
    <x v="1"/>
    <x v="0"/>
    <x v="1"/>
    <x v="2"/>
    <x v="1"/>
    <x v="1"/>
    <x v="0"/>
    <x v="0"/>
    <x v="3"/>
    <x v="2"/>
    <x v="0"/>
    <x v="0"/>
    <x v="0"/>
    <x v="4"/>
    <x v="1"/>
    <x v="1"/>
    <x v="3"/>
    <x v="5"/>
    <x v="4"/>
    <x v="0"/>
    <x v="0"/>
    <x v="0"/>
    <x v="0"/>
    <x v="0"/>
    <x v="0"/>
    <x v="0"/>
    <x v="0"/>
    <x v="0"/>
  </r>
  <r>
    <x v="0"/>
    <x v="0"/>
    <x v="29"/>
    <x v="0"/>
    <x v="2"/>
    <x v="0"/>
    <x v="0"/>
    <x v="1"/>
    <x v="0"/>
    <x v="1"/>
    <x v="3"/>
    <x v="0"/>
    <x v="0"/>
    <x v="1"/>
    <x v="0"/>
    <x v="0"/>
    <x v="0"/>
    <x v="1"/>
    <x v="3"/>
    <x v="3"/>
    <x v="5"/>
    <x v="1"/>
    <x v="0"/>
    <x v="2"/>
    <x v="2"/>
    <x v="0"/>
    <x v="0"/>
    <x v="1"/>
    <x v="6"/>
    <x v="3"/>
    <x v="0"/>
    <x v="1"/>
    <x v="1"/>
    <x v="3"/>
    <x v="1"/>
    <x v="0"/>
    <x v="2"/>
    <x v="0"/>
    <x v="2"/>
    <x v="0"/>
    <x v="0"/>
    <x v="0"/>
    <x v="0"/>
    <x v="0"/>
    <x v="0"/>
    <x v="0"/>
    <x v="0"/>
    <x v="0"/>
    <x v="0"/>
  </r>
  <r>
    <x v="0"/>
    <x v="0"/>
    <x v="29"/>
    <x v="0"/>
    <x v="2"/>
    <x v="1"/>
    <x v="0"/>
    <x v="1"/>
    <x v="0"/>
    <x v="1"/>
    <x v="0"/>
    <x v="1"/>
    <x v="1"/>
    <x v="1"/>
    <x v="0"/>
    <x v="1"/>
    <x v="4"/>
    <x v="1"/>
    <x v="3"/>
    <x v="1"/>
    <x v="2"/>
    <x v="1"/>
    <x v="3"/>
    <x v="1"/>
    <x v="5"/>
    <x v="1"/>
    <x v="0"/>
    <x v="0"/>
    <x v="2"/>
    <x v="3"/>
    <x v="2"/>
    <x v="0"/>
    <x v="1"/>
    <x v="3"/>
    <x v="3"/>
    <x v="0"/>
    <x v="1"/>
    <x v="2"/>
    <x v="0"/>
    <x v="0"/>
    <x v="0"/>
    <x v="0"/>
    <x v="0"/>
    <x v="0"/>
    <x v="0"/>
    <x v="0"/>
    <x v="0"/>
    <x v="0"/>
    <x v="0"/>
  </r>
  <r>
    <x v="0"/>
    <x v="0"/>
    <x v="29"/>
    <x v="0"/>
    <x v="2"/>
    <x v="2"/>
    <x v="5"/>
    <x v="4"/>
    <x v="5"/>
    <x v="5"/>
    <x v="4"/>
    <x v="6"/>
    <x v="6"/>
    <x v="6"/>
    <x v="2"/>
    <x v="5"/>
    <x v="6"/>
    <x v="5"/>
    <x v="5"/>
    <x v="5"/>
    <x v="6"/>
    <x v="5"/>
    <x v="5"/>
    <x v="5"/>
    <x v="4"/>
    <x v="5"/>
    <x v="4"/>
    <x v="5"/>
    <x v="4"/>
    <x v="5"/>
    <x v="5"/>
    <x v="5"/>
    <x v="6"/>
    <x v="5"/>
    <x v="5"/>
    <x v="5"/>
    <x v="5"/>
    <x v="5"/>
    <x v="4"/>
    <x v="5"/>
    <x v="0"/>
    <x v="0"/>
    <x v="0"/>
    <x v="0"/>
    <x v="0"/>
    <x v="0"/>
    <x v="0"/>
    <x v="0"/>
    <x v="0"/>
  </r>
  <r>
    <x v="0"/>
    <x v="0"/>
    <x v="29"/>
    <x v="0"/>
    <x v="2"/>
    <x v="2"/>
    <x v="2"/>
    <x v="0"/>
    <x v="0"/>
    <x v="1"/>
    <x v="3"/>
    <x v="1"/>
    <x v="0"/>
    <x v="0"/>
    <x v="0"/>
    <x v="0"/>
    <x v="0"/>
    <x v="1"/>
    <x v="0"/>
    <x v="3"/>
    <x v="1"/>
    <x v="1"/>
    <x v="0"/>
    <x v="2"/>
    <x v="5"/>
    <x v="0"/>
    <x v="0"/>
    <x v="1"/>
    <x v="0"/>
    <x v="0"/>
    <x v="2"/>
    <x v="2"/>
    <x v="3"/>
    <x v="3"/>
    <x v="2"/>
    <x v="3"/>
    <x v="0"/>
    <x v="0"/>
    <x v="1"/>
    <x v="0"/>
    <x v="0"/>
    <x v="0"/>
    <x v="0"/>
    <x v="0"/>
    <x v="0"/>
    <x v="0"/>
    <x v="0"/>
    <x v="0"/>
    <x v="0"/>
  </r>
  <r>
    <x v="0"/>
    <x v="0"/>
    <x v="29"/>
    <x v="0"/>
    <x v="2"/>
    <x v="2"/>
    <x v="2"/>
    <x v="1"/>
    <x v="1"/>
    <x v="1"/>
    <x v="0"/>
    <x v="1"/>
    <x v="2"/>
    <x v="1"/>
    <x v="1"/>
    <x v="1"/>
    <x v="1"/>
    <x v="0"/>
    <x v="0"/>
    <x v="3"/>
    <x v="2"/>
    <x v="3"/>
    <x v="3"/>
    <x v="4"/>
    <x v="2"/>
    <x v="1"/>
    <x v="1"/>
    <x v="1"/>
    <x v="0"/>
    <x v="4"/>
    <x v="1"/>
    <x v="1"/>
    <x v="4"/>
    <x v="1"/>
    <x v="3"/>
    <x v="3"/>
    <x v="0"/>
    <x v="2"/>
    <x v="3"/>
    <x v="1"/>
    <x v="0"/>
    <x v="0"/>
    <x v="0"/>
    <x v="0"/>
    <x v="0"/>
    <x v="0"/>
    <x v="0"/>
    <x v="0"/>
    <x v="0"/>
  </r>
  <r>
    <x v="0"/>
    <x v="0"/>
    <x v="29"/>
    <x v="0"/>
    <x v="2"/>
    <x v="0"/>
    <x v="0"/>
    <x v="0"/>
    <x v="0"/>
    <x v="1"/>
    <x v="0"/>
    <x v="2"/>
    <x v="2"/>
    <x v="0"/>
    <x v="0"/>
    <x v="0"/>
    <x v="0"/>
    <x v="0"/>
    <x v="3"/>
    <x v="2"/>
    <x v="1"/>
    <x v="1"/>
    <x v="0"/>
    <x v="0"/>
    <x v="2"/>
    <x v="0"/>
    <x v="0"/>
    <x v="1"/>
    <x v="2"/>
    <x v="0"/>
    <x v="0"/>
    <x v="0"/>
    <x v="3"/>
    <x v="3"/>
    <x v="0"/>
    <x v="0"/>
    <x v="2"/>
    <x v="0"/>
    <x v="0"/>
    <x v="0"/>
    <x v="0"/>
    <x v="0"/>
    <x v="0"/>
    <x v="0"/>
    <x v="0"/>
    <x v="0"/>
    <x v="0"/>
    <x v="0"/>
    <x v="0"/>
  </r>
  <r>
    <x v="0"/>
    <x v="0"/>
    <x v="29"/>
    <x v="0"/>
    <x v="2"/>
    <x v="2"/>
    <x v="2"/>
    <x v="1"/>
    <x v="1"/>
    <x v="3"/>
    <x v="0"/>
    <x v="1"/>
    <x v="0"/>
    <x v="1"/>
    <x v="3"/>
    <x v="1"/>
    <x v="0"/>
    <x v="1"/>
    <x v="0"/>
    <x v="2"/>
    <x v="1"/>
    <x v="2"/>
    <x v="3"/>
    <x v="3"/>
    <x v="3"/>
    <x v="2"/>
    <x v="1"/>
    <x v="1"/>
    <x v="2"/>
    <x v="3"/>
    <x v="2"/>
    <x v="0"/>
    <x v="3"/>
    <x v="4"/>
    <x v="4"/>
    <x v="4"/>
    <x v="3"/>
    <x v="4"/>
    <x v="5"/>
    <x v="1"/>
    <x v="0"/>
    <x v="0"/>
    <x v="0"/>
    <x v="0"/>
    <x v="0"/>
    <x v="0"/>
    <x v="0"/>
    <x v="0"/>
    <x v="0"/>
  </r>
  <r>
    <x v="0"/>
    <x v="0"/>
    <x v="29"/>
    <x v="0"/>
    <x v="2"/>
    <x v="2"/>
    <x v="2"/>
    <x v="2"/>
    <x v="1"/>
    <x v="1"/>
    <x v="3"/>
    <x v="1"/>
    <x v="0"/>
    <x v="1"/>
    <x v="3"/>
    <x v="0"/>
    <x v="1"/>
    <x v="0"/>
    <x v="3"/>
    <x v="2"/>
    <x v="2"/>
    <x v="2"/>
    <x v="4"/>
    <x v="1"/>
    <x v="3"/>
    <x v="2"/>
    <x v="1"/>
    <x v="0"/>
    <x v="0"/>
    <x v="3"/>
    <x v="0"/>
    <x v="4"/>
    <x v="3"/>
    <x v="3"/>
    <x v="4"/>
    <x v="3"/>
    <x v="1"/>
    <x v="2"/>
    <x v="0"/>
    <x v="0"/>
    <x v="0"/>
    <x v="0"/>
    <x v="0"/>
    <x v="0"/>
    <x v="0"/>
    <x v="0"/>
    <x v="0"/>
    <x v="0"/>
    <x v="0"/>
  </r>
  <r>
    <x v="0"/>
    <x v="0"/>
    <x v="29"/>
    <x v="0"/>
    <x v="2"/>
    <x v="0"/>
    <x v="0"/>
    <x v="0"/>
    <x v="0"/>
    <x v="1"/>
    <x v="0"/>
    <x v="1"/>
    <x v="2"/>
    <x v="0"/>
    <x v="0"/>
    <x v="0"/>
    <x v="0"/>
    <x v="0"/>
    <x v="3"/>
    <x v="2"/>
    <x v="3"/>
    <x v="1"/>
    <x v="0"/>
    <x v="2"/>
    <x v="5"/>
    <x v="1"/>
    <x v="0"/>
    <x v="1"/>
    <x v="1"/>
    <x v="0"/>
    <x v="0"/>
    <x v="0"/>
    <x v="3"/>
    <x v="3"/>
    <x v="0"/>
    <x v="0"/>
    <x v="4"/>
    <x v="1"/>
    <x v="0"/>
    <x v="0"/>
    <x v="0"/>
    <x v="0"/>
    <x v="0"/>
    <x v="0"/>
    <x v="0"/>
    <x v="0"/>
    <x v="0"/>
    <x v="0"/>
    <x v="0"/>
  </r>
  <r>
    <x v="0"/>
    <x v="0"/>
    <x v="29"/>
    <x v="0"/>
    <x v="2"/>
    <x v="0"/>
    <x v="0"/>
    <x v="0"/>
    <x v="0"/>
    <x v="0"/>
    <x v="4"/>
    <x v="0"/>
    <x v="1"/>
    <x v="2"/>
    <x v="3"/>
    <x v="0"/>
    <x v="4"/>
    <x v="0"/>
    <x v="3"/>
    <x v="3"/>
    <x v="2"/>
    <x v="3"/>
    <x v="4"/>
    <x v="1"/>
    <x v="5"/>
    <x v="1"/>
    <x v="0"/>
    <x v="1"/>
    <x v="0"/>
    <x v="0"/>
    <x v="0"/>
    <x v="4"/>
    <x v="4"/>
    <x v="1"/>
    <x v="3"/>
    <x v="3"/>
    <x v="4"/>
    <x v="2"/>
    <x v="2"/>
    <x v="0"/>
    <x v="0"/>
    <x v="0"/>
    <x v="0"/>
    <x v="0"/>
    <x v="0"/>
    <x v="0"/>
    <x v="0"/>
    <x v="0"/>
    <x v="0"/>
  </r>
  <r>
    <x v="0"/>
    <x v="0"/>
    <x v="29"/>
    <x v="0"/>
    <x v="2"/>
    <x v="2"/>
    <x v="2"/>
    <x v="0"/>
    <x v="0"/>
    <x v="1"/>
    <x v="3"/>
    <x v="1"/>
    <x v="2"/>
    <x v="0"/>
    <x v="0"/>
    <x v="0"/>
    <x v="0"/>
    <x v="0"/>
    <x v="0"/>
    <x v="3"/>
    <x v="1"/>
    <x v="1"/>
    <x v="3"/>
    <x v="1"/>
    <x v="5"/>
    <x v="1"/>
    <x v="0"/>
    <x v="1"/>
    <x v="2"/>
    <x v="3"/>
    <x v="0"/>
    <x v="0"/>
    <x v="3"/>
    <x v="0"/>
    <x v="0"/>
    <x v="3"/>
    <x v="0"/>
    <x v="3"/>
    <x v="2"/>
    <x v="0"/>
    <x v="0"/>
    <x v="0"/>
    <x v="0"/>
    <x v="0"/>
    <x v="0"/>
    <x v="0"/>
    <x v="0"/>
    <x v="0"/>
    <x v="0"/>
  </r>
  <r>
    <x v="0"/>
    <x v="0"/>
    <x v="29"/>
    <x v="0"/>
    <x v="2"/>
    <x v="0"/>
    <x v="0"/>
    <x v="1"/>
    <x v="0"/>
    <x v="0"/>
    <x v="0"/>
    <x v="2"/>
    <x v="2"/>
    <x v="0"/>
    <x v="0"/>
    <x v="0"/>
    <x v="0"/>
    <x v="0"/>
    <x v="3"/>
    <x v="0"/>
    <x v="0"/>
    <x v="1"/>
    <x v="0"/>
    <x v="2"/>
    <x v="1"/>
    <x v="1"/>
    <x v="1"/>
    <x v="0"/>
    <x v="0"/>
    <x v="4"/>
    <x v="0"/>
    <x v="2"/>
    <x v="0"/>
    <x v="3"/>
    <x v="2"/>
    <x v="0"/>
    <x v="2"/>
    <x v="3"/>
    <x v="0"/>
    <x v="1"/>
    <x v="0"/>
    <x v="0"/>
    <x v="0"/>
    <x v="0"/>
    <x v="0"/>
    <x v="0"/>
    <x v="0"/>
    <x v="0"/>
    <x v="0"/>
  </r>
  <r>
    <x v="0"/>
    <x v="0"/>
    <x v="29"/>
    <x v="0"/>
    <x v="2"/>
    <x v="0"/>
    <x v="0"/>
    <x v="0"/>
    <x v="1"/>
    <x v="1"/>
    <x v="3"/>
    <x v="6"/>
    <x v="1"/>
    <x v="1"/>
    <x v="1"/>
    <x v="1"/>
    <x v="0"/>
    <x v="0"/>
    <x v="3"/>
    <x v="2"/>
    <x v="1"/>
    <x v="1"/>
    <x v="0"/>
    <x v="2"/>
    <x v="1"/>
    <x v="0"/>
    <x v="5"/>
    <x v="1"/>
    <x v="1"/>
    <x v="0"/>
    <x v="0"/>
    <x v="0"/>
    <x v="0"/>
    <x v="3"/>
    <x v="1"/>
    <x v="0"/>
    <x v="1"/>
    <x v="3"/>
    <x v="1"/>
    <x v="1"/>
    <x v="0"/>
    <x v="0"/>
    <x v="0"/>
    <x v="0"/>
    <x v="0"/>
    <x v="0"/>
    <x v="0"/>
    <x v="0"/>
    <x v="0"/>
  </r>
  <r>
    <x v="0"/>
    <x v="0"/>
    <x v="29"/>
    <x v="0"/>
    <x v="2"/>
    <x v="0"/>
    <x v="0"/>
    <x v="0"/>
    <x v="1"/>
    <x v="1"/>
    <x v="0"/>
    <x v="0"/>
    <x v="3"/>
    <x v="0"/>
    <x v="0"/>
    <x v="0"/>
    <x v="4"/>
    <x v="0"/>
    <x v="3"/>
    <x v="0"/>
    <x v="2"/>
    <x v="3"/>
    <x v="3"/>
    <x v="2"/>
    <x v="1"/>
    <x v="3"/>
    <x v="3"/>
    <x v="6"/>
    <x v="0"/>
    <x v="4"/>
    <x v="0"/>
    <x v="1"/>
    <x v="6"/>
    <x v="3"/>
    <x v="3"/>
    <x v="1"/>
    <x v="1"/>
    <x v="3"/>
    <x v="0"/>
    <x v="4"/>
    <x v="0"/>
    <x v="0"/>
    <x v="0"/>
    <x v="0"/>
    <x v="0"/>
    <x v="0"/>
    <x v="0"/>
    <x v="0"/>
    <x v="0"/>
  </r>
  <r>
    <x v="0"/>
    <x v="0"/>
    <x v="29"/>
    <x v="0"/>
    <x v="2"/>
    <x v="2"/>
    <x v="2"/>
    <x v="0"/>
    <x v="0"/>
    <x v="0"/>
    <x v="0"/>
    <x v="2"/>
    <x v="2"/>
    <x v="1"/>
    <x v="0"/>
    <x v="1"/>
    <x v="1"/>
    <x v="1"/>
    <x v="3"/>
    <x v="0"/>
    <x v="5"/>
    <x v="1"/>
    <x v="3"/>
    <x v="2"/>
    <x v="2"/>
    <x v="0"/>
    <x v="0"/>
    <x v="1"/>
    <x v="2"/>
    <x v="3"/>
    <x v="3"/>
    <x v="0"/>
    <x v="1"/>
    <x v="0"/>
    <x v="1"/>
    <x v="3"/>
    <x v="2"/>
    <x v="0"/>
    <x v="0"/>
    <x v="0"/>
    <x v="0"/>
    <x v="0"/>
    <x v="0"/>
    <x v="0"/>
    <x v="0"/>
    <x v="0"/>
    <x v="0"/>
    <x v="0"/>
    <x v="0"/>
  </r>
  <r>
    <x v="0"/>
    <x v="0"/>
    <x v="29"/>
    <x v="0"/>
    <x v="2"/>
    <x v="0"/>
    <x v="2"/>
    <x v="0"/>
    <x v="0"/>
    <x v="0"/>
    <x v="3"/>
    <x v="0"/>
    <x v="2"/>
    <x v="0"/>
    <x v="0"/>
    <x v="0"/>
    <x v="4"/>
    <x v="0"/>
    <x v="3"/>
    <x v="0"/>
    <x v="1"/>
    <x v="3"/>
    <x v="4"/>
    <x v="2"/>
    <x v="1"/>
    <x v="4"/>
    <x v="5"/>
    <x v="1"/>
    <x v="0"/>
    <x v="0"/>
    <x v="0"/>
    <x v="0"/>
    <x v="3"/>
    <x v="0"/>
    <x v="3"/>
    <x v="0"/>
    <x v="0"/>
    <x v="3"/>
    <x v="0"/>
    <x v="0"/>
    <x v="0"/>
    <x v="0"/>
    <x v="0"/>
    <x v="0"/>
    <x v="0"/>
    <x v="0"/>
    <x v="0"/>
    <x v="0"/>
    <x v="0"/>
  </r>
  <r>
    <x v="0"/>
    <x v="0"/>
    <x v="22"/>
    <x v="0"/>
    <x v="1"/>
    <x v="0"/>
    <x v="2"/>
    <x v="1"/>
    <x v="2"/>
    <x v="0"/>
    <x v="0"/>
    <x v="2"/>
    <x v="2"/>
    <x v="3"/>
    <x v="3"/>
    <x v="0"/>
    <x v="0"/>
    <x v="1"/>
    <x v="1"/>
    <x v="4"/>
    <x v="1"/>
    <x v="0"/>
    <x v="3"/>
    <x v="2"/>
    <x v="2"/>
    <x v="2"/>
    <x v="0"/>
    <x v="1"/>
    <x v="0"/>
    <x v="0"/>
    <x v="0"/>
    <x v="4"/>
    <x v="4"/>
    <x v="0"/>
    <x v="2"/>
    <x v="1"/>
    <x v="0"/>
    <x v="0"/>
    <x v="0"/>
    <x v="0"/>
    <x v="0"/>
    <x v="0"/>
    <x v="0"/>
    <x v="0"/>
    <x v="0"/>
    <x v="0"/>
    <x v="0"/>
    <x v="0"/>
    <x v="0"/>
  </r>
  <r>
    <x v="0"/>
    <x v="0"/>
    <x v="22"/>
    <x v="0"/>
    <x v="1"/>
    <x v="0"/>
    <x v="1"/>
    <x v="1"/>
    <x v="2"/>
    <x v="1"/>
    <x v="1"/>
    <x v="3"/>
    <x v="0"/>
    <x v="1"/>
    <x v="1"/>
    <x v="2"/>
    <x v="0"/>
    <x v="2"/>
    <x v="1"/>
    <x v="4"/>
    <x v="4"/>
    <x v="1"/>
    <x v="0"/>
    <x v="2"/>
    <x v="2"/>
    <x v="2"/>
    <x v="2"/>
    <x v="0"/>
    <x v="2"/>
    <x v="3"/>
    <x v="0"/>
    <x v="0"/>
    <x v="4"/>
    <x v="0"/>
    <x v="1"/>
    <x v="1"/>
    <x v="2"/>
    <x v="0"/>
    <x v="2"/>
    <x v="0"/>
    <x v="0"/>
    <x v="0"/>
    <x v="0"/>
    <x v="0"/>
    <x v="0"/>
    <x v="0"/>
    <x v="0"/>
    <x v="0"/>
    <x v="0"/>
  </r>
  <r>
    <x v="0"/>
    <x v="0"/>
    <x v="20"/>
    <x v="0"/>
    <x v="2"/>
    <x v="0"/>
    <x v="1"/>
    <x v="0"/>
    <x v="1"/>
    <x v="1"/>
    <x v="3"/>
    <x v="2"/>
    <x v="0"/>
    <x v="3"/>
    <x v="1"/>
    <x v="1"/>
    <x v="1"/>
    <x v="1"/>
    <x v="2"/>
    <x v="0"/>
    <x v="5"/>
    <x v="2"/>
    <x v="0"/>
    <x v="5"/>
    <x v="4"/>
    <x v="1"/>
    <x v="4"/>
    <x v="1"/>
    <x v="0"/>
    <x v="3"/>
    <x v="0"/>
    <x v="0"/>
    <x v="2"/>
    <x v="4"/>
    <x v="4"/>
    <x v="1"/>
    <x v="4"/>
    <x v="1"/>
    <x v="0"/>
    <x v="4"/>
    <x v="0"/>
    <x v="0"/>
    <x v="0"/>
    <x v="0"/>
    <x v="0"/>
    <x v="0"/>
    <x v="0"/>
    <x v="0"/>
    <x v="0"/>
  </r>
  <r>
    <x v="0"/>
    <x v="0"/>
    <x v="22"/>
    <x v="0"/>
    <x v="1"/>
    <x v="0"/>
    <x v="1"/>
    <x v="3"/>
    <x v="3"/>
    <x v="4"/>
    <x v="1"/>
    <x v="3"/>
    <x v="1"/>
    <x v="3"/>
    <x v="3"/>
    <x v="2"/>
    <x v="1"/>
    <x v="2"/>
    <x v="0"/>
    <x v="3"/>
    <x v="4"/>
    <x v="1"/>
    <x v="3"/>
    <x v="4"/>
    <x v="2"/>
    <x v="3"/>
    <x v="3"/>
    <x v="2"/>
    <x v="0"/>
    <x v="4"/>
    <x v="2"/>
    <x v="0"/>
    <x v="1"/>
    <x v="0"/>
    <x v="3"/>
    <x v="1"/>
    <x v="0"/>
    <x v="0"/>
    <x v="2"/>
    <x v="0"/>
    <x v="0"/>
    <x v="0"/>
    <x v="0"/>
    <x v="0"/>
    <x v="0"/>
    <x v="0"/>
    <x v="0"/>
    <x v="0"/>
    <x v="0"/>
  </r>
  <r>
    <x v="0"/>
    <x v="0"/>
    <x v="20"/>
    <x v="0"/>
    <x v="2"/>
    <x v="2"/>
    <x v="0"/>
    <x v="0"/>
    <x v="0"/>
    <x v="0"/>
    <x v="3"/>
    <x v="1"/>
    <x v="2"/>
    <x v="0"/>
    <x v="0"/>
    <x v="0"/>
    <x v="1"/>
    <x v="1"/>
    <x v="3"/>
    <x v="0"/>
    <x v="0"/>
    <x v="3"/>
    <x v="0"/>
    <x v="2"/>
    <x v="0"/>
    <x v="2"/>
    <x v="1"/>
    <x v="1"/>
    <x v="0"/>
    <x v="0"/>
    <x v="0"/>
    <x v="2"/>
    <x v="2"/>
    <x v="0"/>
    <x v="2"/>
    <x v="3"/>
    <x v="2"/>
    <x v="3"/>
    <x v="0"/>
    <x v="0"/>
    <x v="0"/>
    <x v="0"/>
    <x v="0"/>
    <x v="0"/>
    <x v="0"/>
    <x v="0"/>
    <x v="0"/>
    <x v="0"/>
    <x v="0"/>
  </r>
  <r>
    <x v="0"/>
    <x v="0"/>
    <x v="20"/>
    <x v="0"/>
    <x v="2"/>
    <x v="2"/>
    <x v="3"/>
    <x v="4"/>
    <x v="1"/>
    <x v="1"/>
    <x v="3"/>
    <x v="2"/>
    <x v="1"/>
    <x v="0"/>
    <x v="1"/>
    <x v="1"/>
    <x v="0"/>
    <x v="1"/>
    <x v="2"/>
    <x v="2"/>
    <x v="5"/>
    <x v="1"/>
    <x v="2"/>
    <x v="3"/>
    <x v="1"/>
    <x v="0"/>
    <x v="2"/>
    <x v="4"/>
    <x v="2"/>
    <x v="4"/>
    <x v="5"/>
    <x v="1"/>
    <x v="0"/>
    <x v="1"/>
    <x v="4"/>
    <x v="1"/>
    <x v="0"/>
    <x v="3"/>
    <x v="5"/>
    <x v="0"/>
    <x v="0"/>
    <x v="0"/>
    <x v="0"/>
    <x v="0"/>
    <x v="0"/>
    <x v="0"/>
    <x v="0"/>
    <x v="0"/>
    <x v="0"/>
  </r>
  <r>
    <x v="0"/>
    <x v="0"/>
    <x v="20"/>
    <x v="0"/>
    <x v="2"/>
    <x v="0"/>
    <x v="1"/>
    <x v="0"/>
    <x v="2"/>
    <x v="3"/>
    <x v="0"/>
    <x v="3"/>
    <x v="1"/>
    <x v="1"/>
    <x v="1"/>
    <x v="2"/>
    <x v="1"/>
    <x v="2"/>
    <x v="3"/>
    <x v="3"/>
    <x v="2"/>
    <x v="4"/>
    <x v="1"/>
    <x v="1"/>
    <x v="5"/>
    <x v="2"/>
    <x v="2"/>
    <x v="1"/>
    <x v="0"/>
    <x v="0"/>
    <x v="0"/>
    <x v="4"/>
    <x v="1"/>
    <x v="0"/>
    <x v="2"/>
    <x v="2"/>
    <x v="4"/>
    <x v="0"/>
    <x v="0"/>
    <x v="0"/>
    <x v="0"/>
    <x v="0"/>
    <x v="0"/>
    <x v="0"/>
    <x v="0"/>
    <x v="0"/>
    <x v="0"/>
    <x v="0"/>
    <x v="0"/>
  </r>
  <r>
    <x v="0"/>
    <x v="0"/>
    <x v="20"/>
    <x v="0"/>
    <x v="2"/>
    <x v="0"/>
    <x v="1"/>
    <x v="0"/>
    <x v="1"/>
    <x v="1"/>
    <x v="3"/>
    <x v="2"/>
    <x v="0"/>
    <x v="1"/>
    <x v="0"/>
    <x v="0"/>
    <x v="1"/>
    <x v="2"/>
    <x v="3"/>
    <x v="3"/>
    <x v="2"/>
    <x v="4"/>
    <x v="1"/>
    <x v="1"/>
    <x v="2"/>
    <x v="2"/>
    <x v="5"/>
    <x v="1"/>
    <x v="0"/>
    <x v="0"/>
    <x v="0"/>
    <x v="4"/>
    <x v="3"/>
    <x v="1"/>
    <x v="2"/>
    <x v="2"/>
    <x v="4"/>
    <x v="3"/>
    <x v="0"/>
    <x v="0"/>
    <x v="0"/>
    <x v="0"/>
    <x v="0"/>
    <x v="0"/>
    <x v="0"/>
    <x v="0"/>
    <x v="0"/>
    <x v="0"/>
    <x v="0"/>
  </r>
  <r>
    <x v="0"/>
    <x v="0"/>
    <x v="20"/>
    <x v="0"/>
    <x v="2"/>
    <x v="0"/>
    <x v="2"/>
    <x v="0"/>
    <x v="0"/>
    <x v="0"/>
    <x v="4"/>
    <x v="0"/>
    <x v="0"/>
    <x v="0"/>
    <x v="1"/>
    <x v="0"/>
    <x v="0"/>
    <x v="0"/>
    <x v="3"/>
    <x v="0"/>
    <x v="0"/>
    <x v="1"/>
    <x v="1"/>
    <x v="0"/>
    <x v="1"/>
    <x v="0"/>
    <x v="0"/>
    <x v="1"/>
    <x v="4"/>
    <x v="0"/>
    <x v="0"/>
    <x v="2"/>
    <x v="2"/>
    <x v="3"/>
    <x v="2"/>
    <x v="0"/>
    <x v="2"/>
    <x v="0"/>
    <x v="0"/>
    <x v="0"/>
    <x v="0"/>
    <x v="0"/>
    <x v="0"/>
    <x v="0"/>
    <x v="0"/>
    <x v="0"/>
    <x v="0"/>
    <x v="0"/>
    <x v="0"/>
  </r>
  <r>
    <x v="0"/>
    <x v="0"/>
    <x v="20"/>
    <x v="0"/>
    <x v="2"/>
    <x v="1"/>
    <x v="2"/>
    <x v="1"/>
    <x v="1"/>
    <x v="1"/>
    <x v="0"/>
    <x v="3"/>
    <x v="1"/>
    <x v="1"/>
    <x v="0"/>
    <x v="1"/>
    <x v="0"/>
    <x v="1"/>
    <x v="1"/>
    <x v="2"/>
    <x v="1"/>
    <x v="2"/>
    <x v="0"/>
    <x v="1"/>
    <x v="1"/>
    <x v="1"/>
    <x v="6"/>
    <x v="4"/>
    <x v="0"/>
    <x v="0"/>
    <x v="1"/>
    <x v="1"/>
    <x v="3"/>
    <x v="1"/>
    <x v="1"/>
    <x v="1"/>
    <x v="3"/>
    <x v="4"/>
    <x v="0"/>
    <x v="0"/>
    <x v="0"/>
    <x v="0"/>
    <x v="0"/>
    <x v="0"/>
    <x v="0"/>
    <x v="0"/>
    <x v="0"/>
    <x v="0"/>
    <x v="0"/>
  </r>
  <r>
    <x v="0"/>
    <x v="0"/>
    <x v="20"/>
    <x v="0"/>
    <x v="2"/>
    <x v="2"/>
    <x v="1"/>
    <x v="2"/>
    <x v="0"/>
    <x v="1"/>
    <x v="0"/>
    <x v="1"/>
    <x v="4"/>
    <x v="2"/>
    <x v="1"/>
    <x v="2"/>
    <x v="0"/>
    <x v="2"/>
    <x v="4"/>
    <x v="4"/>
    <x v="3"/>
    <x v="4"/>
    <x v="4"/>
    <x v="1"/>
    <x v="2"/>
    <x v="1"/>
    <x v="0"/>
    <x v="0"/>
    <x v="0"/>
    <x v="4"/>
    <x v="0"/>
    <x v="4"/>
    <x v="1"/>
    <x v="3"/>
    <x v="2"/>
    <x v="2"/>
    <x v="4"/>
    <x v="1"/>
    <x v="1"/>
    <x v="1"/>
    <x v="0"/>
    <x v="0"/>
    <x v="0"/>
    <x v="0"/>
    <x v="0"/>
    <x v="0"/>
    <x v="0"/>
    <x v="0"/>
    <x v="0"/>
  </r>
  <r>
    <x v="0"/>
    <x v="0"/>
    <x v="20"/>
    <x v="0"/>
    <x v="1"/>
    <x v="2"/>
    <x v="1"/>
    <x v="2"/>
    <x v="2"/>
    <x v="4"/>
    <x v="0"/>
    <x v="1"/>
    <x v="1"/>
    <x v="2"/>
    <x v="3"/>
    <x v="2"/>
    <x v="0"/>
    <x v="1"/>
    <x v="1"/>
    <x v="2"/>
    <x v="1"/>
    <x v="3"/>
    <x v="3"/>
    <x v="4"/>
    <x v="2"/>
    <x v="2"/>
    <x v="1"/>
    <x v="1"/>
    <x v="0"/>
    <x v="4"/>
    <x v="2"/>
    <x v="4"/>
    <x v="4"/>
    <x v="1"/>
    <x v="1"/>
    <x v="2"/>
    <x v="0"/>
    <x v="1"/>
    <x v="3"/>
    <x v="1"/>
    <x v="0"/>
    <x v="0"/>
    <x v="0"/>
    <x v="0"/>
    <x v="0"/>
    <x v="0"/>
    <x v="0"/>
    <x v="0"/>
    <x v="0"/>
  </r>
  <r>
    <x v="0"/>
    <x v="0"/>
    <x v="20"/>
    <x v="0"/>
    <x v="2"/>
    <x v="2"/>
    <x v="2"/>
    <x v="0"/>
    <x v="0"/>
    <x v="0"/>
    <x v="1"/>
    <x v="2"/>
    <x v="2"/>
    <x v="0"/>
    <x v="0"/>
    <x v="0"/>
    <x v="0"/>
    <x v="1"/>
    <x v="0"/>
    <x v="0"/>
    <x v="0"/>
    <x v="1"/>
    <x v="3"/>
    <x v="0"/>
    <x v="1"/>
    <x v="1"/>
    <x v="1"/>
    <x v="1"/>
    <x v="0"/>
    <x v="0"/>
    <x v="0"/>
    <x v="2"/>
    <x v="0"/>
    <x v="3"/>
    <x v="2"/>
    <x v="1"/>
    <x v="0"/>
    <x v="3"/>
    <x v="0"/>
    <x v="0"/>
    <x v="0"/>
    <x v="0"/>
    <x v="0"/>
    <x v="0"/>
    <x v="0"/>
    <x v="0"/>
    <x v="0"/>
    <x v="0"/>
    <x v="0"/>
  </r>
  <r>
    <x v="0"/>
    <x v="0"/>
    <x v="20"/>
    <x v="0"/>
    <x v="2"/>
    <x v="2"/>
    <x v="2"/>
    <x v="1"/>
    <x v="2"/>
    <x v="0"/>
    <x v="3"/>
    <x v="1"/>
    <x v="2"/>
    <x v="1"/>
    <x v="1"/>
    <x v="0"/>
    <x v="0"/>
    <x v="1"/>
    <x v="3"/>
    <x v="0"/>
    <x v="0"/>
    <x v="3"/>
    <x v="4"/>
    <x v="1"/>
    <x v="1"/>
    <x v="1"/>
    <x v="1"/>
    <x v="0"/>
    <x v="0"/>
    <x v="0"/>
    <x v="2"/>
    <x v="0"/>
    <x v="3"/>
    <x v="3"/>
    <x v="0"/>
    <x v="3"/>
    <x v="0"/>
    <x v="3"/>
    <x v="0"/>
    <x v="0"/>
    <x v="0"/>
    <x v="0"/>
    <x v="0"/>
    <x v="0"/>
    <x v="0"/>
    <x v="0"/>
    <x v="0"/>
    <x v="0"/>
    <x v="0"/>
  </r>
  <r>
    <x v="0"/>
    <x v="0"/>
    <x v="20"/>
    <x v="0"/>
    <x v="2"/>
    <x v="2"/>
    <x v="2"/>
    <x v="1"/>
    <x v="0"/>
    <x v="1"/>
    <x v="3"/>
    <x v="2"/>
    <x v="1"/>
    <x v="0"/>
    <x v="1"/>
    <x v="0"/>
    <x v="0"/>
    <x v="1"/>
    <x v="3"/>
    <x v="0"/>
    <x v="3"/>
    <x v="1"/>
    <x v="0"/>
    <x v="2"/>
    <x v="1"/>
    <x v="0"/>
    <x v="0"/>
    <x v="1"/>
    <x v="3"/>
    <x v="3"/>
    <x v="0"/>
    <x v="0"/>
    <x v="2"/>
    <x v="3"/>
    <x v="1"/>
    <x v="3"/>
    <x v="0"/>
    <x v="0"/>
    <x v="0"/>
    <x v="0"/>
    <x v="0"/>
    <x v="0"/>
    <x v="0"/>
    <x v="0"/>
    <x v="0"/>
    <x v="0"/>
    <x v="0"/>
    <x v="0"/>
    <x v="0"/>
  </r>
  <r>
    <x v="0"/>
    <x v="0"/>
    <x v="20"/>
    <x v="0"/>
    <x v="2"/>
    <x v="0"/>
    <x v="4"/>
    <x v="1"/>
    <x v="0"/>
    <x v="1"/>
    <x v="5"/>
    <x v="1"/>
    <x v="0"/>
    <x v="1"/>
    <x v="1"/>
    <x v="2"/>
    <x v="0"/>
    <x v="2"/>
    <x v="1"/>
    <x v="1"/>
    <x v="1"/>
    <x v="3"/>
    <x v="3"/>
    <x v="1"/>
    <x v="1"/>
    <x v="2"/>
    <x v="1"/>
    <x v="0"/>
    <x v="2"/>
    <x v="2"/>
    <x v="2"/>
    <x v="4"/>
    <x v="0"/>
    <x v="1"/>
    <x v="1"/>
    <x v="1"/>
    <x v="1"/>
    <x v="2"/>
    <x v="2"/>
    <x v="0"/>
    <x v="0"/>
    <x v="0"/>
    <x v="0"/>
    <x v="0"/>
    <x v="0"/>
    <x v="0"/>
    <x v="0"/>
    <x v="0"/>
    <x v="0"/>
  </r>
  <r>
    <x v="0"/>
    <x v="0"/>
    <x v="20"/>
    <x v="0"/>
    <x v="2"/>
    <x v="2"/>
    <x v="2"/>
    <x v="1"/>
    <x v="1"/>
    <x v="1"/>
    <x v="0"/>
    <x v="1"/>
    <x v="0"/>
    <x v="0"/>
    <x v="1"/>
    <x v="1"/>
    <x v="0"/>
    <x v="4"/>
    <x v="0"/>
    <x v="0"/>
    <x v="0"/>
    <x v="4"/>
    <x v="3"/>
    <x v="0"/>
    <x v="0"/>
    <x v="2"/>
    <x v="1"/>
    <x v="2"/>
    <x v="2"/>
    <x v="4"/>
    <x v="2"/>
    <x v="1"/>
    <x v="0"/>
    <x v="4"/>
    <x v="1"/>
    <x v="1"/>
    <x v="0"/>
    <x v="3"/>
    <x v="0"/>
    <x v="1"/>
    <x v="0"/>
    <x v="0"/>
    <x v="0"/>
    <x v="0"/>
    <x v="0"/>
    <x v="0"/>
    <x v="0"/>
    <x v="0"/>
    <x v="0"/>
  </r>
  <r>
    <x v="0"/>
    <x v="0"/>
    <x v="20"/>
    <x v="0"/>
    <x v="2"/>
    <x v="0"/>
    <x v="0"/>
    <x v="1"/>
    <x v="0"/>
    <x v="1"/>
    <x v="3"/>
    <x v="2"/>
    <x v="2"/>
    <x v="1"/>
    <x v="1"/>
    <x v="4"/>
    <x v="0"/>
    <x v="1"/>
    <x v="0"/>
    <x v="2"/>
    <x v="0"/>
    <x v="0"/>
    <x v="1"/>
    <x v="0"/>
    <x v="1"/>
    <x v="0"/>
    <x v="0"/>
    <x v="1"/>
    <x v="0"/>
    <x v="0"/>
    <x v="2"/>
    <x v="5"/>
    <x v="6"/>
    <x v="0"/>
    <x v="2"/>
    <x v="0"/>
    <x v="2"/>
    <x v="0"/>
    <x v="0"/>
    <x v="0"/>
    <x v="0"/>
    <x v="0"/>
    <x v="0"/>
    <x v="0"/>
    <x v="0"/>
    <x v="0"/>
    <x v="0"/>
    <x v="0"/>
    <x v="0"/>
  </r>
  <r>
    <x v="0"/>
    <x v="0"/>
    <x v="20"/>
    <x v="0"/>
    <x v="2"/>
    <x v="0"/>
    <x v="0"/>
    <x v="1"/>
    <x v="0"/>
    <x v="1"/>
    <x v="3"/>
    <x v="1"/>
    <x v="1"/>
    <x v="0"/>
    <x v="0"/>
    <x v="1"/>
    <x v="1"/>
    <x v="1"/>
    <x v="3"/>
    <x v="0"/>
    <x v="1"/>
    <x v="1"/>
    <x v="5"/>
    <x v="2"/>
    <x v="0"/>
    <x v="4"/>
    <x v="0"/>
    <x v="1"/>
    <x v="4"/>
    <x v="5"/>
    <x v="5"/>
    <x v="2"/>
    <x v="0"/>
    <x v="0"/>
    <x v="1"/>
    <x v="0"/>
    <x v="0"/>
    <x v="3"/>
    <x v="0"/>
    <x v="0"/>
    <x v="0"/>
    <x v="0"/>
    <x v="0"/>
    <x v="0"/>
    <x v="0"/>
    <x v="0"/>
    <x v="0"/>
    <x v="0"/>
    <x v="0"/>
  </r>
  <r>
    <x v="0"/>
    <x v="0"/>
    <x v="20"/>
    <x v="0"/>
    <x v="2"/>
    <x v="0"/>
    <x v="2"/>
    <x v="2"/>
    <x v="1"/>
    <x v="1"/>
    <x v="0"/>
    <x v="1"/>
    <x v="2"/>
    <x v="1"/>
    <x v="1"/>
    <x v="1"/>
    <x v="1"/>
    <x v="1"/>
    <x v="3"/>
    <x v="0"/>
    <x v="0"/>
    <x v="1"/>
    <x v="0"/>
    <x v="2"/>
    <x v="2"/>
    <x v="1"/>
    <x v="0"/>
    <x v="1"/>
    <x v="0"/>
    <x v="3"/>
    <x v="0"/>
    <x v="2"/>
    <x v="0"/>
    <x v="4"/>
    <x v="4"/>
    <x v="3"/>
    <x v="2"/>
    <x v="3"/>
    <x v="5"/>
    <x v="1"/>
    <x v="0"/>
    <x v="0"/>
    <x v="0"/>
    <x v="0"/>
    <x v="0"/>
    <x v="0"/>
    <x v="0"/>
    <x v="0"/>
    <x v="0"/>
  </r>
  <r>
    <x v="0"/>
    <x v="0"/>
    <x v="30"/>
    <x v="0"/>
    <x v="2"/>
    <x v="0"/>
    <x v="2"/>
    <x v="1"/>
    <x v="2"/>
    <x v="1"/>
    <x v="2"/>
    <x v="3"/>
    <x v="4"/>
    <x v="1"/>
    <x v="1"/>
    <x v="0"/>
    <x v="1"/>
    <x v="1"/>
    <x v="3"/>
    <x v="3"/>
    <x v="1"/>
    <x v="2"/>
    <x v="0"/>
    <x v="4"/>
    <x v="2"/>
    <x v="1"/>
    <x v="6"/>
    <x v="1"/>
    <x v="0"/>
    <x v="4"/>
    <x v="2"/>
    <x v="1"/>
    <x v="3"/>
    <x v="4"/>
    <x v="1"/>
    <x v="3"/>
    <x v="4"/>
    <x v="4"/>
    <x v="2"/>
    <x v="0"/>
    <x v="0"/>
    <x v="0"/>
    <x v="0"/>
    <x v="0"/>
    <x v="0"/>
    <x v="0"/>
    <x v="0"/>
    <x v="0"/>
    <x v="0"/>
  </r>
  <r>
    <x v="0"/>
    <x v="0"/>
    <x v="30"/>
    <x v="0"/>
    <x v="2"/>
    <x v="2"/>
    <x v="1"/>
    <x v="2"/>
    <x v="4"/>
    <x v="1"/>
    <x v="1"/>
    <x v="3"/>
    <x v="0"/>
    <x v="1"/>
    <x v="3"/>
    <x v="2"/>
    <x v="2"/>
    <x v="2"/>
    <x v="0"/>
    <x v="3"/>
    <x v="3"/>
    <x v="3"/>
    <x v="0"/>
    <x v="1"/>
    <x v="1"/>
    <x v="1"/>
    <x v="2"/>
    <x v="2"/>
    <x v="3"/>
    <x v="4"/>
    <x v="3"/>
    <x v="1"/>
    <x v="4"/>
    <x v="3"/>
    <x v="0"/>
    <x v="1"/>
    <x v="0"/>
    <x v="1"/>
    <x v="3"/>
    <x v="0"/>
    <x v="0"/>
    <x v="0"/>
    <x v="0"/>
    <x v="0"/>
    <x v="0"/>
    <x v="0"/>
    <x v="0"/>
    <x v="0"/>
    <x v="0"/>
  </r>
  <r>
    <x v="0"/>
    <x v="0"/>
    <x v="30"/>
    <x v="0"/>
    <x v="2"/>
    <x v="2"/>
    <x v="2"/>
    <x v="1"/>
    <x v="2"/>
    <x v="3"/>
    <x v="1"/>
    <x v="3"/>
    <x v="3"/>
    <x v="3"/>
    <x v="4"/>
    <x v="2"/>
    <x v="2"/>
    <x v="2"/>
    <x v="0"/>
    <x v="1"/>
    <x v="5"/>
    <x v="2"/>
    <x v="0"/>
    <x v="1"/>
    <x v="3"/>
    <x v="0"/>
    <x v="3"/>
    <x v="0"/>
    <x v="1"/>
    <x v="2"/>
    <x v="3"/>
    <x v="1"/>
    <x v="1"/>
    <x v="1"/>
    <x v="1"/>
    <x v="3"/>
    <x v="0"/>
    <x v="1"/>
    <x v="1"/>
    <x v="0"/>
    <x v="0"/>
    <x v="0"/>
    <x v="0"/>
    <x v="0"/>
    <x v="0"/>
    <x v="0"/>
    <x v="0"/>
    <x v="0"/>
    <x v="0"/>
  </r>
  <r>
    <x v="0"/>
    <x v="0"/>
    <x v="30"/>
    <x v="0"/>
    <x v="2"/>
    <x v="1"/>
    <x v="1"/>
    <x v="5"/>
    <x v="4"/>
    <x v="3"/>
    <x v="5"/>
    <x v="5"/>
    <x v="0"/>
    <x v="5"/>
    <x v="3"/>
    <x v="3"/>
    <x v="5"/>
    <x v="2"/>
    <x v="1"/>
    <x v="3"/>
    <x v="5"/>
    <x v="2"/>
    <x v="2"/>
    <x v="1"/>
    <x v="3"/>
    <x v="0"/>
    <x v="5"/>
    <x v="1"/>
    <x v="0"/>
    <x v="4"/>
    <x v="4"/>
    <x v="3"/>
    <x v="0"/>
    <x v="1"/>
    <x v="4"/>
    <x v="1"/>
    <x v="4"/>
    <x v="1"/>
    <x v="2"/>
    <x v="0"/>
    <x v="0"/>
    <x v="0"/>
    <x v="0"/>
    <x v="0"/>
    <x v="0"/>
    <x v="0"/>
    <x v="0"/>
    <x v="0"/>
    <x v="0"/>
  </r>
  <r>
    <x v="0"/>
    <x v="0"/>
    <x v="30"/>
    <x v="0"/>
    <x v="2"/>
    <x v="2"/>
    <x v="2"/>
    <x v="2"/>
    <x v="2"/>
    <x v="1"/>
    <x v="1"/>
    <x v="1"/>
    <x v="0"/>
    <x v="0"/>
    <x v="1"/>
    <x v="1"/>
    <x v="1"/>
    <x v="1"/>
    <x v="0"/>
    <x v="0"/>
    <x v="1"/>
    <x v="1"/>
    <x v="0"/>
    <x v="1"/>
    <x v="2"/>
    <x v="0"/>
    <x v="1"/>
    <x v="1"/>
    <x v="0"/>
    <x v="3"/>
    <x v="2"/>
    <x v="0"/>
    <x v="0"/>
    <x v="3"/>
    <x v="1"/>
    <x v="3"/>
    <x v="0"/>
    <x v="3"/>
    <x v="2"/>
    <x v="0"/>
    <x v="0"/>
    <x v="0"/>
    <x v="0"/>
    <x v="0"/>
    <x v="0"/>
    <x v="0"/>
    <x v="0"/>
    <x v="0"/>
    <x v="0"/>
  </r>
  <r>
    <x v="0"/>
    <x v="0"/>
    <x v="30"/>
    <x v="0"/>
    <x v="2"/>
    <x v="0"/>
    <x v="2"/>
    <x v="0"/>
    <x v="1"/>
    <x v="1"/>
    <x v="0"/>
    <x v="1"/>
    <x v="1"/>
    <x v="1"/>
    <x v="0"/>
    <x v="0"/>
    <x v="4"/>
    <x v="1"/>
    <x v="0"/>
    <x v="2"/>
    <x v="0"/>
    <x v="1"/>
    <x v="0"/>
    <x v="2"/>
    <x v="0"/>
    <x v="1"/>
    <x v="0"/>
    <x v="1"/>
    <x v="0"/>
    <x v="3"/>
    <x v="0"/>
    <x v="2"/>
    <x v="0"/>
    <x v="3"/>
    <x v="2"/>
    <x v="1"/>
    <x v="0"/>
    <x v="3"/>
    <x v="0"/>
    <x v="1"/>
    <x v="0"/>
    <x v="0"/>
    <x v="0"/>
    <x v="0"/>
    <x v="0"/>
    <x v="0"/>
    <x v="0"/>
    <x v="0"/>
    <x v="0"/>
  </r>
  <r>
    <x v="0"/>
    <x v="0"/>
    <x v="30"/>
    <x v="0"/>
    <x v="2"/>
    <x v="1"/>
    <x v="1"/>
    <x v="1"/>
    <x v="4"/>
    <x v="3"/>
    <x v="5"/>
    <x v="1"/>
    <x v="1"/>
    <x v="2"/>
    <x v="1"/>
    <x v="2"/>
    <x v="4"/>
    <x v="2"/>
    <x v="4"/>
    <x v="1"/>
    <x v="5"/>
    <x v="3"/>
    <x v="3"/>
    <x v="4"/>
    <x v="2"/>
    <x v="0"/>
    <x v="1"/>
    <x v="0"/>
    <x v="0"/>
    <x v="4"/>
    <x v="2"/>
    <x v="1"/>
    <x v="3"/>
    <x v="1"/>
    <x v="3"/>
    <x v="1"/>
    <x v="1"/>
    <x v="2"/>
    <x v="1"/>
    <x v="0"/>
    <x v="0"/>
    <x v="0"/>
    <x v="0"/>
    <x v="0"/>
    <x v="0"/>
    <x v="0"/>
    <x v="0"/>
    <x v="0"/>
    <x v="0"/>
  </r>
  <r>
    <x v="0"/>
    <x v="0"/>
    <x v="30"/>
    <x v="0"/>
    <x v="2"/>
    <x v="0"/>
    <x v="2"/>
    <x v="1"/>
    <x v="1"/>
    <x v="3"/>
    <x v="0"/>
    <x v="1"/>
    <x v="1"/>
    <x v="1"/>
    <x v="0"/>
    <x v="1"/>
    <x v="0"/>
    <x v="1"/>
    <x v="1"/>
    <x v="1"/>
    <x v="1"/>
    <x v="1"/>
    <x v="0"/>
    <x v="1"/>
    <x v="1"/>
    <x v="1"/>
    <x v="5"/>
    <x v="1"/>
    <x v="0"/>
    <x v="0"/>
    <x v="2"/>
    <x v="0"/>
    <x v="0"/>
    <x v="1"/>
    <x v="1"/>
    <x v="1"/>
    <x v="0"/>
    <x v="3"/>
    <x v="2"/>
    <x v="0"/>
    <x v="0"/>
    <x v="0"/>
    <x v="0"/>
    <x v="0"/>
    <x v="0"/>
    <x v="0"/>
    <x v="0"/>
    <x v="0"/>
    <x v="0"/>
  </r>
  <r>
    <x v="0"/>
    <x v="0"/>
    <x v="30"/>
    <x v="0"/>
    <x v="2"/>
    <x v="1"/>
    <x v="2"/>
    <x v="1"/>
    <x v="1"/>
    <x v="1"/>
    <x v="0"/>
    <x v="2"/>
    <x v="1"/>
    <x v="1"/>
    <x v="1"/>
    <x v="1"/>
    <x v="0"/>
    <x v="1"/>
    <x v="0"/>
    <x v="2"/>
    <x v="1"/>
    <x v="1"/>
    <x v="0"/>
    <x v="2"/>
    <x v="1"/>
    <x v="0"/>
    <x v="0"/>
    <x v="0"/>
    <x v="2"/>
    <x v="3"/>
    <x v="2"/>
    <x v="0"/>
    <x v="0"/>
    <x v="0"/>
    <x v="1"/>
    <x v="3"/>
    <x v="0"/>
    <x v="3"/>
    <x v="2"/>
    <x v="1"/>
    <x v="0"/>
    <x v="0"/>
    <x v="0"/>
    <x v="0"/>
    <x v="0"/>
    <x v="0"/>
    <x v="0"/>
    <x v="0"/>
    <x v="0"/>
  </r>
  <r>
    <x v="0"/>
    <x v="0"/>
    <x v="30"/>
    <x v="0"/>
    <x v="2"/>
    <x v="2"/>
    <x v="1"/>
    <x v="1"/>
    <x v="4"/>
    <x v="3"/>
    <x v="5"/>
    <x v="2"/>
    <x v="4"/>
    <x v="0"/>
    <x v="1"/>
    <x v="0"/>
    <x v="4"/>
    <x v="2"/>
    <x v="4"/>
    <x v="0"/>
    <x v="1"/>
    <x v="1"/>
    <x v="0"/>
    <x v="1"/>
    <x v="2"/>
    <x v="1"/>
    <x v="2"/>
    <x v="1"/>
    <x v="0"/>
    <x v="3"/>
    <x v="3"/>
    <x v="1"/>
    <x v="1"/>
    <x v="3"/>
    <x v="3"/>
    <x v="3"/>
    <x v="0"/>
    <x v="1"/>
    <x v="2"/>
    <x v="0"/>
    <x v="0"/>
    <x v="0"/>
    <x v="0"/>
    <x v="0"/>
    <x v="0"/>
    <x v="0"/>
    <x v="0"/>
    <x v="0"/>
    <x v="0"/>
  </r>
  <r>
    <x v="0"/>
    <x v="0"/>
    <x v="30"/>
    <x v="0"/>
    <x v="2"/>
    <x v="2"/>
    <x v="1"/>
    <x v="2"/>
    <x v="1"/>
    <x v="1"/>
    <x v="0"/>
    <x v="2"/>
    <x v="2"/>
    <x v="1"/>
    <x v="0"/>
    <x v="1"/>
    <x v="0"/>
    <x v="2"/>
    <x v="0"/>
    <x v="0"/>
    <x v="0"/>
    <x v="0"/>
    <x v="1"/>
    <x v="1"/>
    <x v="2"/>
    <x v="0"/>
    <x v="1"/>
    <x v="1"/>
    <x v="0"/>
    <x v="0"/>
    <x v="2"/>
    <x v="2"/>
    <x v="2"/>
    <x v="3"/>
    <x v="2"/>
    <x v="3"/>
    <x v="0"/>
    <x v="0"/>
    <x v="0"/>
    <x v="0"/>
    <x v="0"/>
    <x v="0"/>
    <x v="0"/>
    <x v="0"/>
    <x v="0"/>
    <x v="0"/>
    <x v="0"/>
    <x v="0"/>
    <x v="0"/>
  </r>
  <r>
    <x v="0"/>
    <x v="0"/>
    <x v="30"/>
    <x v="0"/>
    <x v="2"/>
    <x v="2"/>
    <x v="1"/>
    <x v="1"/>
    <x v="2"/>
    <x v="3"/>
    <x v="5"/>
    <x v="5"/>
    <x v="4"/>
    <x v="2"/>
    <x v="3"/>
    <x v="1"/>
    <x v="0"/>
    <x v="2"/>
    <x v="1"/>
    <x v="1"/>
    <x v="2"/>
    <x v="3"/>
    <x v="4"/>
    <x v="1"/>
    <x v="5"/>
    <x v="0"/>
    <x v="1"/>
    <x v="1"/>
    <x v="0"/>
    <x v="2"/>
    <x v="3"/>
    <x v="4"/>
    <x v="3"/>
    <x v="1"/>
    <x v="3"/>
    <x v="2"/>
    <x v="4"/>
    <x v="1"/>
    <x v="5"/>
    <x v="0"/>
    <x v="0"/>
    <x v="0"/>
    <x v="0"/>
    <x v="0"/>
    <x v="0"/>
    <x v="0"/>
    <x v="0"/>
    <x v="0"/>
    <x v="0"/>
  </r>
  <r>
    <x v="0"/>
    <x v="0"/>
    <x v="26"/>
    <x v="0"/>
    <x v="2"/>
    <x v="0"/>
    <x v="2"/>
    <x v="0"/>
    <x v="2"/>
    <x v="4"/>
    <x v="1"/>
    <x v="2"/>
    <x v="1"/>
    <x v="2"/>
    <x v="1"/>
    <x v="2"/>
    <x v="0"/>
    <x v="2"/>
    <x v="2"/>
    <x v="3"/>
    <x v="3"/>
    <x v="3"/>
    <x v="0"/>
    <x v="4"/>
    <x v="2"/>
    <x v="1"/>
    <x v="1"/>
    <x v="1"/>
    <x v="0"/>
    <x v="4"/>
    <x v="2"/>
    <x v="1"/>
    <x v="1"/>
    <x v="1"/>
    <x v="3"/>
    <x v="1"/>
    <x v="4"/>
    <x v="3"/>
    <x v="1"/>
    <x v="1"/>
    <x v="0"/>
    <x v="0"/>
    <x v="0"/>
    <x v="0"/>
    <x v="0"/>
    <x v="0"/>
    <x v="0"/>
    <x v="0"/>
    <x v="0"/>
  </r>
  <r>
    <x v="0"/>
    <x v="0"/>
    <x v="31"/>
    <x v="0"/>
    <x v="0"/>
    <x v="0"/>
    <x v="0"/>
    <x v="1"/>
    <x v="1"/>
    <x v="0"/>
    <x v="3"/>
    <x v="3"/>
    <x v="0"/>
    <x v="4"/>
    <x v="0"/>
    <x v="0"/>
    <x v="1"/>
    <x v="4"/>
    <x v="3"/>
    <x v="0"/>
    <x v="0"/>
    <x v="2"/>
    <x v="2"/>
    <x v="3"/>
    <x v="0"/>
    <x v="2"/>
    <x v="6"/>
    <x v="1"/>
    <x v="0"/>
    <x v="0"/>
    <x v="0"/>
    <x v="2"/>
    <x v="3"/>
    <x v="3"/>
    <x v="0"/>
    <x v="3"/>
    <x v="1"/>
    <x v="0"/>
    <x v="0"/>
    <x v="1"/>
    <x v="0"/>
    <x v="0"/>
    <x v="0"/>
    <x v="0"/>
    <x v="0"/>
    <x v="0"/>
    <x v="0"/>
    <x v="0"/>
    <x v="0"/>
  </r>
  <r>
    <x v="0"/>
    <x v="0"/>
    <x v="31"/>
    <x v="0"/>
    <x v="0"/>
    <x v="2"/>
    <x v="1"/>
    <x v="1"/>
    <x v="2"/>
    <x v="3"/>
    <x v="1"/>
    <x v="3"/>
    <x v="1"/>
    <x v="2"/>
    <x v="1"/>
    <x v="2"/>
    <x v="1"/>
    <x v="1"/>
    <x v="0"/>
    <x v="1"/>
    <x v="0"/>
    <x v="5"/>
    <x v="5"/>
    <x v="1"/>
    <x v="2"/>
    <x v="1"/>
    <x v="1"/>
    <x v="0"/>
    <x v="0"/>
    <x v="0"/>
    <x v="2"/>
    <x v="0"/>
    <x v="3"/>
    <x v="1"/>
    <x v="1"/>
    <x v="1"/>
    <x v="1"/>
    <x v="3"/>
    <x v="1"/>
    <x v="1"/>
    <x v="0"/>
    <x v="0"/>
    <x v="0"/>
    <x v="0"/>
    <x v="0"/>
    <x v="0"/>
    <x v="0"/>
    <x v="0"/>
    <x v="0"/>
  </r>
  <r>
    <x v="0"/>
    <x v="0"/>
    <x v="31"/>
    <x v="0"/>
    <x v="0"/>
    <x v="2"/>
    <x v="2"/>
    <x v="1"/>
    <x v="1"/>
    <x v="0"/>
    <x v="3"/>
    <x v="1"/>
    <x v="2"/>
    <x v="0"/>
    <x v="0"/>
    <x v="0"/>
    <x v="5"/>
    <x v="0"/>
    <x v="0"/>
    <x v="0"/>
    <x v="0"/>
    <x v="0"/>
    <x v="0"/>
    <x v="2"/>
    <x v="3"/>
    <x v="0"/>
    <x v="0"/>
    <x v="1"/>
    <x v="0"/>
    <x v="0"/>
    <x v="0"/>
    <x v="2"/>
    <x v="2"/>
    <x v="3"/>
    <x v="1"/>
    <x v="0"/>
    <x v="1"/>
    <x v="3"/>
    <x v="0"/>
    <x v="0"/>
    <x v="0"/>
    <x v="0"/>
    <x v="0"/>
    <x v="0"/>
    <x v="0"/>
    <x v="0"/>
    <x v="0"/>
    <x v="0"/>
    <x v="0"/>
  </r>
  <r>
    <x v="0"/>
    <x v="0"/>
    <x v="31"/>
    <x v="0"/>
    <x v="0"/>
    <x v="2"/>
    <x v="0"/>
    <x v="0"/>
    <x v="1"/>
    <x v="1"/>
    <x v="3"/>
    <x v="1"/>
    <x v="2"/>
    <x v="0"/>
    <x v="0"/>
    <x v="1"/>
    <x v="1"/>
    <x v="1"/>
    <x v="0"/>
    <x v="5"/>
    <x v="6"/>
    <x v="3"/>
    <x v="3"/>
    <x v="2"/>
    <x v="1"/>
    <x v="1"/>
    <x v="1"/>
    <x v="1"/>
    <x v="0"/>
    <x v="0"/>
    <x v="3"/>
    <x v="0"/>
    <x v="3"/>
    <x v="0"/>
    <x v="1"/>
    <x v="3"/>
    <x v="0"/>
    <x v="1"/>
    <x v="2"/>
    <x v="0"/>
    <x v="0"/>
    <x v="0"/>
    <x v="0"/>
    <x v="0"/>
    <x v="0"/>
    <x v="0"/>
    <x v="0"/>
    <x v="0"/>
    <x v="0"/>
  </r>
  <r>
    <x v="0"/>
    <x v="0"/>
    <x v="31"/>
    <x v="0"/>
    <x v="0"/>
    <x v="2"/>
    <x v="3"/>
    <x v="2"/>
    <x v="4"/>
    <x v="2"/>
    <x v="2"/>
    <x v="2"/>
    <x v="1"/>
    <x v="2"/>
    <x v="4"/>
    <x v="2"/>
    <x v="1"/>
    <x v="3"/>
    <x v="4"/>
    <x v="4"/>
    <x v="4"/>
    <x v="2"/>
    <x v="3"/>
    <x v="4"/>
    <x v="5"/>
    <x v="1"/>
    <x v="6"/>
    <x v="0"/>
    <x v="0"/>
    <x v="4"/>
    <x v="3"/>
    <x v="3"/>
    <x v="3"/>
    <x v="2"/>
    <x v="3"/>
    <x v="2"/>
    <x v="4"/>
    <x v="2"/>
    <x v="3"/>
    <x v="2"/>
    <x v="0"/>
    <x v="0"/>
    <x v="0"/>
    <x v="0"/>
    <x v="0"/>
    <x v="0"/>
    <x v="0"/>
    <x v="0"/>
    <x v="0"/>
  </r>
  <r>
    <x v="0"/>
    <x v="0"/>
    <x v="31"/>
    <x v="0"/>
    <x v="0"/>
    <x v="0"/>
    <x v="0"/>
    <x v="1"/>
    <x v="1"/>
    <x v="1"/>
    <x v="0"/>
    <x v="1"/>
    <x v="0"/>
    <x v="2"/>
    <x v="1"/>
    <x v="1"/>
    <x v="1"/>
    <x v="1"/>
    <x v="0"/>
    <x v="0"/>
    <x v="0"/>
    <x v="1"/>
    <x v="0"/>
    <x v="2"/>
    <x v="1"/>
    <x v="1"/>
    <x v="1"/>
    <x v="1"/>
    <x v="0"/>
    <x v="0"/>
    <x v="0"/>
    <x v="2"/>
    <x v="3"/>
    <x v="3"/>
    <x v="0"/>
    <x v="0"/>
    <x v="1"/>
    <x v="1"/>
    <x v="0"/>
    <x v="0"/>
    <x v="0"/>
    <x v="0"/>
    <x v="0"/>
    <x v="0"/>
    <x v="0"/>
    <x v="0"/>
    <x v="0"/>
    <x v="0"/>
    <x v="0"/>
  </r>
  <r>
    <x v="0"/>
    <x v="0"/>
    <x v="31"/>
    <x v="0"/>
    <x v="0"/>
    <x v="0"/>
    <x v="2"/>
    <x v="1"/>
    <x v="2"/>
    <x v="3"/>
    <x v="0"/>
    <x v="3"/>
    <x v="0"/>
    <x v="1"/>
    <x v="0"/>
    <x v="1"/>
    <x v="0"/>
    <x v="2"/>
    <x v="0"/>
    <x v="1"/>
    <x v="3"/>
    <x v="1"/>
    <x v="0"/>
    <x v="1"/>
    <x v="1"/>
    <x v="1"/>
    <x v="5"/>
    <x v="1"/>
    <x v="0"/>
    <x v="3"/>
    <x v="2"/>
    <x v="3"/>
    <x v="1"/>
    <x v="4"/>
    <x v="1"/>
    <x v="1"/>
    <x v="3"/>
    <x v="3"/>
    <x v="2"/>
    <x v="1"/>
    <x v="0"/>
    <x v="0"/>
    <x v="0"/>
    <x v="0"/>
    <x v="0"/>
    <x v="0"/>
    <x v="0"/>
    <x v="0"/>
    <x v="0"/>
  </r>
  <r>
    <x v="0"/>
    <x v="0"/>
    <x v="31"/>
    <x v="0"/>
    <x v="0"/>
    <x v="0"/>
    <x v="2"/>
    <x v="0"/>
    <x v="3"/>
    <x v="1"/>
    <x v="3"/>
    <x v="2"/>
    <x v="2"/>
    <x v="1"/>
    <x v="0"/>
    <x v="0"/>
    <x v="0"/>
    <x v="1"/>
    <x v="0"/>
    <x v="2"/>
    <x v="0"/>
    <x v="1"/>
    <x v="0"/>
    <x v="1"/>
    <x v="2"/>
    <x v="1"/>
    <x v="0"/>
    <x v="1"/>
    <x v="0"/>
    <x v="0"/>
    <x v="0"/>
    <x v="0"/>
    <x v="2"/>
    <x v="3"/>
    <x v="0"/>
    <x v="1"/>
    <x v="4"/>
    <x v="1"/>
    <x v="0"/>
    <x v="1"/>
    <x v="0"/>
    <x v="0"/>
    <x v="0"/>
    <x v="0"/>
    <x v="0"/>
    <x v="0"/>
    <x v="0"/>
    <x v="0"/>
    <x v="0"/>
  </r>
  <r>
    <x v="0"/>
    <x v="0"/>
    <x v="31"/>
    <x v="0"/>
    <x v="0"/>
    <x v="2"/>
    <x v="3"/>
    <x v="2"/>
    <x v="4"/>
    <x v="3"/>
    <x v="5"/>
    <x v="5"/>
    <x v="3"/>
    <x v="1"/>
    <x v="3"/>
    <x v="4"/>
    <x v="1"/>
    <x v="4"/>
    <x v="0"/>
    <x v="1"/>
    <x v="4"/>
    <x v="2"/>
    <x v="2"/>
    <x v="3"/>
    <x v="2"/>
    <x v="1"/>
    <x v="5"/>
    <x v="1"/>
    <x v="0"/>
    <x v="1"/>
    <x v="1"/>
    <x v="3"/>
    <x v="5"/>
    <x v="4"/>
    <x v="3"/>
    <x v="2"/>
    <x v="4"/>
    <x v="2"/>
    <x v="5"/>
    <x v="2"/>
    <x v="0"/>
    <x v="0"/>
    <x v="0"/>
    <x v="0"/>
    <x v="0"/>
    <x v="0"/>
    <x v="0"/>
    <x v="0"/>
    <x v="0"/>
  </r>
  <r>
    <x v="0"/>
    <x v="0"/>
    <x v="31"/>
    <x v="0"/>
    <x v="0"/>
    <x v="2"/>
    <x v="1"/>
    <x v="1"/>
    <x v="1"/>
    <x v="1"/>
    <x v="0"/>
    <x v="1"/>
    <x v="3"/>
    <x v="1"/>
    <x v="1"/>
    <x v="1"/>
    <x v="0"/>
    <x v="2"/>
    <x v="0"/>
    <x v="0"/>
    <x v="1"/>
    <x v="1"/>
    <x v="0"/>
    <x v="1"/>
    <x v="2"/>
    <x v="1"/>
    <x v="1"/>
    <x v="1"/>
    <x v="2"/>
    <x v="3"/>
    <x v="0"/>
    <x v="0"/>
    <x v="3"/>
    <x v="3"/>
    <x v="0"/>
    <x v="1"/>
    <x v="1"/>
    <x v="3"/>
    <x v="0"/>
    <x v="0"/>
    <x v="0"/>
    <x v="0"/>
    <x v="0"/>
    <x v="0"/>
    <x v="0"/>
    <x v="0"/>
    <x v="0"/>
    <x v="0"/>
    <x v="0"/>
  </r>
  <r>
    <x v="0"/>
    <x v="0"/>
    <x v="31"/>
    <x v="0"/>
    <x v="0"/>
    <x v="2"/>
    <x v="2"/>
    <x v="4"/>
    <x v="3"/>
    <x v="1"/>
    <x v="0"/>
    <x v="1"/>
    <x v="3"/>
    <x v="1"/>
    <x v="1"/>
    <x v="1"/>
    <x v="0"/>
    <x v="2"/>
    <x v="0"/>
    <x v="0"/>
    <x v="0"/>
    <x v="1"/>
    <x v="0"/>
    <x v="1"/>
    <x v="2"/>
    <x v="1"/>
    <x v="1"/>
    <x v="1"/>
    <x v="0"/>
    <x v="0"/>
    <x v="0"/>
    <x v="0"/>
    <x v="0"/>
    <x v="3"/>
    <x v="0"/>
    <x v="1"/>
    <x v="1"/>
    <x v="3"/>
    <x v="0"/>
    <x v="0"/>
    <x v="0"/>
    <x v="0"/>
    <x v="0"/>
    <x v="0"/>
    <x v="0"/>
    <x v="0"/>
    <x v="0"/>
    <x v="0"/>
    <x v="0"/>
  </r>
  <r>
    <x v="0"/>
    <x v="0"/>
    <x v="31"/>
    <x v="0"/>
    <x v="0"/>
    <x v="2"/>
    <x v="2"/>
    <x v="0"/>
    <x v="1"/>
    <x v="3"/>
    <x v="0"/>
    <x v="1"/>
    <x v="0"/>
    <x v="0"/>
    <x v="2"/>
    <x v="0"/>
    <x v="1"/>
    <x v="1"/>
    <x v="0"/>
    <x v="0"/>
    <x v="0"/>
    <x v="1"/>
    <x v="0"/>
    <x v="2"/>
    <x v="1"/>
    <x v="0"/>
    <x v="0"/>
    <x v="1"/>
    <x v="0"/>
    <x v="3"/>
    <x v="0"/>
    <x v="2"/>
    <x v="0"/>
    <x v="0"/>
    <x v="1"/>
    <x v="3"/>
    <x v="1"/>
    <x v="3"/>
    <x v="0"/>
    <x v="0"/>
    <x v="0"/>
    <x v="0"/>
    <x v="0"/>
    <x v="0"/>
    <x v="0"/>
    <x v="0"/>
    <x v="0"/>
    <x v="0"/>
    <x v="0"/>
  </r>
  <r>
    <x v="0"/>
    <x v="0"/>
    <x v="32"/>
    <x v="0"/>
    <x v="0"/>
    <x v="2"/>
    <x v="2"/>
    <x v="1"/>
    <x v="1"/>
    <x v="0"/>
    <x v="0"/>
    <x v="1"/>
    <x v="0"/>
    <x v="1"/>
    <x v="1"/>
    <x v="1"/>
    <x v="1"/>
    <x v="1"/>
    <x v="0"/>
    <x v="0"/>
    <x v="0"/>
    <x v="3"/>
    <x v="3"/>
    <x v="2"/>
    <x v="1"/>
    <x v="6"/>
    <x v="6"/>
    <x v="2"/>
    <x v="0"/>
    <x v="4"/>
    <x v="3"/>
    <x v="0"/>
    <x v="3"/>
    <x v="3"/>
    <x v="1"/>
    <x v="3"/>
    <x v="0"/>
    <x v="3"/>
    <x v="1"/>
    <x v="1"/>
    <x v="0"/>
    <x v="0"/>
    <x v="0"/>
    <x v="0"/>
    <x v="0"/>
    <x v="0"/>
    <x v="0"/>
    <x v="0"/>
    <x v="0"/>
  </r>
  <r>
    <x v="0"/>
    <x v="0"/>
    <x v="32"/>
    <x v="0"/>
    <x v="0"/>
    <x v="0"/>
    <x v="0"/>
    <x v="1"/>
    <x v="1"/>
    <x v="0"/>
    <x v="1"/>
    <x v="1"/>
    <x v="2"/>
    <x v="0"/>
    <x v="0"/>
    <x v="0"/>
    <x v="0"/>
    <x v="1"/>
    <x v="0"/>
    <x v="0"/>
    <x v="5"/>
    <x v="0"/>
    <x v="1"/>
    <x v="2"/>
    <x v="0"/>
    <x v="0"/>
    <x v="0"/>
    <x v="1"/>
    <x v="0"/>
    <x v="3"/>
    <x v="3"/>
    <x v="0"/>
    <x v="0"/>
    <x v="3"/>
    <x v="1"/>
    <x v="3"/>
    <x v="4"/>
    <x v="1"/>
    <x v="2"/>
    <x v="1"/>
    <x v="0"/>
    <x v="0"/>
    <x v="0"/>
    <x v="0"/>
    <x v="0"/>
    <x v="0"/>
    <x v="0"/>
    <x v="0"/>
    <x v="0"/>
  </r>
  <r>
    <x v="0"/>
    <x v="0"/>
    <x v="32"/>
    <x v="0"/>
    <x v="0"/>
    <x v="2"/>
    <x v="2"/>
    <x v="1"/>
    <x v="1"/>
    <x v="1"/>
    <x v="0"/>
    <x v="3"/>
    <x v="1"/>
    <x v="1"/>
    <x v="1"/>
    <x v="1"/>
    <x v="0"/>
    <x v="2"/>
    <x v="0"/>
    <x v="1"/>
    <x v="1"/>
    <x v="3"/>
    <x v="4"/>
    <x v="1"/>
    <x v="2"/>
    <x v="1"/>
    <x v="2"/>
    <x v="0"/>
    <x v="0"/>
    <x v="4"/>
    <x v="1"/>
    <x v="0"/>
    <x v="1"/>
    <x v="0"/>
    <x v="1"/>
    <x v="1"/>
    <x v="0"/>
    <x v="1"/>
    <x v="1"/>
    <x v="1"/>
    <x v="0"/>
    <x v="0"/>
    <x v="0"/>
    <x v="0"/>
    <x v="0"/>
    <x v="0"/>
    <x v="0"/>
    <x v="0"/>
    <x v="0"/>
  </r>
  <r>
    <x v="0"/>
    <x v="0"/>
    <x v="32"/>
    <x v="0"/>
    <x v="0"/>
    <x v="0"/>
    <x v="0"/>
    <x v="0"/>
    <x v="0"/>
    <x v="3"/>
    <x v="4"/>
    <x v="0"/>
    <x v="0"/>
    <x v="2"/>
    <x v="1"/>
    <x v="0"/>
    <x v="1"/>
    <x v="1"/>
    <x v="0"/>
    <x v="0"/>
    <x v="4"/>
    <x v="2"/>
    <x v="0"/>
    <x v="0"/>
    <x v="1"/>
    <x v="2"/>
    <x v="2"/>
    <x v="4"/>
    <x v="5"/>
    <x v="4"/>
    <x v="3"/>
    <x v="2"/>
    <x v="4"/>
    <x v="3"/>
    <x v="2"/>
    <x v="0"/>
    <x v="4"/>
    <x v="2"/>
    <x v="3"/>
    <x v="4"/>
    <x v="0"/>
    <x v="0"/>
    <x v="0"/>
    <x v="0"/>
    <x v="0"/>
    <x v="0"/>
    <x v="0"/>
    <x v="0"/>
    <x v="0"/>
  </r>
  <r>
    <x v="0"/>
    <x v="0"/>
    <x v="32"/>
    <x v="0"/>
    <x v="0"/>
    <x v="0"/>
    <x v="3"/>
    <x v="5"/>
    <x v="4"/>
    <x v="2"/>
    <x v="2"/>
    <x v="4"/>
    <x v="3"/>
    <x v="4"/>
    <x v="5"/>
    <x v="4"/>
    <x v="3"/>
    <x v="4"/>
    <x v="2"/>
    <x v="4"/>
    <x v="4"/>
    <x v="2"/>
    <x v="2"/>
    <x v="3"/>
    <x v="3"/>
    <x v="6"/>
    <x v="6"/>
    <x v="3"/>
    <x v="5"/>
    <x v="1"/>
    <x v="4"/>
    <x v="3"/>
    <x v="5"/>
    <x v="2"/>
    <x v="4"/>
    <x v="2"/>
    <x v="4"/>
    <x v="2"/>
    <x v="3"/>
    <x v="3"/>
    <x v="0"/>
    <x v="0"/>
    <x v="0"/>
    <x v="0"/>
    <x v="0"/>
    <x v="0"/>
    <x v="0"/>
    <x v="0"/>
    <x v="0"/>
  </r>
  <r>
    <x v="0"/>
    <x v="0"/>
    <x v="32"/>
    <x v="0"/>
    <x v="0"/>
    <x v="2"/>
    <x v="1"/>
    <x v="2"/>
    <x v="4"/>
    <x v="4"/>
    <x v="1"/>
    <x v="3"/>
    <x v="0"/>
    <x v="4"/>
    <x v="5"/>
    <x v="2"/>
    <x v="2"/>
    <x v="4"/>
    <x v="0"/>
    <x v="2"/>
    <x v="4"/>
    <x v="2"/>
    <x v="0"/>
    <x v="4"/>
    <x v="2"/>
    <x v="1"/>
    <x v="2"/>
    <x v="2"/>
    <x v="3"/>
    <x v="4"/>
    <x v="1"/>
    <x v="1"/>
    <x v="1"/>
    <x v="1"/>
    <x v="3"/>
    <x v="1"/>
    <x v="1"/>
    <x v="4"/>
    <x v="1"/>
    <x v="4"/>
    <x v="0"/>
    <x v="0"/>
    <x v="0"/>
    <x v="0"/>
    <x v="0"/>
    <x v="0"/>
    <x v="0"/>
    <x v="0"/>
    <x v="0"/>
  </r>
  <r>
    <x v="0"/>
    <x v="0"/>
    <x v="32"/>
    <x v="0"/>
    <x v="0"/>
    <x v="2"/>
    <x v="2"/>
    <x v="0"/>
    <x v="0"/>
    <x v="0"/>
    <x v="0"/>
    <x v="1"/>
    <x v="0"/>
    <x v="0"/>
    <x v="1"/>
    <x v="1"/>
    <x v="1"/>
    <x v="4"/>
    <x v="0"/>
    <x v="4"/>
    <x v="0"/>
    <x v="1"/>
    <x v="0"/>
    <x v="2"/>
    <x v="1"/>
    <x v="1"/>
    <x v="0"/>
    <x v="1"/>
    <x v="0"/>
    <x v="0"/>
    <x v="0"/>
    <x v="0"/>
    <x v="1"/>
    <x v="4"/>
    <x v="1"/>
    <x v="4"/>
    <x v="1"/>
    <x v="3"/>
    <x v="2"/>
    <x v="2"/>
    <x v="0"/>
    <x v="0"/>
    <x v="0"/>
    <x v="0"/>
    <x v="0"/>
    <x v="0"/>
    <x v="0"/>
    <x v="0"/>
    <x v="0"/>
  </r>
  <r>
    <x v="0"/>
    <x v="0"/>
    <x v="32"/>
    <x v="0"/>
    <x v="0"/>
    <x v="0"/>
    <x v="2"/>
    <x v="3"/>
    <x v="0"/>
    <x v="3"/>
    <x v="5"/>
    <x v="3"/>
    <x v="4"/>
    <x v="1"/>
    <x v="3"/>
    <x v="2"/>
    <x v="4"/>
    <x v="4"/>
    <x v="0"/>
    <x v="3"/>
    <x v="5"/>
    <x v="1"/>
    <x v="0"/>
    <x v="4"/>
    <x v="5"/>
    <x v="0"/>
    <x v="0"/>
    <x v="2"/>
    <x v="0"/>
    <x v="3"/>
    <x v="0"/>
    <x v="1"/>
    <x v="1"/>
    <x v="0"/>
    <x v="1"/>
    <x v="3"/>
    <x v="4"/>
    <x v="2"/>
    <x v="2"/>
    <x v="4"/>
    <x v="0"/>
    <x v="0"/>
    <x v="0"/>
    <x v="0"/>
    <x v="0"/>
    <x v="0"/>
    <x v="0"/>
    <x v="0"/>
    <x v="0"/>
  </r>
  <r>
    <x v="0"/>
    <x v="0"/>
    <x v="32"/>
    <x v="0"/>
    <x v="0"/>
    <x v="2"/>
    <x v="4"/>
    <x v="2"/>
    <x v="4"/>
    <x v="4"/>
    <x v="4"/>
    <x v="3"/>
    <x v="4"/>
    <x v="1"/>
    <x v="3"/>
    <x v="2"/>
    <x v="1"/>
    <x v="2"/>
    <x v="0"/>
    <x v="1"/>
    <x v="1"/>
    <x v="3"/>
    <x v="4"/>
    <x v="4"/>
    <x v="4"/>
    <x v="3"/>
    <x v="3"/>
    <x v="1"/>
    <x v="0"/>
    <x v="4"/>
    <x v="1"/>
    <x v="4"/>
    <x v="4"/>
    <x v="0"/>
    <x v="0"/>
    <x v="1"/>
    <x v="4"/>
    <x v="2"/>
    <x v="2"/>
    <x v="4"/>
    <x v="0"/>
    <x v="0"/>
    <x v="0"/>
    <x v="0"/>
    <x v="0"/>
    <x v="0"/>
    <x v="0"/>
    <x v="0"/>
    <x v="0"/>
  </r>
  <r>
    <x v="0"/>
    <x v="0"/>
    <x v="32"/>
    <x v="0"/>
    <x v="0"/>
    <x v="2"/>
    <x v="3"/>
    <x v="2"/>
    <x v="2"/>
    <x v="1"/>
    <x v="1"/>
    <x v="1"/>
    <x v="0"/>
    <x v="2"/>
    <x v="1"/>
    <x v="1"/>
    <x v="1"/>
    <x v="3"/>
    <x v="1"/>
    <x v="1"/>
    <x v="1"/>
    <x v="3"/>
    <x v="3"/>
    <x v="2"/>
    <x v="5"/>
    <x v="1"/>
    <x v="2"/>
    <x v="0"/>
    <x v="2"/>
    <x v="3"/>
    <x v="3"/>
    <x v="4"/>
    <x v="1"/>
    <x v="1"/>
    <x v="1"/>
    <x v="1"/>
    <x v="4"/>
    <x v="2"/>
    <x v="3"/>
    <x v="3"/>
    <x v="0"/>
    <x v="0"/>
    <x v="0"/>
    <x v="0"/>
    <x v="0"/>
    <x v="0"/>
    <x v="0"/>
    <x v="0"/>
    <x v="0"/>
  </r>
  <r>
    <x v="0"/>
    <x v="0"/>
    <x v="32"/>
    <x v="0"/>
    <x v="0"/>
    <x v="2"/>
    <x v="2"/>
    <x v="1"/>
    <x v="2"/>
    <x v="3"/>
    <x v="0"/>
    <x v="1"/>
    <x v="1"/>
    <x v="1"/>
    <x v="1"/>
    <x v="1"/>
    <x v="1"/>
    <x v="1"/>
    <x v="1"/>
    <x v="4"/>
    <x v="0"/>
    <x v="1"/>
    <x v="3"/>
    <x v="1"/>
    <x v="2"/>
    <x v="1"/>
    <x v="1"/>
    <x v="2"/>
    <x v="5"/>
    <x v="4"/>
    <x v="3"/>
    <x v="1"/>
    <x v="1"/>
    <x v="3"/>
    <x v="1"/>
    <x v="1"/>
    <x v="1"/>
    <x v="3"/>
    <x v="2"/>
    <x v="0"/>
    <x v="0"/>
    <x v="0"/>
    <x v="0"/>
    <x v="0"/>
    <x v="0"/>
    <x v="0"/>
    <x v="0"/>
    <x v="0"/>
    <x v="0"/>
  </r>
  <r>
    <x v="0"/>
    <x v="0"/>
    <x v="32"/>
    <x v="0"/>
    <x v="0"/>
    <x v="0"/>
    <x v="1"/>
    <x v="1"/>
    <x v="2"/>
    <x v="3"/>
    <x v="1"/>
    <x v="3"/>
    <x v="0"/>
    <x v="1"/>
    <x v="1"/>
    <x v="1"/>
    <x v="0"/>
    <x v="2"/>
    <x v="3"/>
    <x v="1"/>
    <x v="3"/>
    <x v="2"/>
    <x v="1"/>
    <x v="4"/>
    <x v="5"/>
    <x v="1"/>
    <x v="0"/>
    <x v="1"/>
    <x v="0"/>
    <x v="3"/>
    <x v="0"/>
    <x v="1"/>
    <x v="3"/>
    <x v="3"/>
    <x v="1"/>
    <x v="1"/>
    <x v="4"/>
    <x v="2"/>
    <x v="0"/>
    <x v="4"/>
    <x v="0"/>
    <x v="0"/>
    <x v="0"/>
    <x v="0"/>
    <x v="0"/>
    <x v="0"/>
    <x v="0"/>
    <x v="0"/>
    <x v="0"/>
  </r>
  <r>
    <x v="0"/>
    <x v="0"/>
    <x v="32"/>
    <x v="0"/>
    <x v="0"/>
    <x v="2"/>
    <x v="1"/>
    <x v="1"/>
    <x v="4"/>
    <x v="0"/>
    <x v="0"/>
    <x v="5"/>
    <x v="2"/>
    <x v="0"/>
    <x v="1"/>
    <x v="1"/>
    <x v="2"/>
    <x v="1"/>
    <x v="3"/>
    <x v="0"/>
    <x v="0"/>
    <x v="3"/>
    <x v="0"/>
    <x v="2"/>
    <x v="1"/>
    <x v="2"/>
    <x v="1"/>
    <x v="1"/>
    <x v="0"/>
    <x v="0"/>
    <x v="0"/>
    <x v="2"/>
    <x v="1"/>
    <x v="0"/>
    <x v="1"/>
    <x v="1"/>
    <x v="1"/>
    <x v="0"/>
    <x v="2"/>
    <x v="2"/>
    <x v="0"/>
    <x v="0"/>
    <x v="0"/>
    <x v="0"/>
    <x v="0"/>
    <x v="0"/>
    <x v="0"/>
    <x v="0"/>
    <x v="0"/>
  </r>
  <r>
    <x v="0"/>
    <x v="0"/>
    <x v="6"/>
    <x v="0"/>
    <x v="1"/>
    <x v="0"/>
    <x v="2"/>
    <x v="1"/>
    <x v="0"/>
    <x v="0"/>
    <x v="0"/>
    <x v="2"/>
    <x v="0"/>
    <x v="1"/>
    <x v="3"/>
    <x v="1"/>
    <x v="1"/>
    <x v="1"/>
    <x v="0"/>
    <x v="2"/>
    <x v="1"/>
    <x v="2"/>
    <x v="0"/>
    <x v="2"/>
    <x v="0"/>
    <x v="1"/>
    <x v="2"/>
    <x v="1"/>
    <x v="0"/>
    <x v="3"/>
    <x v="0"/>
    <x v="0"/>
    <x v="0"/>
    <x v="0"/>
    <x v="1"/>
    <x v="3"/>
    <x v="1"/>
    <x v="3"/>
    <x v="1"/>
    <x v="1"/>
    <x v="0"/>
    <x v="0"/>
    <x v="0"/>
    <x v="0"/>
    <x v="0"/>
    <x v="0"/>
    <x v="0"/>
    <x v="0"/>
    <x v="0"/>
  </r>
  <r>
    <x v="0"/>
    <x v="0"/>
    <x v="32"/>
    <x v="0"/>
    <x v="0"/>
    <x v="2"/>
    <x v="2"/>
    <x v="1"/>
    <x v="1"/>
    <x v="3"/>
    <x v="0"/>
    <x v="1"/>
    <x v="1"/>
    <x v="2"/>
    <x v="1"/>
    <x v="1"/>
    <x v="1"/>
    <x v="1"/>
    <x v="0"/>
    <x v="2"/>
    <x v="1"/>
    <x v="1"/>
    <x v="0"/>
    <x v="3"/>
    <x v="3"/>
    <x v="1"/>
    <x v="1"/>
    <x v="1"/>
    <x v="5"/>
    <x v="3"/>
    <x v="2"/>
    <x v="3"/>
    <x v="3"/>
    <x v="4"/>
    <x v="1"/>
    <x v="3"/>
    <x v="0"/>
    <x v="4"/>
    <x v="5"/>
    <x v="2"/>
    <x v="0"/>
    <x v="0"/>
    <x v="0"/>
    <x v="0"/>
    <x v="0"/>
    <x v="0"/>
    <x v="0"/>
    <x v="0"/>
    <x v="0"/>
  </r>
  <r>
    <x v="0"/>
    <x v="0"/>
    <x v="32"/>
    <x v="0"/>
    <x v="0"/>
    <x v="0"/>
    <x v="2"/>
    <x v="0"/>
    <x v="1"/>
    <x v="1"/>
    <x v="0"/>
    <x v="1"/>
    <x v="0"/>
    <x v="0"/>
    <x v="1"/>
    <x v="1"/>
    <x v="1"/>
    <x v="1"/>
    <x v="0"/>
    <x v="0"/>
    <x v="0"/>
    <x v="1"/>
    <x v="0"/>
    <x v="2"/>
    <x v="0"/>
    <x v="0"/>
    <x v="1"/>
    <x v="1"/>
    <x v="0"/>
    <x v="3"/>
    <x v="0"/>
    <x v="2"/>
    <x v="0"/>
    <x v="3"/>
    <x v="1"/>
    <x v="3"/>
    <x v="3"/>
    <x v="3"/>
    <x v="2"/>
    <x v="1"/>
    <x v="0"/>
    <x v="0"/>
    <x v="0"/>
    <x v="0"/>
    <x v="0"/>
    <x v="0"/>
    <x v="0"/>
    <x v="0"/>
    <x v="0"/>
  </r>
  <r>
    <x v="0"/>
    <x v="0"/>
    <x v="32"/>
    <x v="0"/>
    <x v="0"/>
    <x v="2"/>
    <x v="2"/>
    <x v="1"/>
    <x v="1"/>
    <x v="3"/>
    <x v="0"/>
    <x v="5"/>
    <x v="2"/>
    <x v="1"/>
    <x v="0"/>
    <x v="0"/>
    <x v="1"/>
    <x v="0"/>
    <x v="1"/>
    <x v="0"/>
    <x v="0"/>
    <x v="1"/>
    <x v="4"/>
    <x v="1"/>
    <x v="4"/>
    <x v="3"/>
    <x v="1"/>
    <x v="1"/>
    <x v="0"/>
    <x v="4"/>
    <x v="2"/>
    <x v="2"/>
    <x v="0"/>
    <x v="3"/>
    <x v="0"/>
    <x v="1"/>
    <x v="4"/>
    <x v="3"/>
    <x v="0"/>
    <x v="4"/>
    <x v="0"/>
    <x v="0"/>
    <x v="0"/>
    <x v="0"/>
    <x v="0"/>
    <x v="0"/>
    <x v="0"/>
    <x v="0"/>
    <x v="0"/>
  </r>
  <r>
    <x v="0"/>
    <x v="0"/>
    <x v="32"/>
    <x v="0"/>
    <x v="0"/>
    <x v="1"/>
    <x v="1"/>
    <x v="1"/>
    <x v="2"/>
    <x v="4"/>
    <x v="2"/>
    <x v="5"/>
    <x v="2"/>
    <x v="2"/>
    <x v="0"/>
    <x v="1"/>
    <x v="2"/>
    <x v="2"/>
    <x v="1"/>
    <x v="3"/>
    <x v="0"/>
    <x v="1"/>
    <x v="0"/>
    <x v="4"/>
    <x v="5"/>
    <x v="3"/>
    <x v="2"/>
    <x v="3"/>
    <x v="3"/>
    <x v="3"/>
    <x v="3"/>
    <x v="3"/>
    <x v="1"/>
    <x v="4"/>
    <x v="3"/>
    <x v="2"/>
    <x v="4"/>
    <x v="3"/>
    <x v="2"/>
    <x v="3"/>
    <x v="0"/>
    <x v="0"/>
    <x v="0"/>
    <x v="0"/>
    <x v="0"/>
    <x v="0"/>
    <x v="0"/>
    <x v="0"/>
    <x v="0"/>
  </r>
  <r>
    <x v="0"/>
    <x v="0"/>
    <x v="32"/>
    <x v="0"/>
    <x v="0"/>
    <x v="0"/>
    <x v="2"/>
    <x v="2"/>
    <x v="3"/>
    <x v="1"/>
    <x v="2"/>
    <x v="6"/>
    <x v="6"/>
    <x v="2"/>
    <x v="1"/>
    <x v="1"/>
    <x v="1"/>
    <x v="1"/>
    <x v="0"/>
    <x v="3"/>
    <x v="5"/>
    <x v="0"/>
    <x v="1"/>
    <x v="4"/>
    <x v="2"/>
    <x v="1"/>
    <x v="0"/>
    <x v="1"/>
    <x v="3"/>
    <x v="3"/>
    <x v="2"/>
    <x v="4"/>
    <x v="4"/>
    <x v="1"/>
    <x v="3"/>
    <x v="3"/>
    <x v="4"/>
    <x v="3"/>
    <x v="2"/>
    <x v="3"/>
    <x v="0"/>
    <x v="0"/>
    <x v="0"/>
    <x v="0"/>
    <x v="0"/>
    <x v="0"/>
    <x v="0"/>
    <x v="0"/>
    <x v="0"/>
  </r>
  <r>
    <x v="0"/>
    <x v="0"/>
    <x v="32"/>
    <x v="0"/>
    <x v="0"/>
    <x v="2"/>
    <x v="1"/>
    <x v="2"/>
    <x v="1"/>
    <x v="4"/>
    <x v="2"/>
    <x v="5"/>
    <x v="0"/>
    <x v="1"/>
    <x v="1"/>
    <x v="2"/>
    <x v="1"/>
    <x v="4"/>
    <x v="2"/>
    <x v="1"/>
    <x v="0"/>
    <x v="1"/>
    <x v="1"/>
    <x v="4"/>
    <x v="1"/>
    <x v="2"/>
    <x v="0"/>
    <x v="1"/>
    <x v="0"/>
    <x v="0"/>
    <x v="0"/>
    <x v="4"/>
    <x v="4"/>
    <x v="4"/>
    <x v="1"/>
    <x v="2"/>
    <x v="4"/>
    <x v="2"/>
    <x v="3"/>
    <x v="3"/>
    <x v="0"/>
    <x v="0"/>
    <x v="0"/>
    <x v="0"/>
    <x v="0"/>
    <x v="0"/>
    <x v="0"/>
    <x v="0"/>
    <x v="0"/>
  </r>
  <r>
    <x v="0"/>
    <x v="0"/>
    <x v="32"/>
    <x v="0"/>
    <x v="0"/>
    <x v="0"/>
    <x v="3"/>
    <x v="5"/>
    <x v="3"/>
    <x v="1"/>
    <x v="1"/>
    <x v="4"/>
    <x v="0"/>
    <x v="2"/>
    <x v="1"/>
    <x v="1"/>
    <x v="3"/>
    <x v="4"/>
    <x v="0"/>
    <x v="0"/>
    <x v="0"/>
    <x v="2"/>
    <x v="2"/>
    <x v="3"/>
    <x v="3"/>
    <x v="1"/>
    <x v="0"/>
    <x v="0"/>
    <x v="4"/>
    <x v="3"/>
    <x v="4"/>
    <x v="2"/>
    <x v="5"/>
    <x v="3"/>
    <x v="4"/>
    <x v="4"/>
    <x v="3"/>
    <x v="1"/>
    <x v="2"/>
    <x v="2"/>
    <x v="0"/>
    <x v="0"/>
    <x v="0"/>
    <x v="0"/>
    <x v="0"/>
    <x v="0"/>
    <x v="0"/>
    <x v="0"/>
    <x v="0"/>
  </r>
  <r>
    <x v="0"/>
    <x v="0"/>
    <x v="6"/>
    <x v="0"/>
    <x v="1"/>
    <x v="2"/>
    <x v="0"/>
    <x v="1"/>
    <x v="1"/>
    <x v="3"/>
    <x v="3"/>
    <x v="1"/>
    <x v="0"/>
    <x v="0"/>
    <x v="1"/>
    <x v="0"/>
    <x v="1"/>
    <x v="1"/>
    <x v="3"/>
    <x v="0"/>
    <x v="0"/>
    <x v="1"/>
    <x v="1"/>
    <x v="2"/>
    <x v="1"/>
    <x v="1"/>
    <x v="0"/>
    <x v="1"/>
    <x v="0"/>
    <x v="0"/>
    <x v="0"/>
    <x v="2"/>
    <x v="0"/>
    <x v="3"/>
    <x v="2"/>
    <x v="0"/>
    <x v="1"/>
    <x v="3"/>
    <x v="0"/>
    <x v="1"/>
    <x v="0"/>
    <x v="0"/>
    <x v="0"/>
    <x v="0"/>
    <x v="0"/>
    <x v="0"/>
    <x v="0"/>
    <x v="0"/>
    <x v="0"/>
  </r>
  <r>
    <x v="0"/>
    <x v="0"/>
    <x v="6"/>
    <x v="0"/>
    <x v="1"/>
    <x v="0"/>
    <x v="2"/>
    <x v="2"/>
    <x v="1"/>
    <x v="2"/>
    <x v="1"/>
    <x v="3"/>
    <x v="0"/>
    <x v="1"/>
    <x v="1"/>
    <x v="1"/>
    <x v="0"/>
    <x v="2"/>
    <x v="2"/>
    <x v="1"/>
    <x v="0"/>
    <x v="1"/>
    <x v="0"/>
    <x v="1"/>
    <x v="2"/>
    <x v="1"/>
    <x v="0"/>
    <x v="1"/>
    <x v="0"/>
    <x v="0"/>
    <x v="2"/>
    <x v="0"/>
    <x v="0"/>
    <x v="1"/>
    <x v="1"/>
    <x v="3"/>
    <x v="0"/>
    <x v="3"/>
    <x v="2"/>
    <x v="1"/>
    <x v="0"/>
    <x v="0"/>
    <x v="0"/>
    <x v="0"/>
    <x v="0"/>
    <x v="0"/>
    <x v="0"/>
    <x v="0"/>
    <x v="0"/>
  </r>
  <r>
    <x v="0"/>
    <x v="0"/>
    <x v="6"/>
    <x v="0"/>
    <x v="1"/>
    <x v="2"/>
    <x v="0"/>
    <x v="0"/>
    <x v="0"/>
    <x v="0"/>
    <x v="3"/>
    <x v="2"/>
    <x v="2"/>
    <x v="0"/>
    <x v="0"/>
    <x v="0"/>
    <x v="1"/>
    <x v="4"/>
    <x v="0"/>
    <x v="0"/>
    <x v="0"/>
    <x v="1"/>
    <x v="2"/>
    <x v="3"/>
    <x v="1"/>
    <x v="1"/>
    <x v="0"/>
    <x v="1"/>
    <x v="0"/>
    <x v="3"/>
    <x v="0"/>
    <x v="0"/>
    <x v="5"/>
    <x v="3"/>
    <x v="1"/>
    <x v="3"/>
    <x v="0"/>
    <x v="4"/>
    <x v="2"/>
    <x v="0"/>
    <x v="0"/>
    <x v="0"/>
    <x v="0"/>
    <x v="0"/>
    <x v="0"/>
    <x v="0"/>
    <x v="0"/>
    <x v="0"/>
    <x v="0"/>
  </r>
  <r>
    <x v="0"/>
    <x v="0"/>
    <x v="6"/>
    <x v="0"/>
    <x v="1"/>
    <x v="0"/>
    <x v="2"/>
    <x v="0"/>
    <x v="3"/>
    <x v="1"/>
    <x v="0"/>
    <x v="3"/>
    <x v="2"/>
    <x v="0"/>
    <x v="1"/>
    <x v="2"/>
    <x v="1"/>
    <x v="1"/>
    <x v="2"/>
    <x v="0"/>
    <x v="1"/>
    <x v="3"/>
    <x v="4"/>
    <x v="2"/>
    <x v="0"/>
    <x v="1"/>
    <x v="2"/>
    <x v="1"/>
    <x v="0"/>
    <x v="3"/>
    <x v="2"/>
    <x v="4"/>
    <x v="1"/>
    <x v="1"/>
    <x v="1"/>
    <x v="2"/>
    <x v="4"/>
    <x v="3"/>
    <x v="2"/>
    <x v="4"/>
    <x v="0"/>
    <x v="0"/>
    <x v="0"/>
    <x v="0"/>
    <x v="0"/>
    <x v="0"/>
    <x v="0"/>
    <x v="0"/>
    <x v="0"/>
  </r>
  <r>
    <x v="0"/>
    <x v="0"/>
    <x v="6"/>
    <x v="0"/>
    <x v="1"/>
    <x v="2"/>
    <x v="2"/>
    <x v="2"/>
    <x v="2"/>
    <x v="3"/>
    <x v="1"/>
    <x v="1"/>
    <x v="1"/>
    <x v="1"/>
    <x v="1"/>
    <x v="1"/>
    <x v="1"/>
    <x v="1"/>
    <x v="0"/>
    <x v="2"/>
    <x v="5"/>
    <x v="1"/>
    <x v="0"/>
    <x v="2"/>
    <x v="1"/>
    <x v="0"/>
    <x v="1"/>
    <x v="1"/>
    <x v="0"/>
    <x v="0"/>
    <x v="0"/>
    <x v="0"/>
    <x v="3"/>
    <x v="0"/>
    <x v="2"/>
    <x v="3"/>
    <x v="1"/>
    <x v="3"/>
    <x v="0"/>
    <x v="1"/>
    <x v="0"/>
    <x v="0"/>
    <x v="0"/>
    <x v="0"/>
    <x v="0"/>
    <x v="0"/>
    <x v="0"/>
    <x v="0"/>
    <x v="0"/>
  </r>
  <r>
    <x v="0"/>
    <x v="0"/>
    <x v="32"/>
    <x v="0"/>
    <x v="0"/>
    <x v="2"/>
    <x v="1"/>
    <x v="2"/>
    <x v="1"/>
    <x v="4"/>
    <x v="2"/>
    <x v="5"/>
    <x v="2"/>
    <x v="1"/>
    <x v="1"/>
    <x v="1"/>
    <x v="0"/>
    <x v="4"/>
    <x v="3"/>
    <x v="0"/>
    <x v="0"/>
    <x v="2"/>
    <x v="1"/>
    <x v="4"/>
    <x v="1"/>
    <x v="0"/>
    <x v="0"/>
    <x v="0"/>
    <x v="0"/>
    <x v="3"/>
    <x v="3"/>
    <x v="4"/>
    <x v="4"/>
    <x v="2"/>
    <x v="5"/>
    <x v="5"/>
    <x v="1"/>
    <x v="2"/>
    <x v="2"/>
    <x v="2"/>
    <x v="0"/>
    <x v="0"/>
    <x v="0"/>
    <x v="0"/>
    <x v="0"/>
    <x v="0"/>
    <x v="0"/>
    <x v="0"/>
    <x v="0"/>
  </r>
  <r>
    <x v="0"/>
    <x v="0"/>
    <x v="6"/>
    <x v="0"/>
    <x v="1"/>
    <x v="2"/>
    <x v="1"/>
    <x v="0"/>
    <x v="3"/>
    <x v="0"/>
    <x v="3"/>
    <x v="4"/>
    <x v="2"/>
    <x v="0"/>
    <x v="0"/>
    <x v="0"/>
    <x v="1"/>
    <x v="0"/>
    <x v="3"/>
    <x v="0"/>
    <x v="4"/>
    <x v="1"/>
    <x v="4"/>
    <x v="2"/>
    <x v="3"/>
    <x v="0"/>
    <x v="2"/>
    <x v="2"/>
    <x v="0"/>
    <x v="1"/>
    <x v="2"/>
    <x v="3"/>
    <x v="4"/>
    <x v="4"/>
    <x v="4"/>
    <x v="0"/>
    <x v="1"/>
    <x v="3"/>
    <x v="0"/>
    <x v="0"/>
    <x v="0"/>
    <x v="0"/>
    <x v="0"/>
    <x v="0"/>
    <x v="0"/>
    <x v="0"/>
    <x v="0"/>
    <x v="0"/>
    <x v="0"/>
  </r>
  <r>
    <x v="0"/>
    <x v="0"/>
    <x v="6"/>
    <x v="0"/>
    <x v="1"/>
    <x v="0"/>
    <x v="0"/>
    <x v="0"/>
    <x v="3"/>
    <x v="1"/>
    <x v="3"/>
    <x v="2"/>
    <x v="0"/>
    <x v="0"/>
    <x v="1"/>
    <x v="1"/>
    <x v="1"/>
    <x v="1"/>
    <x v="0"/>
    <x v="0"/>
    <x v="3"/>
    <x v="2"/>
    <x v="2"/>
    <x v="2"/>
    <x v="1"/>
    <x v="0"/>
    <x v="0"/>
    <x v="2"/>
    <x v="0"/>
    <x v="3"/>
    <x v="0"/>
    <x v="0"/>
    <x v="0"/>
    <x v="0"/>
    <x v="1"/>
    <x v="3"/>
    <x v="3"/>
    <x v="3"/>
    <x v="2"/>
    <x v="0"/>
    <x v="0"/>
    <x v="0"/>
    <x v="0"/>
    <x v="0"/>
    <x v="0"/>
    <x v="0"/>
    <x v="0"/>
    <x v="0"/>
    <x v="0"/>
  </r>
  <r>
    <x v="0"/>
    <x v="0"/>
    <x v="18"/>
    <x v="0"/>
    <x v="0"/>
    <x v="0"/>
    <x v="3"/>
    <x v="1"/>
    <x v="1"/>
    <x v="1"/>
    <x v="2"/>
    <x v="1"/>
    <x v="3"/>
    <x v="3"/>
    <x v="1"/>
    <x v="0"/>
    <x v="3"/>
    <x v="3"/>
    <x v="2"/>
    <x v="5"/>
    <x v="6"/>
    <x v="5"/>
    <x v="5"/>
    <x v="5"/>
    <x v="4"/>
    <x v="5"/>
    <x v="4"/>
    <x v="5"/>
    <x v="4"/>
    <x v="5"/>
    <x v="5"/>
    <x v="5"/>
    <x v="6"/>
    <x v="5"/>
    <x v="5"/>
    <x v="5"/>
    <x v="3"/>
    <x v="4"/>
    <x v="5"/>
    <x v="2"/>
    <x v="0"/>
    <x v="0"/>
    <x v="0"/>
    <x v="0"/>
    <x v="0"/>
    <x v="0"/>
    <x v="0"/>
    <x v="0"/>
    <x v="0"/>
  </r>
  <r>
    <x v="0"/>
    <x v="0"/>
    <x v="18"/>
    <x v="0"/>
    <x v="0"/>
    <x v="2"/>
    <x v="0"/>
    <x v="0"/>
    <x v="1"/>
    <x v="1"/>
    <x v="0"/>
    <x v="1"/>
    <x v="0"/>
    <x v="0"/>
    <x v="1"/>
    <x v="1"/>
    <x v="0"/>
    <x v="0"/>
    <x v="0"/>
    <x v="0"/>
    <x v="0"/>
    <x v="0"/>
    <x v="3"/>
    <x v="0"/>
    <x v="1"/>
    <x v="2"/>
    <x v="2"/>
    <x v="2"/>
    <x v="0"/>
    <x v="4"/>
    <x v="3"/>
    <x v="2"/>
    <x v="0"/>
    <x v="0"/>
    <x v="1"/>
    <x v="1"/>
    <x v="0"/>
    <x v="1"/>
    <x v="0"/>
    <x v="0"/>
    <x v="0"/>
    <x v="0"/>
    <x v="0"/>
    <x v="0"/>
    <x v="0"/>
    <x v="0"/>
    <x v="0"/>
    <x v="0"/>
    <x v="0"/>
  </r>
  <r>
    <x v="0"/>
    <x v="0"/>
    <x v="18"/>
    <x v="0"/>
    <x v="0"/>
    <x v="2"/>
    <x v="2"/>
    <x v="1"/>
    <x v="1"/>
    <x v="3"/>
    <x v="2"/>
    <x v="3"/>
    <x v="4"/>
    <x v="2"/>
    <x v="4"/>
    <x v="1"/>
    <x v="0"/>
    <x v="1"/>
    <x v="0"/>
    <x v="0"/>
    <x v="0"/>
    <x v="3"/>
    <x v="0"/>
    <x v="2"/>
    <x v="1"/>
    <x v="0"/>
    <x v="0"/>
    <x v="1"/>
    <x v="0"/>
    <x v="3"/>
    <x v="2"/>
    <x v="0"/>
    <x v="1"/>
    <x v="1"/>
    <x v="2"/>
    <x v="1"/>
    <x v="1"/>
    <x v="1"/>
    <x v="2"/>
    <x v="4"/>
    <x v="0"/>
    <x v="0"/>
    <x v="0"/>
    <x v="0"/>
    <x v="0"/>
    <x v="0"/>
    <x v="0"/>
    <x v="0"/>
    <x v="0"/>
  </r>
  <r>
    <x v="0"/>
    <x v="0"/>
    <x v="6"/>
    <x v="0"/>
    <x v="1"/>
    <x v="2"/>
    <x v="2"/>
    <x v="0"/>
    <x v="1"/>
    <x v="1"/>
    <x v="0"/>
    <x v="1"/>
    <x v="0"/>
    <x v="1"/>
    <x v="0"/>
    <x v="1"/>
    <x v="0"/>
    <x v="1"/>
    <x v="0"/>
    <x v="0"/>
    <x v="0"/>
    <x v="1"/>
    <x v="0"/>
    <x v="2"/>
    <x v="2"/>
    <x v="0"/>
    <x v="0"/>
    <x v="1"/>
    <x v="0"/>
    <x v="3"/>
    <x v="0"/>
    <x v="0"/>
    <x v="3"/>
    <x v="3"/>
    <x v="0"/>
    <x v="3"/>
    <x v="0"/>
    <x v="0"/>
    <x v="0"/>
    <x v="1"/>
    <x v="0"/>
    <x v="0"/>
    <x v="0"/>
    <x v="0"/>
    <x v="0"/>
    <x v="0"/>
    <x v="0"/>
    <x v="0"/>
    <x v="0"/>
  </r>
  <r>
    <x v="0"/>
    <x v="0"/>
    <x v="18"/>
    <x v="0"/>
    <x v="0"/>
    <x v="0"/>
    <x v="2"/>
    <x v="2"/>
    <x v="1"/>
    <x v="5"/>
    <x v="4"/>
    <x v="6"/>
    <x v="6"/>
    <x v="0"/>
    <x v="0"/>
    <x v="0"/>
    <x v="4"/>
    <x v="1"/>
    <x v="3"/>
    <x v="2"/>
    <x v="1"/>
    <x v="1"/>
    <x v="1"/>
    <x v="1"/>
    <x v="0"/>
    <x v="0"/>
    <x v="0"/>
    <x v="1"/>
    <x v="0"/>
    <x v="0"/>
    <x v="0"/>
    <x v="2"/>
    <x v="0"/>
    <x v="3"/>
    <x v="1"/>
    <x v="0"/>
    <x v="0"/>
    <x v="3"/>
    <x v="0"/>
    <x v="0"/>
    <x v="0"/>
    <x v="0"/>
    <x v="0"/>
    <x v="0"/>
    <x v="0"/>
    <x v="0"/>
    <x v="0"/>
    <x v="0"/>
    <x v="0"/>
  </r>
  <r>
    <x v="0"/>
    <x v="0"/>
    <x v="18"/>
    <x v="0"/>
    <x v="0"/>
    <x v="0"/>
    <x v="0"/>
    <x v="0"/>
    <x v="1"/>
    <x v="0"/>
    <x v="3"/>
    <x v="2"/>
    <x v="2"/>
    <x v="0"/>
    <x v="0"/>
    <x v="0"/>
    <x v="0"/>
    <x v="0"/>
    <x v="0"/>
    <x v="4"/>
    <x v="0"/>
    <x v="0"/>
    <x v="1"/>
    <x v="2"/>
    <x v="1"/>
    <x v="1"/>
    <x v="2"/>
    <x v="0"/>
    <x v="4"/>
    <x v="4"/>
    <x v="3"/>
    <x v="2"/>
    <x v="0"/>
    <x v="3"/>
    <x v="1"/>
    <x v="3"/>
    <x v="2"/>
    <x v="3"/>
    <x v="0"/>
    <x v="1"/>
    <x v="0"/>
    <x v="0"/>
    <x v="0"/>
    <x v="0"/>
    <x v="0"/>
    <x v="0"/>
    <x v="0"/>
    <x v="0"/>
    <x v="0"/>
  </r>
  <r>
    <x v="0"/>
    <x v="0"/>
    <x v="18"/>
    <x v="0"/>
    <x v="0"/>
    <x v="0"/>
    <x v="0"/>
    <x v="0"/>
    <x v="1"/>
    <x v="0"/>
    <x v="3"/>
    <x v="2"/>
    <x v="0"/>
    <x v="0"/>
    <x v="0"/>
    <x v="0"/>
    <x v="0"/>
    <x v="0"/>
    <x v="3"/>
    <x v="0"/>
    <x v="0"/>
    <x v="1"/>
    <x v="1"/>
    <x v="2"/>
    <x v="0"/>
    <x v="0"/>
    <x v="0"/>
    <x v="1"/>
    <x v="0"/>
    <x v="0"/>
    <x v="0"/>
    <x v="2"/>
    <x v="2"/>
    <x v="3"/>
    <x v="2"/>
    <x v="0"/>
    <x v="0"/>
    <x v="0"/>
    <x v="0"/>
    <x v="0"/>
    <x v="0"/>
    <x v="0"/>
    <x v="0"/>
    <x v="0"/>
    <x v="0"/>
    <x v="0"/>
    <x v="0"/>
    <x v="0"/>
    <x v="0"/>
  </r>
  <r>
    <x v="0"/>
    <x v="0"/>
    <x v="18"/>
    <x v="0"/>
    <x v="0"/>
    <x v="2"/>
    <x v="2"/>
    <x v="0"/>
    <x v="1"/>
    <x v="0"/>
    <x v="3"/>
    <x v="2"/>
    <x v="2"/>
    <x v="0"/>
    <x v="0"/>
    <x v="0"/>
    <x v="0"/>
    <x v="1"/>
    <x v="0"/>
    <x v="0"/>
    <x v="0"/>
    <x v="1"/>
    <x v="0"/>
    <x v="2"/>
    <x v="0"/>
    <x v="0"/>
    <x v="0"/>
    <x v="1"/>
    <x v="0"/>
    <x v="3"/>
    <x v="2"/>
    <x v="2"/>
    <x v="0"/>
    <x v="3"/>
    <x v="2"/>
    <x v="3"/>
    <x v="2"/>
    <x v="0"/>
    <x v="0"/>
    <x v="0"/>
    <x v="0"/>
    <x v="0"/>
    <x v="0"/>
    <x v="0"/>
    <x v="0"/>
    <x v="0"/>
    <x v="0"/>
    <x v="0"/>
    <x v="0"/>
  </r>
  <r>
    <x v="0"/>
    <x v="0"/>
    <x v="6"/>
    <x v="0"/>
    <x v="1"/>
    <x v="0"/>
    <x v="1"/>
    <x v="2"/>
    <x v="4"/>
    <x v="1"/>
    <x v="0"/>
    <x v="1"/>
    <x v="2"/>
    <x v="1"/>
    <x v="1"/>
    <x v="1"/>
    <x v="2"/>
    <x v="2"/>
    <x v="3"/>
    <x v="2"/>
    <x v="1"/>
    <x v="2"/>
    <x v="3"/>
    <x v="2"/>
    <x v="2"/>
    <x v="1"/>
    <x v="1"/>
    <x v="1"/>
    <x v="0"/>
    <x v="1"/>
    <x v="1"/>
    <x v="0"/>
    <x v="3"/>
    <x v="1"/>
    <x v="1"/>
    <x v="2"/>
    <x v="4"/>
    <x v="2"/>
    <x v="1"/>
    <x v="3"/>
    <x v="0"/>
    <x v="0"/>
    <x v="0"/>
    <x v="0"/>
    <x v="0"/>
    <x v="0"/>
    <x v="0"/>
    <x v="0"/>
    <x v="0"/>
  </r>
  <r>
    <x v="0"/>
    <x v="0"/>
    <x v="18"/>
    <x v="0"/>
    <x v="0"/>
    <x v="2"/>
    <x v="2"/>
    <x v="1"/>
    <x v="2"/>
    <x v="1"/>
    <x v="0"/>
    <x v="6"/>
    <x v="6"/>
    <x v="2"/>
    <x v="1"/>
    <x v="1"/>
    <x v="0"/>
    <x v="2"/>
    <x v="4"/>
    <x v="0"/>
    <x v="3"/>
    <x v="1"/>
    <x v="4"/>
    <x v="2"/>
    <x v="2"/>
    <x v="0"/>
    <x v="1"/>
    <x v="0"/>
    <x v="0"/>
    <x v="3"/>
    <x v="2"/>
    <x v="4"/>
    <x v="1"/>
    <x v="4"/>
    <x v="0"/>
    <x v="0"/>
    <x v="2"/>
    <x v="3"/>
    <x v="0"/>
    <x v="4"/>
    <x v="0"/>
    <x v="0"/>
    <x v="0"/>
    <x v="0"/>
    <x v="0"/>
    <x v="0"/>
    <x v="0"/>
    <x v="0"/>
    <x v="0"/>
  </r>
  <r>
    <x v="0"/>
    <x v="0"/>
    <x v="32"/>
    <x v="0"/>
    <x v="0"/>
    <x v="2"/>
    <x v="1"/>
    <x v="2"/>
    <x v="2"/>
    <x v="3"/>
    <x v="1"/>
    <x v="5"/>
    <x v="2"/>
    <x v="1"/>
    <x v="1"/>
    <x v="1"/>
    <x v="5"/>
    <x v="2"/>
    <x v="0"/>
    <x v="2"/>
    <x v="3"/>
    <x v="1"/>
    <x v="0"/>
    <x v="1"/>
    <x v="2"/>
    <x v="1"/>
    <x v="1"/>
    <x v="3"/>
    <x v="2"/>
    <x v="3"/>
    <x v="2"/>
    <x v="1"/>
    <x v="1"/>
    <x v="1"/>
    <x v="0"/>
    <x v="1"/>
    <x v="4"/>
    <x v="2"/>
    <x v="1"/>
    <x v="1"/>
    <x v="0"/>
    <x v="0"/>
    <x v="0"/>
    <x v="0"/>
    <x v="0"/>
    <x v="0"/>
    <x v="0"/>
    <x v="0"/>
    <x v="0"/>
  </r>
  <r>
    <x v="0"/>
    <x v="0"/>
    <x v="6"/>
    <x v="0"/>
    <x v="1"/>
    <x v="2"/>
    <x v="1"/>
    <x v="2"/>
    <x v="4"/>
    <x v="3"/>
    <x v="2"/>
    <x v="1"/>
    <x v="0"/>
    <x v="2"/>
    <x v="4"/>
    <x v="2"/>
    <x v="2"/>
    <x v="1"/>
    <x v="1"/>
    <x v="2"/>
    <x v="1"/>
    <x v="3"/>
    <x v="4"/>
    <x v="1"/>
    <x v="2"/>
    <x v="2"/>
    <x v="1"/>
    <x v="2"/>
    <x v="0"/>
    <x v="4"/>
    <x v="3"/>
    <x v="4"/>
    <x v="4"/>
    <x v="3"/>
    <x v="3"/>
    <x v="1"/>
    <x v="2"/>
    <x v="3"/>
    <x v="2"/>
    <x v="0"/>
    <x v="0"/>
    <x v="0"/>
    <x v="0"/>
    <x v="0"/>
    <x v="0"/>
    <x v="0"/>
    <x v="0"/>
    <x v="0"/>
    <x v="0"/>
  </r>
  <r>
    <x v="0"/>
    <x v="0"/>
    <x v="18"/>
    <x v="0"/>
    <x v="0"/>
    <x v="1"/>
    <x v="1"/>
    <x v="1"/>
    <x v="3"/>
    <x v="3"/>
    <x v="2"/>
    <x v="1"/>
    <x v="4"/>
    <x v="1"/>
    <x v="3"/>
    <x v="1"/>
    <x v="0"/>
    <x v="2"/>
    <x v="4"/>
    <x v="0"/>
    <x v="0"/>
    <x v="3"/>
    <x v="3"/>
    <x v="2"/>
    <x v="1"/>
    <x v="1"/>
    <x v="1"/>
    <x v="1"/>
    <x v="0"/>
    <x v="3"/>
    <x v="4"/>
    <x v="1"/>
    <x v="1"/>
    <x v="0"/>
    <x v="1"/>
    <x v="3"/>
    <x v="5"/>
    <x v="5"/>
    <x v="4"/>
    <x v="5"/>
    <x v="0"/>
    <x v="0"/>
    <x v="0"/>
    <x v="0"/>
    <x v="0"/>
    <x v="0"/>
    <x v="0"/>
    <x v="0"/>
    <x v="0"/>
  </r>
  <r>
    <x v="0"/>
    <x v="0"/>
    <x v="18"/>
    <x v="0"/>
    <x v="0"/>
    <x v="2"/>
    <x v="1"/>
    <x v="2"/>
    <x v="1"/>
    <x v="3"/>
    <x v="1"/>
    <x v="3"/>
    <x v="4"/>
    <x v="2"/>
    <x v="3"/>
    <x v="2"/>
    <x v="0"/>
    <x v="2"/>
    <x v="1"/>
    <x v="4"/>
    <x v="4"/>
    <x v="1"/>
    <x v="3"/>
    <x v="1"/>
    <x v="5"/>
    <x v="2"/>
    <x v="1"/>
    <x v="0"/>
    <x v="0"/>
    <x v="4"/>
    <x v="3"/>
    <x v="1"/>
    <x v="1"/>
    <x v="0"/>
    <x v="0"/>
    <x v="1"/>
    <x v="1"/>
    <x v="1"/>
    <x v="2"/>
    <x v="1"/>
    <x v="0"/>
    <x v="0"/>
    <x v="0"/>
    <x v="0"/>
    <x v="0"/>
    <x v="0"/>
    <x v="0"/>
    <x v="0"/>
    <x v="0"/>
  </r>
  <r>
    <x v="0"/>
    <x v="0"/>
    <x v="6"/>
    <x v="0"/>
    <x v="1"/>
    <x v="0"/>
    <x v="2"/>
    <x v="0"/>
    <x v="0"/>
    <x v="0"/>
    <x v="0"/>
    <x v="1"/>
    <x v="0"/>
    <x v="2"/>
    <x v="0"/>
    <x v="0"/>
    <x v="0"/>
    <x v="1"/>
    <x v="0"/>
    <x v="2"/>
    <x v="3"/>
    <x v="1"/>
    <x v="0"/>
    <x v="2"/>
    <x v="0"/>
    <x v="0"/>
    <x v="5"/>
    <x v="1"/>
    <x v="0"/>
    <x v="0"/>
    <x v="0"/>
    <x v="0"/>
    <x v="3"/>
    <x v="0"/>
    <x v="2"/>
    <x v="0"/>
    <x v="0"/>
    <x v="3"/>
    <x v="2"/>
    <x v="1"/>
    <x v="0"/>
    <x v="0"/>
    <x v="0"/>
    <x v="0"/>
    <x v="0"/>
    <x v="0"/>
    <x v="0"/>
    <x v="0"/>
    <x v="0"/>
  </r>
  <r>
    <x v="0"/>
    <x v="0"/>
    <x v="18"/>
    <x v="0"/>
    <x v="0"/>
    <x v="0"/>
    <x v="2"/>
    <x v="1"/>
    <x v="2"/>
    <x v="1"/>
    <x v="0"/>
    <x v="2"/>
    <x v="5"/>
    <x v="0"/>
    <x v="0"/>
    <x v="0"/>
    <x v="4"/>
    <x v="1"/>
    <x v="1"/>
    <x v="2"/>
    <x v="0"/>
    <x v="3"/>
    <x v="3"/>
    <x v="1"/>
    <x v="0"/>
    <x v="1"/>
    <x v="1"/>
    <x v="1"/>
    <x v="0"/>
    <x v="3"/>
    <x v="2"/>
    <x v="4"/>
    <x v="4"/>
    <x v="3"/>
    <x v="0"/>
    <x v="3"/>
    <x v="0"/>
    <x v="1"/>
    <x v="2"/>
    <x v="4"/>
    <x v="0"/>
    <x v="0"/>
    <x v="0"/>
    <x v="0"/>
    <x v="0"/>
    <x v="0"/>
    <x v="0"/>
    <x v="0"/>
    <x v="0"/>
  </r>
  <r>
    <x v="0"/>
    <x v="0"/>
    <x v="32"/>
    <x v="0"/>
    <x v="0"/>
    <x v="0"/>
    <x v="2"/>
    <x v="1"/>
    <x v="2"/>
    <x v="3"/>
    <x v="0"/>
    <x v="1"/>
    <x v="0"/>
    <x v="0"/>
    <x v="1"/>
    <x v="1"/>
    <x v="0"/>
    <x v="1"/>
    <x v="0"/>
    <x v="0"/>
    <x v="0"/>
    <x v="0"/>
    <x v="0"/>
    <x v="2"/>
    <x v="1"/>
    <x v="0"/>
    <x v="1"/>
    <x v="1"/>
    <x v="0"/>
    <x v="0"/>
    <x v="0"/>
    <x v="2"/>
    <x v="3"/>
    <x v="3"/>
    <x v="1"/>
    <x v="3"/>
    <x v="1"/>
    <x v="1"/>
    <x v="0"/>
    <x v="0"/>
    <x v="0"/>
    <x v="0"/>
    <x v="0"/>
    <x v="0"/>
    <x v="0"/>
    <x v="0"/>
    <x v="0"/>
    <x v="0"/>
    <x v="0"/>
  </r>
  <r>
    <x v="0"/>
    <x v="0"/>
    <x v="6"/>
    <x v="0"/>
    <x v="1"/>
    <x v="0"/>
    <x v="0"/>
    <x v="1"/>
    <x v="0"/>
    <x v="0"/>
    <x v="3"/>
    <x v="6"/>
    <x v="6"/>
    <x v="0"/>
    <x v="0"/>
    <x v="0"/>
    <x v="1"/>
    <x v="0"/>
    <x v="3"/>
    <x v="0"/>
    <x v="0"/>
    <x v="2"/>
    <x v="1"/>
    <x v="0"/>
    <x v="0"/>
    <x v="6"/>
    <x v="6"/>
    <x v="2"/>
    <x v="3"/>
    <x v="0"/>
    <x v="0"/>
    <x v="2"/>
    <x v="2"/>
    <x v="3"/>
    <x v="2"/>
    <x v="0"/>
    <x v="0"/>
    <x v="4"/>
    <x v="2"/>
    <x v="1"/>
    <x v="0"/>
    <x v="0"/>
    <x v="0"/>
    <x v="0"/>
    <x v="0"/>
    <x v="0"/>
    <x v="0"/>
    <x v="0"/>
    <x v="0"/>
  </r>
  <r>
    <x v="0"/>
    <x v="0"/>
    <x v="18"/>
    <x v="0"/>
    <x v="0"/>
    <x v="2"/>
    <x v="2"/>
    <x v="0"/>
    <x v="1"/>
    <x v="0"/>
    <x v="0"/>
    <x v="1"/>
    <x v="0"/>
    <x v="2"/>
    <x v="0"/>
    <x v="1"/>
    <x v="0"/>
    <x v="2"/>
    <x v="1"/>
    <x v="0"/>
    <x v="0"/>
    <x v="1"/>
    <x v="0"/>
    <x v="3"/>
    <x v="1"/>
    <x v="2"/>
    <x v="3"/>
    <x v="2"/>
    <x v="0"/>
    <x v="4"/>
    <x v="1"/>
    <x v="0"/>
    <x v="3"/>
    <x v="3"/>
    <x v="2"/>
    <x v="1"/>
    <x v="0"/>
    <x v="3"/>
    <x v="0"/>
    <x v="1"/>
    <x v="0"/>
    <x v="0"/>
    <x v="0"/>
    <x v="0"/>
    <x v="0"/>
    <x v="0"/>
    <x v="0"/>
    <x v="0"/>
    <x v="0"/>
  </r>
  <r>
    <x v="0"/>
    <x v="0"/>
    <x v="18"/>
    <x v="0"/>
    <x v="0"/>
    <x v="0"/>
    <x v="1"/>
    <x v="1"/>
    <x v="4"/>
    <x v="3"/>
    <x v="1"/>
    <x v="3"/>
    <x v="1"/>
    <x v="1"/>
    <x v="0"/>
    <x v="1"/>
    <x v="0"/>
    <x v="2"/>
    <x v="0"/>
    <x v="1"/>
    <x v="1"/>
    <x v="3"/>
    <x v="4"/>
    <x v="2"/>
    <x v="2"/>
    <x v="2"/>
    <x v="2"/>
    <x v="0"/>
    <x v="0"/>
    <x v="3"/>
    <x v="1"/>
    <x v="1"/>
    <x v="4"/>
    <x v="2"/>
    <x v="3"/>
    <x v="1"/>
    <x v="4"/>
    <x v="2"/>
    <x v="2"/>
    <x v="3"/>
    <x v="0"/>
    <x v="0"/>
    <x v="0"/>
    <x v="0"/>
    <x v="0"/>
    <x v="0"/>
    <x v="0"/>
    <x v="0"/>
    <x v="0"/>
  </r>
  <r>
    <x v="0"/>
    <x v="0"/>
    <x v="6"/>
    <x v="0"/>
    <x v="1"/>
    <x v="2"/>
    <x v="2"/>
    <x v="1"/>
    <x v="2"/>
    <x v="1"/>
    <x v="2"/>
    <x v="1"/>
    <x v="3"/>
    <x v="4"/>
    <x v="3"/>
    <x v="4"/>
    <x v="1"/>
    <x v="4"/>
    <x v="2"/>
    <x v="0"/>
    <x v="0"/>
    <x v="2"/>
    <x v="2"/>
    <x v="3"/>
    <x v="3"/>
    <x v="2"/>
    <x v="6"/>
    <x v="1"/>
    <x v="0"/>
    <x v="0"/>
    <x v="0"/>
    <x v="3"/>
    <x v="5"/>
    <x v="1"/>
    <x v="4"/>
    <x v="3"/>
    <x v="1"/>
    <x v="2"/>
    <x v="0"/>
    <x v="1"/>
    <x v="0"/>
    <x v="0"/>
    <x v="0"/>
    <x v="0"/>
    <x v="0"/>
    <x v="0"/>
    <x v="0"/>
    <x v="0"/>
    <x v="0"/>
  </r>
  <r>
    <x v="0"/>
    <x v="0"/>
    <x v="18"/>
    <x v="0"/>
    <x v="0"/>
    <x v="0"/>
    <x v="2"/>
    <x v="4"/>
    <x v="1"/>
    <x v="1"/>
    <x v="0"/>
    <x v="1"/>
    <x v="2"/>
    <x v="1"/>
    <x v="1"/>
    <x v="1"/>
    <x v="0"/>
    <x v="1"/>
    <x v="1"/>
    <x v="2"/>
    <x v="0"/>
    <x v="2"/>
    <x v="2"/>
    <x v="2"/>
    <x v="3"/>
    <x v="1"/>
    <x v="0"/>
    <x v="1"/>
    <x v="0"/>
    <x v="0"/>
    <x v="0"/>
    <x v="2"/>
    <x v="0"/>
    <x v="3"/>
    <x v="1"/>
    <x v="1"/>
    <x v="0"/>
    <x v="0"/>
    <x v="2"/>
    <x v="0"/>
    <x v="0"/>
    <x v="0"/>
    <x v="0"/>
    <x v="0"/>
    <x v="0"/>
    <x v="0"/>
    <x v="0"/>
    <x v="0"/>
    <x v="0"/>
  </r>
  <r>
    <x v="0"/>
    <x v="0"/>
    <x v="18"/>
    <x v="0"/>
    <x v="0"/>
    <x v="0"/>
    <x v="0"/>
    <x v="0"/>
    <x v="2"/>
    <x v="1"/>
    <x v="0"/>
    <x v="1"/>
    <x v="0"/>
    <x v="1"/>
    <x v="1"/>
    <x v="1"/>
    <x v="2"/>
    <x v="1"/>
    <x v="1"/>
    <x v="3"/>
    <x v="0"/>
    <x v="1"/>
    <x v="0"/>
    <x v="0"/>
    <x v="0"/>
    <x v="0"/>
    <x v="6"/>
    <x v="1"/>
    <x v="0"/>
    <x v="0"/>
    <x v="0"/>
    <x v="0"/>
    <x v="3"/>
    <x v="0"/>
    <x v="1"/>
    <x v="1"/>
    <x v="1"/>
    <x v="3"/>
    <x v="0"/>
    <x v="3"/>
    <x v="0"/>
    <x v="0"/>
    <x v="0"/>
    <x v="0"/>
    <x v="0"/>
    <x v="0"/>
    <x v="0"/>
    <x v="0"/>
    <x v="0"/>
  </r>
  <r>
    <x v="0"/>
    <x v="0"/>
    <x v="6"/>
    <x v="0"/>
    <x v="1"/>
    <x v="0"/>
    <x v="2"/>
    <x v="1"/>
    <x v="1"/>
    <x v="3"/>
    <x v="0"/>
    <x v="1"/>
    <x v="0"/>
    <x v="2"/>
    <x v="1"/>
    <x v="1"/>
    <x v="1"/>
    <x v="1"/>
    <x v="1"/>
    <x v="2"/>
    <x v="1"/>
    <x v="3"/>
    <x v="3"/>
    <x v="3"/>
    <x v="1"/>
    <x v="1"/>
    <x v="1"/>
    <x v="1"/>
    <x v="0"/>
    <x v="4"/>
    <x v="2"/>
    <x v="0"/>
    <x v="1"/>
    <x v="0"/>
    <x v="4"/>
    <x v="1"/>
    <x v="1"/>
    <x v="3"/>
    <x v="2"/>
    <x v="2"/>
    <x v="0"/>
    <x v="0"/>
    <x v="0"/>
    <x v="0"/>
    <x v="0"/>
    <x v="0"/>
    <x v="0"/>
    <x v="0"/>
    <x v="0"/>
  </r>
  <r>
    <x v="0"/>
    <x v="0"/>
    <x v="18"/>
    <x v="0"/>
    <x v="0"/>
    <x v="2"/>
    <x v="0"/>
    <x v="1"/>
    <x v="1"/>
    <x v="1"/>
    <x v="0"/>
    <x v="2"/>
    <x v="0"/>
    <x v="0"/>
    <x v="0"/>
    <x v="0"/>
    <x v="0"/>
    <x v="0"/>
    <x v="3"/>
    <x v="0"/>
    <x v="0"/>
    <x v="0"/>
    <x v="0"/>
    <x v="2"/>
    <x v="1"/>
    <x v="1"/>
    <x v="0"/>
    <x v="0"/>
    <x v="0"/>
    <x v="4"/>
    <x v="2"/>
    <x v="0"/>
    <x v="0"/>
    <x v="0"/>
    <x v="2"/>
    <x v="3"/>
    <x v="0"/>
    <x v="0"/>
    <x v="2"/>
    <x v="0"/>
    <x v="0"/>
    <x v="0"/>
    <x v="0"/>
    <x v="0"/>
    <x v="0"/>
    <x v="0"/>
    <x v="0"/>
    <x v="0"/>
    <x v="0"/>
  </r>
  <r>
    <x v="0"/>
    <x v="0"/>
    <x v="18"/>
    <x v="0"/>
    <x v="0"/>
    <x v="2"/>
    <x v="2"/>
    <x v="1"/>
    <x v="0"/>
    <x v="1"/>
    <x v="0"/>
    <x v="0"/>
    <x v="0"/>
    <x v="0"/>
    <x v="0"/>
    <x v="1"/>
    <x v="0"/>
    <x v="1"/>
    <x v="3"/>
    <x v="0"/>
    <x v="0"/>
    <x v="1"/>
    <x v="0"/>
    <x v="2"/>
    <x v="0"/>
    <x v="0"/>
    <x v="1"/>
    <x v="0"/>
    <x v="0"/>
    <x v="3"/>
    <x v="2"/>
    <x v="0"/>
    <x v="3"/>
    <x v="3"/>
    <x v="1"/>
    <x v="3"/>
    <x v="0"/>
    <x v="3"/>
    <x v="2"/>
    <x v="1"/>
    <x v="0"/>
    <x v="0"/>
    <x v="0"/>
    <x v="0"/>
    <x v="0"/>
    <x v="0"/>
    <x v="0"/>
    <x v="0"/>
    <x v="0"/>
  </r>
  <r>
    <x v="0"/>
    <x v="0"/>
    <x v="6"/>
    <x v="0"/>
    <x v="1"/>
    <x v="2"/>
    <x v="1"/>
    <x v="2"/>
    <x v="3"/>
    <x v="3"/>
    <x v="5"/>
    <x v="3"/>
    <x v="3"/>
    <x v="1"/>
    <x v="4"/>
    <x v="3"/>
    <x v="5"/>
    <x v="2"/>
    <x v="1"/>
    <x v="1"/>
    <x v="0"/>
    <x v="0"/>
    <x v="3"/>
    <x v="4"/>
    <x v="2"/>
    <x v="4"/>
    <x v="5"/>
    <x v="1"/>
    <x v="6"/>
    <x v="0"/>
    <x v="1"/>
    <x v="4"/>
    <x v="1"/>
    <x v="2"/>
    <x v="2"/>
    <x v="0"/>
    <x v="4"/>
    <x v="2"/>
    <x v="1"/>
    <x v="3"/>
    <x v="0"/>
    <x v="0"/>
    <x v="0"/>
    <x v="0"/>
    <x v="0"/>
    <x v="0"/>
    <x v="0"/>
    <x v="0"/>
    <x v="0"/>
  </r>
  <r>
    <x v="0"/>
    <x v="0"/>
    <x v="18"/>
    <x v="0"/>
    <x v="0"/>
    <x v="0"/>
    <x v="2"/>
    <x v="1"/>
    <x v="1"/>
    <x v="0"/>
    <x v="0"/>
    <x v="1"/>
    <x v="2"/>
    <x v="1"/>
    <x v="0"/>
    <x v="0"/>
    <x v="0"/>
    <x v="1"/>
    <x v="0"/>
    <x v="0"/>
    <x v="0"/>
    <x v="0"/>
    <x v="0"/>
    <x v="2"/>
    <x v="0"/>
    <x v="0"/>
    <x v="0"/>
    <x v="0"/>
    <x v="0"/>
    <x v="3"/>
    <x v="2"/>
    <x v="2"/>
    <x v="0"/>
    <x v="3"/>
    <x v="4"/>
    <x v="3"/>
    <x v="0"/>
    <x v="3"/>
    <x v="2"/>
    <x v="1"/>
    <x v="0"/>
    <x v="0"/>
    <x v="0"/>
    <x v="0"/>
    <x v="0"/>
    <x v="0"/>
    <x v="0"/>
    <x v="0"/>
    <x v="0"/>
  </r>
  <r>
    <x v="0"/>
    <x v="0"/>
    <x v="18"/>
    <x v="0"/>
    <x v="0"/>
    <x v="1"/>
    <x v="1"/>
    <x v="2"/>
    <x v="1"/>
    <x v="3"/>
    <x v="1"/>
    <x v="1"/>
    <x v="4"/>
    <x v="1"/>
    <x v="3"/>
    <x v="1"/>
    <x v="0"/>
    <x v="2"/>
    <x v="1"/>
    <x v="0"/>
    <x v="0"/>
    <x v="3"/>
    <x v="3"/>
    <x v="2"/>
    <x v="1"/>
    <x v="1"/>
    <x v="1"/>
    <x v="0"/>
    <x v="0"/>
    <x v="3"/>
    <x v="1"/>
    <x v="0"/>
    <x v="1"/>
    <x v="0"/>
    <x v="1"/>
    <x v="3"/>
    <x v="0"/>
    <x v="1"/>
    <x v="2"/>
    <x v="4"/>
    <x v="0"/>
    <x v="0"/>
    <x v="0"/>
    <x v="0"/>
    <x v="0"/>
    <x v="0"/>
    <x v="0"/>
    <x v="0"/>
    <x v="0"/>
  </r>
  <r>
    <x v="0"/>
    <x v="0"/>
    <x v="18"/>
    <x v="0"/>
    <x v="0"/>
    <x v="0"/>
    <x v="2"/>
    <x v="0"/>
    <x v="1"/>
    <x v="1"/>
    <x v="0"/>
    <x v="2"/>
    <x v="0"/>
    <x v="1"/>
    <x v="1"/>
    <x v="1"/>
    <x v="0"/>
    <x v="1"/>
    <x v="0"/>
    <x v="0"/>
    <x v="0"/>
    <x v="1"/>
    <x v="3"/>
    <x v="2"/>
    <x v="1"/>
    <x v="1"/>
    <x v="0"/>
    <x v="1"/>
    <x v="0"/>
    <x v="0"/>
    <x v="0"/>
    <x v="0"/>
    <x v="0"/>
    <x v="3"/>
    <x v="2"/>
    <x v="0"/>
    <x v="0"/>
    <x v="0"/>
    <x v="0"/>
    <x v="0"/>
    <x v="0"/>
    <x v="0"/>
    <x v="0"/>
    <x v="0"/>
    <x v="0"/>
    <x v="0"/>
    <x v="0"/>
    <x v="0"/>
    <x v="0"/>
  </r>
  <r>
    <x v="0"/>
    <x v="0"/>
    <x v="6"/>
    <x v="0"/>
    <x v="1"/>
    <x v="2"/>
    <x v="0"/>
    <x v="0"/>
    <x v="3"/>
    <x v="0"/>
    <x v="0"/>
    <x v="2"/>
    <x v="2"/>
    <x v="0"/>
    <x v="1"/>
    <x v="0"/>
    <x v="0"/>
    <x v="2"/>
    <x v="0"/>
    <x v="0"/>
    <x v="0"/>
    <x v="1"/>
    <x v="0"/>
    <x v="2"/>
    <x v="1"/>
    <x v="0"/>
    <x v="4"/>
    <x v="1"/>
    <x v="0"/>
    <x v="3"/>
    <x v="0"/>
    <x v="1"/>
    <x v="3"/>
    <x v="2"/>
    <x v="1"/>
    <x v="3"/>
    <x v="1"/>
    <x v="1"/>
    <x v="0"/>
    <x v="1"/>
    <x v="0"/>
    <x v="0"/>
    <x v="0"/>
    <x v="0"/>
    <x v="0"/>
    <x v="0"/>
    <x v="0"/>
    <x v="0"/>
    <x v="0"/>
  </r>
  <r>
    <x v="0"/>
    <x v="0"/>
    <x v="18"/>
    <x v="0"/>
    <x v="0"/>
    <x v="3"/>
    <x v="1"/>
    <x v="2"/>
    <x v="4"/>
    <x v="3"/>
    <x v="5"/>
    <x v="5"/>
    <x v="4"/>
    <x v="1"/>
    <x v="4"/>
    <x v="2"/>
    <x v="4"/>
    <x v="2"/>
    <x v="4"/>
    <x v="2"/>
    <x v="1"/>
    <x v="4"/>
    <x v="3"/>
    <x v="4"/>
    <x v="2"/>
    <x v="3"/>
    <x v="3"/>
    <x v="1"/>
    <x v="0"/>
    <x v="4"/>
    <x v="1"/>
    <x v="4"/>
    <x v="5"/>
    <x v="1"/>
    <x v="0"/>
    <x v="2"/>
    <x v="3"/>
    <x v="2"/>
    <x v="3"/>
    <x v="0"/>
    <x v="0"/>
    <x v="0"/>
    <x v="0"/>
    <x v="0"/>
    <x v="0"/>
    <x v="0"/>
    <x v="0"/>
    <x v="0"/>
    <x v="0"/>
  </r>
  <r>
    <x v="0"/>
    <x v="0"/>
    <x v="18"/>
    <x v="0"/>
    <x v="1"/>
    <x v="0"/>
    <x v="2"/>
    <x v="1"/>
    <x v="1"/>
    <x v="1"/>
    <x v="0"/>
    <x v="3"/>
    <x v="4"/>
    <x v="0"/>
    <x v="1"/>
    <x v="0"/>
    <x v="4"/>
    <x v="1"/>
    <x v="0"/>
    <x v="5"/>
    <x v="6"/>
    <x v="3"/>
    <x v="0"/>
    <x v="1"/>
    <x v="3"/>
    <x v="2"/>
    <x v="2"/>
    <x v="1"/>
    <x v="0"/>
    <x v="0"/>
    <x v="2"/>
    <x v="0"/>
    <x v="3"/>
    <x v="0"/>
    <x v="2"/>
    <x v="3"/>
    <x v="1"/>
    <x v="1"/>
    <x v="0"/>
    <x v="1"/>
    <x v="0"/>
    <x v="0"/>
    <x v="0"/>
    <x v="0"/>
    <x v="0"/>
    <x v="0"/>
    <x v="0"/>
    <x v="0"/>
    <x v="0"/>
  </r>
  <r>
    <x v="0"/>
    <x v="0"/>
    <x v="18"/>
    <x v="0"/>
    <x v="0"/>
    <x v="2"/>
    <x v="2"/>
    <x v="0"/>
    <x v="0"/>
    <x v="0"/>
    <x v="0"/>
    <x v="2"/>
    <x v="0"/>
    <x v="0"/>
    <x v="0"/>
    <x v="1"/>
    <x v="1"/>
    <x v="1"/>
    <x v="0"/>
    <x v="0"/>
    <x v="2"/>
    <x v="1"/>
    <x v="0"/>
    <x v="1"/>
    <x v="1"/>
    <x v="1"/>
    <x v="0"/>
    <x v="1"/>
    <x v="0"/>
    <x v="0"/>
    <x v="0"/>
    <x v="2"/>
    <x v="0"/>
    <x v="3"/>
    <x v="1"/>
    <x v="0"/>
    <x v="0"/>
    <x v="3"/>
    <x v="0"/>
    <x v="0"/>
    <x v="0"/>
    <x v="0"/>
    <x v="0"/>
    <x v="0"/>
    <x v="0"/>
    <x v="0"/>
    <x v="0"/>
    <x v="0"/>
    <x v="0"/>
  </r>
  <r>
    <x v="0"/>
    <x v="0"/>
    <x v="18"/>
    <x v="0"/>
    <x v="1"/>
    <x v="0"/>
    <x v="3"/>
    <x v="2"/>
    <x v="4"/>
    <x v="4"/>
    <x v="5"/>
    <x v="5"/>
    <x v="3"/>
    <x v="4"/>
    <x v="1"/>
    <x v="4"/>
    <x v="4"/>
    <x v="2"/>
    <x v="4"/>
    <x v="3"/>
    <x v="2"/>
    <x v="2"/>
    <x v="2"/>
    <x v="3"/>
    <x v="5"/>
    <x v="3"/>
    <x v="0"/>
    <x v="1"/>
    <x v="0"/>
    <x v="2"/>
    <x v="1"/>
    <x v="2"/>
    <x v="4"/>
    <x v="4"/>
    <x v="4"/>
    <x v="2"/>
    <x v="4"/>
    <x v="1"/>
    <x v="3"/>
    <x v="3"/>
    <x v="0"/>
    <x v="0"/>
    <x v="0"/>
    <x v="0"/>
    <x v="0"/>
    <x v="0"/>
    <x v="0"/>
    <x v="0"/>
    <x v="0"/>
  </r>
  <r>
    <x v="0"/>
    <x v="0"/>
    <x v="18"/>
    <x v="0"/>
    <x v="0"/>
    <x v="2"/>
    <x v="1"/>
    <x v="0"/>
    <x v="4"/>
    <x v="4"/>
    <x v="0"/>
    <x v="2"/>
    <x v="0"/>
    <x v="1"/>
    <x v="1"/>
    <x v="0"/>
    <x v="1"/>
    <x v="1"/>
    <x v="1"/>
    <x v="0"/>
    <x v="0"/>
    <x v="1"/>
    <x v="3"/>
    <x v="1"/>
    <x v="3"/>
    <x v="1"/>
    <x v="0"/>
    <x v="1"/>
    <x v="0"/>
    <x v="4"/>
    <x v="3"/>
    <x v="1"/>
    <x v="5"/>
    <x v="1"/>
    <x v="4"/>
    <x v="1"/>
    <x v="1"/>
    <x v="1"/>
    <x v="2"/>
    <x v="0"/>
    <x v="0"/>
    <x v="0"/>
    <x v="0"/>
    <x v="0"/>
    <x v="0"/>
    <x v="0"/>
    <x v="0"/>
    <x v="0"/>
    <x v="0"/>
  </r>
  <r>
    <x v="0"/>
    <x v="0"/>
    <x v="18"/>
    <x v="0"/>
    <x v="1"/>
    <x v="2"/>
    <x v="2"/>
    <x v="0"/>
    <x v="0"/>
    <x v="1"/>
    <x v="3"/>
    <x v="1"/>
    <x v="2"/>
    <x v="0"/>
    <x v="0"/>
    <x v="0"/>
    <x v="1"/>
    <x v="1"/>
    <x v="0"/>
    <x v="0"/>
    <x v="0"/>
    <x v="1"/>
    <x v="0"/>
    <x v="2"/>
    <x v="0"/>
    <x v="1"/>
    <x v="0"/>
    <x v="1"/>
    <x v="0"/>
    <x v="0"/>
    <x v="2"/>
    <x v="2"/>
    <x v="0"/>
    <x v="3"/>
    <x v="2"/>
    <x v="0"/>
    <x v="0"/>
    <x v="0"/>
    <x v="0"/>
    <x v="0"/>
    <x v="0"/>
    <x v="0"/>
    <x v="0"/>
    <x v="0"/>
    <x v="0"/>
    <x v="0"/>
    <x v="0"/>
    <x v="0"/>
    <x v="0"/>
  </r>
  <r>
    <x v="0"/>
    <x v="0"/>
    <x v="27"/>
    <x v="0"/>
    <x v="1"/>
    <x v="2"/>
    <x v="0"/>
    <x v="0"/>
    <x v="1"/>
    <x v="0"/>
    <x v="3"/>
    <x v="2"/>
    <x v="2"/>
    <x v="0"/>
    <x v="0"/>
    <x v="0"/>
    <x v="0"/>
    <x v="1"/>
    <x v="3"/>
    <x v="0"/>
    <x v="0"/>
    <x v="0"/>
    <x v="0"/>
    <x v="0"/>
    <x v="0"/>
    <x v="0"/>
    <x v="0"/>
    <x v="1"/>
    <x v="0"/>
    <x v="0"/>
    <x v="2"/>
    <x v="2"/>
    <x v="0"/>
    <x v="3"/>
    <x v="2"/>
    <x v="3"/>
    <x v="1"/>
    <x v="3"/>
    <x v="2"/>
    <x v="0"/>
    <x v="0"/>
    <x v="0"/>
    <x v="0"/>
    <x v="0"/>
    <x v="0"/>
    <x v="0"/>
    <x v="0"/>
    <x v="0"/>
    <x v="0"/>
  </r>
  <r>
    <x v="0"/>
    <x v="0"/>
    <x v="27"/>
    <x v="0"/>
    <x v="1"/>
    <x v="2"/>
    <x v="1"/>
    <x v="0"/>
    <x v="0"/>
    <x v="1"/>
    <x v="0"/>
    <x v="1"/>
    <x v="5"/>
    <x v="0"/>
    <x v="0"/>
    <x v="0"/>
    <x v="4"/>
    <x v="1"/>
    <x v="0"/>
    <x v="0"/>
    <x v="0"/>
    <x v="4"/>
    <x v="4"/>
    <x v="5"/>
    <x v="5"/>
    <x v="0"/>
    <x v="5"/>
    <x v="2"/>
    <x v="0"/>
    <x v="3"/>
    <x v="1"/>
    <x v="4"/>
    <x v="3"/>
    <x v="3"/>
    <x v="3"/>
    <x v="3"/>
    <x v="4"/>
    <x v="2"/>
    <x v="2"/>
    <x v="0"/>
    <x v="0"/>
    <x v="0"/>
    <x v="0"/>
    <x v="0"/>
    <x v="0"/>
    <x v="0"/>
    <x v="0"/>
    <x v="0"/>
    <x v="0"/>
  </r>
  <r>
    <x v="0"/>
    <x v="0"/>
    <x v="27"/>
    <x v="0"/>
    <x v="1"/>
    <x v="2"/>
    <x v="2"/>
    <x v="0"/>
    <x v="1"/>
    <x v="1"/>
    <x v="3"/>
    <x v="0"/>
    <x v="2"/>
    <x v="0"/>
    <x v="0"/>
    <x v="0"/>
    <x v="0"/>
    <x v="1"/>
    <x v="0"/>
    <x v="0"/>
    <x v="1"/>
    <x v="1"/>
    <x v="0"/>
    <x v="2"/>
    <x v="1"/>
    <x v="0"/>
    <x v="5"/>
    <x v="1"/>
    <x v="0"/>
    <x v="0"/>
    <x v="0"/>
    <x v="0"/>
    <x v="0"/>
    <x v="1"/>
    <x v="1"/>
    <x v="0"/>
    <x v="0"/>
    <x v="0"/>
    <x v="0"/>
    <x v="1"/>
    <x v="0"/>
    <x v="0"/>
    <x v="0"/>
    <x v="0"/>
    <x v="0"/>
    <x v="0"/>
    <x v="0"/>
    <x v="0"/>
    <x v="0"/>
  </r>
  <r>
    <x v="0"/>
    <x v="0"/>
    <x v="27"/>
    <x v="0"/>
    <x v="1"/>
    <x v="2"/>
    <x v="0"/>
    <x v="0"/>
    <x v="1"/>
    <x v="0"/>
    <x v="3"/>
    <x v="2"/>
    <x v="2"/>
    <x v="1"/>
    <x v="1"/>
    <x v="0"/>
    <x v="0"/>
    <x v="4"/>
    <x v="0"/>
    <x v="0"/>
    <x v="0"/>
    <x v="1"/>
    <x v="1"/>
    <x v="0"/>
    <x v="1"/>
    <x v="0"/>
    <x v="0"/>
    <x v="1"/>
    <x v="0"/>
    <x v="0"/>
    <x v="0"/>
    <x v="2"/>
    <x v="2"/>
    <x v="3"/>
    <x v="1"/>
    <x v="0"/>
    <x v="0"/>
    <x v="3"/>
    <x v="0"/>
    <x v="0"/>
    <x v="0"/>
    <x v="0"/>
    <x v="0"/>
    <x v="0"/>
    <x v="0"/>
    <x v="0"/>
    <x v="0"/>
    <x v="0"/>
    <x v="0"/>
  </r>
  <r>
    <x v="0"/>
    <x v="0"/>
    <x v="27"/>
    <x v="0"/>
    <x v="1"/>
    <x v="2"/>
    <x v="0"/>
    <x v="0"/>
    <x v="1"/>
    <x v="0"/>
    <x v="1"/>
    <x v="5"/>
    <x v="1"/>
    <x v="0"/>
    <x v="0"/>
    <x v="1"/>
    <x v="1"/>
    <x v="1"/>
    <x v="0"/>
    <x v="0"/>
    <x v="0"/>
    <x v="1"/>
    <x v="0"/>
    <x v="0"/>
    <x v="1"/>
    <x v="0"/>
    <x v="0"/>
    <x v="1"/>
    <x v="0"/>
    <x v="0"/>
    <x v="0"/>
    <x v="2"/>
    <x v="0"/>
    <x v="3"/>
    <x v="3"/>
    <x v="4"/>
    <x v="4"/>
    <x v="3"/>
    <x v="0"/>
    <x v="0"/>
    <x v="0"/>
    <x v="0"/>
    <x v="0"/>
    <x v="0"/>
    <x v="0"/>
    <x v="0"/>
    <x v="0"/>
    <x v="0"/>
    <x v="0"/>
  </r>
  <r>
    <x v="0"/>
    <x v="0"/>
    <x v="27"/>
    <x v="0"/>
    <x v="1"/>
    <x v="2"/>
    <x v="1"/>
    <x v="1"/>
    <x v="1"/>
    <x v="3"/>
    <x v="1"/>
    <x v="1"/>
    <x v="1"/>
    <x v="1"/>
    <x v="1"/>
    <x v="1"/>
    <x v="0"/>
    <x v="2"/>
    <x v="1"/>
    <x v="0"/>
    <x v="4"/>
    <x v="1"/>
    <x v="0"/>
    <x v="2"/>
    <x v="1"/>
    <x v="0"/>
    <x v="0"/>
    <x v="3"/>
    <x v="0"/>
    <x v="4"/>
    <x v="3"/>
    <x v="1"/>
    <x v="1"/>
    <x v="1"/>
    <x v="0"/>
    <x v="1"/>
    <x v="1"/>
    <x v="2"/>
    <x v="2"/>
    <x v="1"/>
    <x v="0"/>
    <x v="0"/>
    <x v="0"/>
    <x v="0"/>
    <x v="0"/>
    <x v="0"/>
    <x v="0"/>
    <x v="0"/>
    <x v="0"/>
  </r>
  <r>
    <x v="0"/>
    <x v="0"/>
    <x v="27"/>
    <x v="0"/>
    <x v="1"/>
    <x v="0"/>
    <x v="1"/>
    <x v="1"/>
    <x v="1"/>
    <x v="3"/>
    <x v="4"/>
    <x v="2"/>
    <x v="6"/>
    <x v="0"/>
    <x v="0"/>
    <x v="1"/>
    <x v="1"/>
    <x v="1"/>
    <x v="0"/>
    <x v="0"/>
    <x v="1"/>
    <x v="1"/>
    <x v="0"/>
    <x v="2"/>
    <x v="1"/>
    <x v="4"/>
    <x v="1"/>
    <x v="0"/>
    <x v="0"/>
    <x v="0"/>
    <x v="3"/>
    <x v="0"/>
    <x v="0"/>
    <x v="3"/>
    <x v="1"/>
    <x v="3"/>
    <x v="0"/>
    <x v="1"/>
    <x v="0"/>
    <x v="0"/>
    <x v="0"/>
    <x v="0"/>
    <x v="0"/>
    <x v="0"/>
    <x v="0"/>
    <x v="0"/>
    <x v="0"/>
    <x v="0"/>
    <x v="0"/>
  </r>
  <r>
    <x v="0"/>
    <x v="0"/>
    <x v="27"/>
    <x v="0"/>
    <x v="1"/>
    <x v="0"/>
    <x v="3"/>
    <x v="1"/>
    <x v="2"/>
    <x v="3"/>
    <x v="0"/>
    <x v="3"/>
    <x v="0"/>
    <x v="1"/>
    <x v="3"/>
    <x v="1"/>
    <x v="0"/>
    <x v="1"/>
    <x v="0"/>
    <x v="2"/>
    <x v="0"/>
    <x v="1"/>
    <x v="0"/>
    <x v="2"/>
    <x v="1"/>
    <x v="0"/>
    <x v="0"/>
    <x v="1"/>
    <x v="0"/>
    <x v="0"/>
    <x v="0"/>
    <x v="0"/>
    <x v="0"/>
    <x v="0"/>
    <x v="1"/>
    <x v="3"/>
    <x v="0"/>
    <x v="0"/>
    <x v="0"/>
    <x v="0"/>
    <x v="0"/>
    <x v="0"/>
    <x v="0"/>
    <x v="0"/>
    <x v="0"/>
    <x v="0"/>
    <x v="0"/>
    <x v="0"/>
    <x v="0"/>
  </r>
  <r>
    <x v="0"/>
    <x v="0"/>
    <x v="27"/>
    <x v="0"/>
    <x v="1"/>
    <x v="0"/>
    <x v="0"/>
    <x v="1"/>
    <x v="1"/>
    <x v="3"/>
    <x v="0"/>
    <x v="1"/>
    <x v="1"/>
    <x v="1"/>
    <x v="1"/>
    <x v="1"/>
    <x v="0"/>
    <x v="1"/>
    <x v="0"/>
    <x v="0"/>
    <x v="1"/>
    <x v="0"/>
    <x v="0"/>
    <x v="2"/>
    <x v="1"/>
    <x v="0"/>
    <x v="0"/>
    <x v="1"/>
    <x v="3"/>
    <x v="3"/>
    <x v="1"/>
    <x v="0"/>
    <x v="1"/>
    <x v="3"/>
    <x v="1"/>
    <x v="3"/>
    <x v="0"/>
    <x v="1"/>
    <x v="0"/>
    <x v="0"/>
    <x v="0"/>
    <x v="0"/>
    <x v="0"/>
    <x v="0"/>
    <x v="0"/>
    <x v="0"/>
    <x v="0"/>
    <x v="0"/>
    <x v="0"/>
  </r>
  <r>
    <x v="0"/>
    <x v="0"/>
    <x v="27"/>
    <x v="0"/>
    <x v="1"/>
    <x v="1"/>
    <x v="1"/>
    <x v="5"/>
    <x v="4"/>
    <x v="3"/>
    <x v="2"/>
    <x v="3"/>
    <x v="5"/>
    <x v="2"/>
    <x v="1"/>
    <x v="2"/>
    <x v="4"/>
    <x v="3"/>
    <x v="0"/>
    <x v="2"/>
    <x v="2"/>
    <x v="1"/>
    <x v="0"/>
    <x v="3"/>
    <x v="1"/>
    <x v="0"/>
    <x v="0"/>
    <x v="0"/>
    <x v="3"/>
    <x v="1"/>
    <x v="2"/>
    <x v="4"/>
    <x v="0"/>
    <x v="2"/>
    <x v="1"/>
    <x v="2"/>
    <x v="3"/>
    <x v="1"/>
    <x v="2"/>
    <x v="0"/>
    <x v="0"/>
    <x v="0"/>
    <x v="0"/>
    <x v="0"/>
    <x v="0"/>
    <x v="0"/>
    <x v="0"/>
    <x v="0"/>
    <x v="0"/>
  </r>
  <r>
    <x v="0"/>
    <x v="0"/>
    <x v="27"/>
    <x v="0"/>
    <x v="1"/>
    <x v="0"/>
    <x v="0"/>
    <x v="0"/>
    <x v="2"/>
    <x v="1"/>
    <x v="3"/>
    <x v="0"/>
    <x v="2"/>
    <x v="0"/>
    <x v="0"/>
    <x v="0"/>
    <x v="2"/>
    <x v="1"/>
    <x v="3"/>
    <x v="0"/>
    <x v="0"/>
    <x v="1"/>
    <x v="1"/>
    <x v="2"/>
    <x v="1"/>
    <x v="0"/>
    <x v="2"/>
    <x v="2"/>
    <x v="6"/>
    <x v="0"/>
    <x v="1"/>
    <x v="4"/>
    <x v="4"/>
    <x v="3"/>
    <x v="2"/>
    <x v="1"/>
    <x v="4"/>
    <x v="2"/>
    <x v="2"/>
    <x v="0"/>
    <x v="0"/>
    <x v="0"/>
    <x v="0"/>
    <x v="0"/>
    <x v="0"/>
    <x v="0"/>
    <x v="0"/>
    <x v="0"/>
    <x v="0"/>
  </r>
  <r>
    <x v="0"/>
    <x v="0"/>
    <x v="27"/>
    <x v="0"/>
    <x v="1"/>
    <x v="2"/>
    <x v="2"/>
    <x v="0"/>
    <x v="2"/>
    <x v="1"/>
    <x v="1"/>
    <x v="1"/>
    <x v="0"/>
    <x v="0"/>
    <x v="0"/>
    <x v="1"/>
    <x v="1"/>
    <x v="1"/>
    <x v="3"/>
    <x v="4"/>
    <x v="0"/>
    <x v="5"/>
    <x v="5"/>
    <x v="1"/>
    <x v="2"/>
    <x v="0"/>
    <x v="1"/>
    <x v="1"/>
    <x v="3"/>
    <x v="4"/>
    <x v="1"/>
    <x v="2"/>
    <x v="3"/>
    <x v="1"/>
    <x v="1"/>
    <x v="1"/>
    <x v="1"/>
    <x v="1"/>
    <x v="1"/>
    <x v="0"/>
    <x v="0"/>
    <x v="0"/>
    <x v="0"/>
    <x v="0"/>
    <x v="0"/>
    <x v="0"/>
    <x v="0"/>
    <x v="0"/>
    <x v="0"/>
  </r>
  <r>
    <x v="0"/>
    <x v="0"/>
    <x v="27"/>
    <x v="0"/>
    <x v="1"/>
    <x v="2"/>
    <x v="0"/>
    <x v="0"/>
    <x v="1"/>
    <x v="1"/>
    <x v="3"/>
    <x v="1"/>
    <x v="1"/>
    <x v="0"/>
    <x v="0"/>
    <x v="0"/>
    <x v="0"/>
    <x v="1"/>
    <x v="0"/>
    <x v="0"/>
    <x v="0"/>
    <x v="1"/>
    <x v="0"/>
    <x v="5"/>
    <x v="4"/>
    <x v="4"/>
    <x v="5"/>
    <x v="1"/>
    <x v="0"/>
    <x v="0"/>
    <x v="0"/>
    <x v="0"/>
    <x v="1"/>
    <x v="3"/>
    <x v="0"/>
    <x v="0"/>
    <x v="1"/>
    <x v="1"/>
    <x v="0"/>
    <x v="0"/>
    <x v="0"/>
    <x v="0"/>
    <x v="0"/>
    <x v="0"/>
    <x v="0"/>
    <x v="0"/>
    <x v="0"/>
    <x v="0"/>
    <x v="0"/>
  </r>
  <r>
    <x v="0"/>
    <x v="0"/>
    <x v="27"/>
    <x v="0"/>
    <x v="1"/>
    <x v="2"/>
    <x v="2"/>
    <x v="0"/>
    <x v="1"/>
    <x v="0"/>
    <x v="3"/>
    <x v="2"/>
    <x v="2"/>
    <x v="1"/>
    <x v="1"/>
    <x v="0"/>
    <x v="0"/>
    <x v="1"/>
    <x v="0"/>
    <x v="0"/>
    <x v="0"/>
    <x v="2"/>
    <x v="2"/>
    <x v="2"/>
    <x v="1"/>
    <x v="0"/>
    <x v="0"/>
    <x v="0"/>
    <x v="0"/>
    <x v="0"/>
    <x v="0"/>
    <x v="0"/>
    <x v="0"/>
    <x v="3"/>
    <x v="1"/>
    <x v="0"/>
    <x v="1"/>
    <x v="3"/>
    <x v="2"/>
    <x v="1"/>
    <x v="0"/>
    <x v="0"/>
    <x v="0"/>
    <x v="0"/>
    <x v="0"/>
    <x v="0"/>
    <x v="0"/>
    <x v="0"/>
    <x v="0"/>
  </r>
  <r>
    <x v="0"/>
    <x v="0"/>
    <x v="27"/>
    <x v="0"/>
    <x v="1"/>
    <x v="0"/>
    <x v="0"/>
    <x v="0"/>
    <x v="0"/>
    <x v="0"/>
    <x v="3"/>
    <x v="0"/>
    <x v="2"/>
    <x v="1"/>
    <x v="2"/>
    <x v="1"/>
    <x v="1"/>
    <x v="1"/>
    <x v="3"/>
    <x v="0"/>
    <x v="0"/>
    <x v="0"/>
    <x v="1"/>
    <x v="2"/>
    <x v="1"/>
    <x v="4"/>
    <x v="0"/>
    <x v="1"/>
    <x v="0"/>
    <x v="4"/>
    <x v="0"/>
    <x v="2"/>
    <x v="0"/>
    <x v="3"/>
    <x v="2"/>
    <x v="3"/>
    <x v="1"/>
    <x v="2"/>
    <x v="2"/>
    <x v="0"/>
    <x v="0"/>
    <x v="0"/>
    <x v="0"/>
    <x v="0"/>
    <x v="0"/>
    <x v="0"/>
    <x v="0"/>
    <x v="0"/>
    <x v="0"/>
  </r>
  <r>
    <x v="0"/>
    <x v="0"/>
    <x v="27"/>
    <x v="0"/>
    <x v="1"/>
    <x v="2"/>
    <x v="2"/>
    <x v="0"/>
    <x v="2"/>
    <x v="1"/>
    <x v="0"/>
    <x v="1"/>
    <x v="1"/>
    <x v="0"/>
    <x v="1"/>
    <x v="1"/>
    <x v="0"/>
    <x v="1"/>
    <x v="3"/>
    <x v="2"/>
    <x v="0"/>
    <x v="1"/>
    <x v="0"/>
    <x v="2"/>
    <x v="1"/>
    <x v="0"/>
    <x v="0"/>
    <x v="0"/>
    <x v="2"/>
    <x v="3"/>
    <x v="3"/>
    <x v="0"/>
    <x v="3"/>
    <x v="0"/>
    <x v="0"/>
    <x v="3"/>
    <x v="1"/>
    <x v="1"/>
    <x v="0"/>
    <x v="0"/>
    <x v="0"/>
    <x v="0"/>
    <x v="0"/>
    <x v="0"/>
    <x v="0"/>
    <x v="0"/>
    <x v="0"/>
    <x v="0"/>
    <x v="0"/>
  </r>
  <r>
    <x v="0"/>
    <x v="0"/>
    <x v="27"/>
    <x v="0"/>
    <x v="1"/>
    <x v="0"/>
    <x v="2"/>
    <x v="0"/>
    <x v="3"/>
    <x v="2"/>
    <x v="2"/>
    <x v="2"/>
    <x v="4"/>
    <x v="4"/>
    <x v="0"/>
    <x v="0"/>
    <x v="0"/>
    <x v="4"/>
    <x v="0"/>
    <x v="0"/>
    <x v="0"/>
    <x v="2"/>
    <x v="2"/>
    <x v="3"/>
    <x v="3"/>
    <x v="1"/>
    <x v="6"/>
    <x v="1"/>
    <x v="0"/>
    <x v="0"/>
    <x v="0"/>
    <x v="3"/>
    <x v="5"/>
    <x v="4"/>
    <x v="4"/>
    <x v="0"/>
    <x v="0"/>
    <x v="0"/>
    <x v="0"/>
    <x v="0"/>
    <x v="0"/>
    <x v="0"/>
    <x v="0"/>
    <x v="0"/>
    <x v="0"/>
    <x v="0"/>
    <x v="0"/>
    <x v="0"/>
    <x v="0"/>
  </r>
  <r>
    <x v="0"/>
    <x v="0"/>
    <x v="27"/>
    <x v="0"/>
    <x v="1"/>
    <x v="0"/>
    <x v="2"/>
    <x v="0"/>
    <x v="1"/>
    <x v="2"/>
    <x v="0"/>
    <x v="2"/>
    <x v="2"/>
    <x v="0"/>
    <x v="0"/>
    <x v="1"/>
    <x v="2"/>
    <x v="1"/>
    <x v="1"/>
    <x v="0"/>
    <x v="0"/>
    <x v="1"/>
    <x v="3"/>
    <x v="1"/>
    <x v="1"/>
    <x v="1"/>
    <x v="1"/>
    <x v="0"/>
    <x v="0"/>
    <x v="3"/>
    <x v="2"/>
    <x v="0"/>
    <x v="3"/>
    <x v="3"/>
    <x v="1"/>
    <x v="3"/>
    <x v="0"/>
    <x v="0"/>
    <x v="0"/>
    <x v="0"/>
    <x v="0"/>
    <x v="0"/>
    <x v="0"/>
    <x v="0"/>
    <x v="0"/>
    <x v="0"/>
    <x v="0"/>
    <x v="0"/>
    <x v="0"/>
  </r>
  <r>
    <x v="0"/>
    <x v="0"/>
    <x v="27"/>
    <x v="0"/>
    <x v="1"/>
    <x v="2"/>
    <x v="2"/>
    <x v="2"/>
    <x v="1"/>
    <x v="1"/>
    <x v="1"/>
    <x v="1"/>
    <x v="1"/>
    <x v="1"/>
    <x v="1"/>
    <x v="1"/>
    <x v="1"/>
    <x v="1"/>
    <x v="1"/>
    <x v="4"/>
    <x v="4"/>
    <x v="2"/>
    <x v="2"/>
    <x v="2"/>
    <x v="2"/>
    <x v="0"/>
    <x v="1"/>
    <x v="3"/>
    <x v="3"/>
    <x v="3"/>
    <x v="2"/>
    <x v="1"/>
    <x v="3"/>
    <x v="4"/>
    <x v="4"/>
    <x v="1"/>
    <x v="1"/>
    <x v="4"/>
    <x v="2"/>
    <x v="1"/>
    <x v="0"/>
    <x v="0"/>
    <x v="0"/>
    <x v="0"/>
    <x v="0"/>
    <x v="0"/>
    <x v="0"/>
    <x v="0"/>
    <x v="0"/>
  </r>
  <r>
    <x v="0"/>
    <x v="0"/>
    <x v="27"/>
    <x v="0"/>
    <x v="1"/>
    <x v="2"/>
    <x v="2"/>
    <x v="1"/>
    <x v="1"/>
    <x v="3"/>
    <x v="3"/>
    <x v="1"/>
    <x v="1"/>
    <x v="0"/>
    <x v="1"/>
    <x v="1"/>
    <x v="1"/>
    <x v="1"/>
    <x v="0"/>
    <x v="0"/>
    <x v="0"/>
    <x v="1"/>
    <x v="0"/>
    <x v="2"/>
    <x v="1"/>
    <x v="0"/>
    <x v="0"/>
    <x v="1"/>
    <x v="0"/>
    <x v="0"/>
    <x v="0"/>
    <x v="0"/>
    <x v="0"/>
    <x v="3"/>
    <x v="1"/>
    <x v="3"/>
    <x v="0"/>
    <x v="3"/>
    <x v="2"/>
    <x v="1"/>
    <x v="0"/>
    <x v="0"/>
    <x v="0"/>
    <x v="0"/>
    <x v="0"/>
    <x v="0"/>
    <x v="0"/>
    <x v="0"/>
    <x v="0"/>
  </r>
  <r>
    <x v="0"/>
    <x v="0"/>
    <x v="27"/>
    <x v="0"/>
    <x v="1"/>
    <x v="2"/>
    <x v="2"/>
    <x v="0"/>
    <x v="1"/>
    <x v="0"/>
    <x v="3"/>
    <x v="2"/>
    <x v="2"/>
    <x v="0"/>
    <x v="0"/>
    <x v="0"/>
    <x v="0"/>
    <x v="1"/>
    <x v="0"/>
    <x v="0"/>
    <x v="0"/>
    <x v="0"/>
    <x v="0"/>
    <x v="0"/>
    <x v="2"/>
    <x v="0"/>
    <x v="0"/>
    <x v="1"/>
    <x v="0"/>
    <x v="0"/>
    <x v="0"/>
    <x v="2"/>
    <x v="0"/>
    <x v="3"/>
    <x v="1"/>
    <x v="0"/>
    <x v="0"/>
    <x v="0"/>
    <x v="0"/>
    <x v="0"/>
    <x v="0"/>
    <x v="0"/>
    <x v="0"/>
    <x v="0"/>
    <x v="0"/>
    <x v="0"/>
    <x v="0"/>
    <x v="0"/>
    <x v="0"/>
  </r>
  <r>
    <x v="0"/>
    <x v="0"/>
    <x v="32"/>
    <x v="0"/>
    <x v="1"/>
    <x v="2"/>
    <x v="3"/>
    <x v="3"/>
    <x v="2"/>
    <x v="4"/>
    <x v="5"/>
    <x v="5"/>
    <x v="3"/>
    <x v="2"/>
    <x v="3"/>
    <x v="4"/>
    <x v="1"/>
    <x v="0"/>
    <x v="4"/>
    <x v="3"/>
    <x v="4"/>
    <x v="0"/>
    <x v="1"/>
    <x v="4"/>
    <x v="5"/>
    <x v="1"/>
    <x v="4"/>
    <x v="1"/>
    <x v="0"/>
    <x v="1"/>
    <x v="0"/>
    <x v="4"/>
    <x v="4"/>
    <x v="4"/>
    <x v="3"/>
    <x v="2"/>
    <x v="4"/>
    <x v="2"/>
    <x v="0"/>
    <x v="4"/>
    <x v="0"/>
    <x v="0"/>
    <x v="0"/>
    <x v="0"/>
    <x v="0"/>
    <x v="0"/>
    <x v="0"/>
    <x v="0"/>
    <x v="0"/>
  </r>
  <r>
    <x v="0"/>
    <x v="0"/>
    <x v="32"/>
    <x v="0"/>
    <x v="1"/>
    <x v="2"/>
    <x v="2"/>
    <x v="1"/>
    <x v="4"/>
    <x v="1"/>
    <x v="2"/>
    <x v="4"/>
    <x v="3"/>
    <x v="1"/>
    <x v="0"/>
    <x v="0"/>
    <x v="4"/>
    <x v="1"/>
    <x v="2"/>
    <x v="0"/>
    <x v="0"/>
    <x v="2"/>
    <x v="2"/>
    <x v="1"/>
    <x v="5"/>
    <x v="1"/>
    <x v="1"/>
    <x v="1"/>
    <x v="4"/>
    <x v="3"/>
    <x v="4"/>
    <x v="2"/>
    <x v="0"/>
    <x v="4"/>
    <x v="4"/>
    <x v="0"/>
    <x v="4"/>
    <x v="4"/>
    <x v="2"/>
    <x v="2"/>
    <x v="0"/>
    <x v="0"/>
    <x v="0"/>
    <x v="0"/>
    <x v="0"/>
    <x v="0"/>
    <x v="0"/>
    <x v="0"/>
    <x v="0"/>
  </r>
  <r>
    <x v="0"/>
    <x v="0"/>
    <x v="32"/>
    <x v="0"/>
    <x v="1"/>
    <x v="0"/>
    <x v="2"/>
    <x v="0"/>
    <x v="1"/>
    <x v="1"/>
    <x v="3"/>
    <x v="1"/>
    <x v="0"/>
    <x v="0"/>
    <x v="0"/>
    <x v="1"/>
    <x v="0"/>
    <x v="1"/>
    <x v="3"/>
    <x v="1"/>
    <x v="0"/>
    <x v="2"/>
    <x v="0"/>
    <x v="1"/>
    <x v="1"/>
    <x v="0"/>
    <x v="1"/>
    <x v="1"/>
    <x v="0"/>
    <x v="0"/>
    <x v="0"/>
    <x v="0"/>
    <x v="1"/>
    <x v="0"/>
    <x v="4"/>
    <x v="1"/>
    <x v="3"/>
    <x v="1"/>
    <x v="0"/>
    <x v="4"/>
    <x v="0"/>
    <x v="0"/>
    <x v="0"/>
    <x v="0"/>
    <x v="0"/>
    <x v="0"/>
    <x v="0"/>
    <x v="0"/>
    <x v="0"/>
  </r>
  <r>
    <x v="0"/>
    <x v="0"/>
    <x v="32"/>
    <x v="0"/>
    <x v="1"/>
    <x v="2"/>
    <x v="1"/>
    <x v="2"/>
    <x v="4"/>
    <x v="3"/>
    <x v="1"/>
    <x v="5"/>
    <x v="0"/>
    <x v="2"/>
    <x v="1"/>
    <x v="2"/>
    <x v="1"/>
    <x v="4"/>
    <x v="0"/>
    <x v="4"/>
    <x v="3"/>
    <x v="1"/>
    <x v="3"/>
    <x v="1"/>
    <x v="2"/>
    <x v="2"/>
    <x v="2"/>
    <x v="3"/>
    <x v="0"/>
    <x v="1"/>
    <x v="3"/>
    <x v="3"/>
    <x v="3"/>
    <x v="4"/>
    <x v="4"/>
    <x v="1"/>
    <x v="4"/>
    <x v="2"/>
    <x v="5"/>
    <x v="2"/>
    <x v="0"/>
    <x v="0"/>
    <x v="0"/>
    <x v="0"/>
    <x v="0"/>
    <x v="0"/>
    <x v="0"/>
    <x v="0"/>
    <x v="0"/>
  </r>
  <r>
    <x v="0"/>
    <x v="0"/>
    <x v="32"/>
    <x v="0"/>
    <x v="1"/>
    <x v="2"/>
    <x v="1"/>
    <x v="1"/>
    <x v="2"/>
    <x v="3"/>
    <x v="0"/>
    <x v="1"/>
    <x v="0"/>
    <x v="1"/>
    <x v="0"/>
    <x v="1"/>
    <x v="1"/>
    <x v="0"/>
    <x v="1"/>
    <x v="3"/>
    <x v="3"/>
    <x v="1"/>
    <x v="0"/>
    <x v="1"/>
    <x v="0"/>
    <x v="1"/>
    <x v="1"/>
    <x v="2"/>
    <x v="3"/>
    <x v="3"/>
    <x v="2"/>
    <x v="0"/>
    <x v="2"/>
    <x v="3"/>
    <x v="1"/>
    <x v="3"/>
    <x v="1"/>
    <x v="2"/>
    <x v="2"/>
    <x v="1"/>
    <x v="0"/>
    <x v="0"/>
    <x v="0"/>
    <x v="0"/>
    <x v="0"/>
    <x v="0"/>
    <x v="0"/>
    <x v="0"/>
    <x v="0"/>
  </r>
  <r>
    <x v="0"/>
    <x v="0"/>
    <x v="32"/>
    <x v="0"/>
    <x v="1"/>
    <x v="1"/>
    <x v="1"/>
    <x v="1"/>
    <x v="1"/>
    <x v="1"/>
    <x v="0"/>
    <x v="1"/>
    <x v="0"/>
    <x v="1"/>
    <x v="1"/>
    <x v="1"/>
    <x v="0"/>
    <x v="4"/>
    <x v="2"/>
    <x v="4"/>
    <x v="0"/>
    <x v="2"/>
    <x v="0"/>
    <x v="2"/>
    <x v="1"/>
    <x v="0"/>
    <x v="1"/>
    <x v="1"/>
    <x v="0"/>
    <x v="3"/>
    <x v="2"/>
    <x v="3"/>
    <x v="3"/>
    <x v="0"/>
    <x v="4"/>
    <x v="3"/>
    <x v="1"/>
    <x v="4"/>
    <x v="0"/>
    <x v="1"/>
    <x v="0"/>
    <x v="0"/>
    <x v="0"/>
    <x v="0"/>
    <x v="0"/>
    <x v="0"/>
    <x v="0"/>
    <x v="0"/>
    <x v="0"/>
  </r>
  <r>
    <x v="0"/>
    <x v="0"/>
    <x v="32"/>
    <x v="0"/>
    <x v="1"/>
    <x v="0"/>
    <x v="2"/>
    <x v="2"/>
    <x v="1"/>
    <x v="3"/>
    <x v="0"/>
    <x v="1"/>
    <x v="0"/>
    <x v="1"/>
    <x v="0"/>
    <x v="1"/>
    <x v="0"/>
    <x v="1"/>
    <x v="0"/>
    <x v="2"/>
    <x v="0"/>
    <x v="1"/>
    <x v="0"/>
    <x v="1"/>
    <x v="2"/>
    <x v="0"/>
    <x v="0"/>
    <x v="1"/>
    <x v="0"/>
    <x v="0"/>
    <x v="0"/>
    <x v="0"/>
    <x v="3"/>
    <x v="0"/>
    <x v="1"/>
    <x v="3"/>
    <x v="4"/>
    <x v="2"/>
    <x v="5"/>
    <x v="2"/>
    <x v="0"/>
    <x v="0"/>
    <x v="0"/>
    <x v="0"/>
    <x v="0"/>
    <x v="0"/>
    <x v="0"/>
    <x v="0"/>
    <x v="0"/>
  </r>
  <r>
    <x v="0"/>
    <x v="0"/>
    <x v="32"/>
    <x v="0"/>
    <x v="1"/>
    <x v="1"/>
    <x v="2"/>
    <x v="2"/>
    <x v="0"/>
    <x v="1"/>
    <x v="0"/>
    <x v="3"/>
    <x v="1"/>
    <x v="1"/>
    <x v="1"/>
    <x v="1"/>
    <x v="1"/>
    <x v="3"/>
    <x v="2"/>
    <x v="0"/>
    <x v="0"/>
    <x v="0"/>
    <x v="0"/>
    <x v="4"/>
    <x v="3"/>
    <x v="1"/>
    <x v="1"/>
    <x v="1"/>
    <x v="0"/>
    <x v="0"/>
    <x v="2"/>
    <x v="3"/>
    <x v="3"/>
    <x v="3"/>
    <x v="1"/>
    <x v="3"/>
    <x v="4"/>
    <x v="1"/>
    <x v="2"/>
    <x v="1"/>
    <x v="0"/>
    <x v="0"/>
    <x v="0"/>
    <x v="0"/>
    <x v="0"/>
    <x v="0"/>
    <x v="0"/>
    <x v="0"/>
    <x v="0"/>
  </r>
  <r>
    <x v="0"/>
    <x v="0"/>
    <x v="32"/>
    <x v="0"/>
    <x v="1"/>
    <x v="0"/>
    <x v="0"/>
    <x v="1"/>
    <x v="1"/>
    <x v="0"/>
    <x v="0"/>
    <x v="1"/>
    <x v="0"/>
    <x v="0"/>
    <x v="0"/>
    <x v="0"/>
    <x v="0"/>
    <x v="4"/>
    <x v="0"/>
    <x v="1"/>
    <x v="1"/>
    <x v="1"/>
    <x v="1"/>
    <x v="1"/>
    <x v="3"/>
    <x v="0"/>
    <x v="0"/>
    <x v="1"/>
    <x v="0"/>
    <x v="0"/>
    <x v="0"/>
    <x v="2"/>
    <x v="0"/>
    <x v="3"/>
    <x v="2"/>
    <x v="3"/>
    <x v="4"/>
    <x v="2"/>
    <x v="2"/>
    <x v="1"/>
    <x v="0"/>
    <x v="0"/>
    <x v="0"/>
    <x v="0"/>
    <x v="0"/>
    <x v="0"/>
    <x v="0"/>
    <x v="0"/>
    <x v="0"/>
  </r>
  <r>
    <x v="0"/>
    <x v="0"/>
    <x v="32"/>
    <x v="0"/>
    <x v="1"/>
    <x v="2"/>
    <x v="1"/>
    <x v="1"/>
    <x v="2"/>
    <x v="1"/>
    <x v="3"/>
    <x v="1"/>
    <x v="0"/>
    <x v="0"/>
    <x v="1"/>
    <x v="0"/>
    <x v="0"/>
    <x v="1"/>
    <x v="0"/>
    <x v="0"/>
    <x v="0"/>
    <x v="1"/>
    <x v="0"/>
    <x v="2"/>
    <x v="2"/>
    <x v="0"/>
    <x v="5"/>
    <x v="1"/>
    <x v="0"/>
    <x v="0"/>
    <x v="0"/>
    <x v="2"/>
    <x v="0"/>
    <x v="3"/>
    <x v="2"/>
    <x v="3"/>
    <x v="1"/>
    <x v="1"/>
    <x v="0"/>
    <x v="0"/>
    <x v="0"/>
    <x v="0"/>
    <x v="0"/>
    <x v="0"/>
    <x v="0"/>
    <x v="0"/>
    <x v="0"/>
    <x v="0"/>
    <x v="0"/>
  </r>
  <r>
    <x v="0"/>
    <x v="0"/>
    <x v="32"/>
    <x v="0"/>
    <x v="1"/>
    <x v="0"/>
    <x v="2"/>
    <x v="1"/>
    <x v="1"/>
    <x v="3"/>
    <x v="4"/>
    <x v="1"/>
    <x v="0"/>
    <x v="1"/>
    <x v="1"/>
    <x v="1"/>
    <x v="1"/>
    <x v="1"/>
    <x v="3"/>
    <x v="2"/>
    <x v="4"/>
    <x v="1"/>
    <x v="1"/>
    <x v="2"/>
    <x v="2"/>
    <x v="0"/>
    <x v="1"/>
    <x v="1"/>
    <x v="0"/>
    <x v="3"/>
    <x v="4"/>
    <x v="0"/>
    <x v="0"/>
    <x v="0"/>
    <x v="1"/>
    <x v="3"/>
    <x v="1"/>
    <x v="1"/>
    <x v="2"/>
    <x v="1"/>
    <x v="0"/>
    <x v="0"/>
    <x v="0"/>
    <x v="0"/>
    <x v="0"/>
    <x v="0"/>
    <x v="0"/>
    <x v="0"/>
    <x v="0"/>
  </r>
  <r>
    <x v="0"/>
    <x v="0"/>
    <x v="32"/>
    <x v="0"/>
    <x v="1"/>
    <x v="2"/>
    <x v="2"/>
    <x v="1"/>
    <x v="1"/>
    <x v="1"/>
    <x v="1"/>
    <x v="1"/>
    <x v="0"/>
    <x v="1"/>
    <x v="0"/>
    <x v="1"/>
    <x v="1"/>
    <x v="1"/>
    <x v="0"/>
    <x v="0"/>
    <x v="0"/>
    <x v="1"/>
    <x v="1"/>
    <x v="2"/>
    <x v="1"/>
    <x v="0"/>
    <x v="0"/>
    <x v="1"/>
    <x v="0"/>
    <x v="3"/>
    <x v="0"/>
    <x v="2"/>
    <x v="0"/>
    <x v="3"/>
    <x v="1"/>
    <x v="3"/>
    <x v="1"/>
    <x v="2"/>
    <x v="2"/>
    <x v="1"/>
    <x v="0"/>
    <x v="0"/>
    <x v="0"/>
    <x v="0"/>
    <x v="0"/>
    <x v="0"/>
    <x v="0"/>
    <x v="0"/>
    <x v="0"/>
  </r>
  <r>
    <x v="0"/>
    <x v="0"/>
    <x v="32"/>
    <x v="0"/>
    <x v="1"/>
    <x v="2"/>
    <x v="2"/>
    <x v="1"/>
    <x v="0"/>
    <x v="0"/>
    <x v="0"/>
    <x v="2"/>
    <x v="2"/>
    <x v="0"/>
    <x v="0"/>
    <x v="0"/>
    <x v="0"/>
    <x v="0"/>
    <x v="3"/>
    <x v="0"/>
    <x v="0"/>
    <x v="0"/>
    <x v="1"/>
    <x v="2"/>
    <x v="0"/>
    <x v="0"/>
    <x v="0"/>
    <x v="1"/>
    <x v="0"/>
    <x v="0"/>
    <x v="0"/>
    <x v="2"/>
    <x v="0"/>
    <x v="3"/>
    <x v="1"/>
    <x v="0"/>
    <x v="1"/>
    <x v="2"/>
    <x v="2"/>
    <x v="4"/>
    <x v="0"/>
    <x v="0"/>
    <x v="0"/>
    <x v="0"/>
    <x v="0"/>
    <x v="0"/>
    <x v="0"/>
    <x v="0"/>
    <x v="0"/>
  </r>
  <r>
    <x v="0"/>
    <x v="0"/>
    <x v="32"/>
    <x v="0"/>
    <x v="1"/>
    <x v="2"/>
    <x v="2"/>
    <x v="2"/>
    <x v="2"/>
    <x v="1"/>
    <x v="0"/>
    <x v="2"/>
    <x v="0"/>
    <x v="1"/>
    <x v="1"/>
    <x v="1"/>
    <x v="0"/>
    <x v="1"/>
    <x v="0"/>
    <x v="0"/>
    <x v="1"/>
    <x v="1"/>
    <x v="0"/>
    <x v="3"/>
    <x v="2"/>
    <x v="1"/>
    <x v="1"/>
    <x v="0"/>
    <x v="0"/>
    <x v="3"/>
    <x v="0"/>
    <x v="2"/>
    <x v="0"/>
    <x v="3"/>
    <x v="1"/>
    <x v="0"/>
    <x v="1"/>
    <x v="1"/>
    <x v="0"/>
    <x v="1"/>
    <x v="0"/>
    <x v="0"/>
    <x v="0"/>
    <x v="0"/>
    <x v="0"/>
    <x v="0"/>
    <x v="0"/>
    <x v="0"/>
    <x v="0"/>
  </r>
  <r>
    <x v="0"/>
    <x v="0"/>
    <x v="32"/>
    <x v="0"/>
    <x v="1"/>
    <x v="2"/>
    <x v="2"/>
    <x v="1"/>
    <x v="2"/>
    <x v="1"/>
    <x v="0"/>
    <x v="1"/>
    <x v="0"/>
    <x v="1"/>
    <x v="1"/>
    <x v="0"/>
    <x v="0"/>
    <x v="1"/>
    <x v="0"/>
    <x v="2"/>
    <x v="0"/>
    <x v="1"/>
    <x v="0"/>
    <x v="0"/>
    <x v="2"/>
    <x v="0"/>
    <x v="0"/>
    <x v="1"/>
    <x v="0"/>
    <x v="0"/>
    <x v="2"/>
    <x v="2"/>
    <x v="0"/>
    <x v="3"/>
    <x v="1"/>
    <x v="1"/>
    <x v="1"/>
    <x v="2"/>
    <x v="2"/>
    <x v="1"/>
    <x v="0"/>
    <x v="0"/>
    <x v="0"/>
    <x v="0"/>
    <x v="0"/>
    <x v="0"/>
    <x v="0"/>
    <x v="0"/>
    <x v="0"/>
  </r>
  <r>
    <x v="0"/>
    <x v="0"/>
    <x v="32"/>
    <x v="0"/>
    <x v="1"/>
    <x v="2"/>
    <x v="2"/>
    <x v="0"/>
    <x v="3"/>
    <x v="1"/>
    <x v="3"/>
    <x v="1"/>
    <x v="0"/>
    <x v="0"/>
    <x v="0"/>
    <x v="1"/>
    <x v="0"/>
    <x v="1"/>
    <x v="2"/>
    <x v="2"/>
    <x v="0"/>
    <x v="1"/>
    <x v="0"/>
    <x v="2"/>
    <x v="1"/>
    <x v="1"/>
    <x v="1"/>
    <x v="1"/>
    <x v="0"/>
    <x v="0"/>
    <x v="2"/>
    <x v="2"/>
    <x v="0"/>
    <x v="3"/>
    <x v="1"/>
    <x v="1"/>
    <x v="0"/>
    <x v="1"/>
    <x v="5"/>
    <x v="0"/>
    <x v="0"/>
    <x v="0"/>
    <x v="0"/>
    <x v="0"/>
    <x v="0"/>
    <x v="0"/>
    <x v="0"/>
    <x v="0"/>
    <x v="0"/>
  </r>
  <r>
    <x v="0"/>
    <x v="0"/>
    <x v="32"/>
    <x v="0"/>
    <x v="1"/>
    <x v="0"/>
    <x v="0"/>
    <x v="2"/>
    <x v="2"/>
    <x v="3"/>
    <x v="0"/>
    <x v="3"/>
    <x v="0"/>
    <x v="2"/>
    <x v="3"/>
    <x v="2"/>
    <x v="4"/>
    <x v="2"/>
    <x v="4"/>
    <x v="1"/>
    <x v="6"/>
    <x v="1"/>
    <x v="0"/>
    <x v="4"/>
    <x v="5"/>
    <x v="0"/>
    <x v="0"/>
    <x v="1"/>
    <x v="0"/>
    <x v="0"/>
    <x v="3"/>
    <x v="1"/>
    <x v="1"/>
    <x v="0"/>
    <x v="4"/>
    <x v="1"/>
    <x v="4"/>
    <x v="2"/>
    <x v="3"/>
    <x v="4"/>
    <x v="0"/>
    <x v="0"/>
    <x v="0"/>
    <x v="0"/>
    <x v="0"/>
    <x v="0"/>
    <x v="0"/>
    <x v="0"/>
    <x v="0"/>
  </r>
  <r>
    <x v="0"/>
    <x v="0"/>
    <x v="32"/>
    <x v="0"/>
    <x v="1"/>
    <x v="2"/>
    <x v="0"/>
    <x v="0"/>
    <x v="2"/>
    <x v="1"/>
    <x v="0"/>
    <x v="1"/>
    <x v="0"/>
    <x v="1"/>
    <x v="1"/>
    <x v="1"/>
    <x v="0"/>
    <x v="1"/>
    <x v="0"/>
    <x v="2"/>
    <x v="0"/>
    <x v="1"/>
    <x v="0"/>
    <x v="2"/>
    <x v="2"/>
    <x v="1"/>
    <x v="1"/>
    <x v="1"/>
    <x v="0"/>
    <x v="0"/>
    <x v="0"/>
    <x v="2"/>
    <x v="0"/>
    <x v="3"/>
    <x v="0"/>
    <x v="1"/>
    <x v="4"/>
    <x v="3"/>
    <x v="2"/>
    <x v="1"/>
    <x v="0"/>
    <x v="0"/>
    <x v="0"/>
    <x v="0"/>
    <x v="0"/>
    <x v="0"/>
    <x v="0"/>
    <x v="0"/>
    <x v="0"/>
  </r>
  <r>
    <x v="0"/>
    <x v="0"/>
    <x v="5"/>
    <x v="0"/>
    <x v="0"/>
    <x v="0"/>
    <x v="5"/>
    <x v="4"/>
    <x v="5"/>
    <x v="0"/>
    <x v="3"/>
    <x v="0"/>
    <x v="2"/>
    <x v="0"/>
    <x v="0"/>
    <x v="0"/>
    <x v="4"/>
    <x v="0"/>
    <x v="3"/>
    <x v="4"/>
    <x v="0"/>
    <x v="0"/>
    <x v="1"/>
    <x v="5"/>
    <x v="4"/>
    <x v="5"/>
    <x v="4"/>
    <x v="5"/>
    <x v="4"/>
    <x v="5"/>
    <x v="5"/>
    <x v="5"/>
    <x v="6"/>
    <x v="5"/>
    <x v="5"/>
    <x v="5"/>
    <x v="5"/>
    <x v="5"/>
    <x v="4"/>
    <x v="5"/>
    <x v="0"/>
    <x v="0"/>
    <x v="0"/>
    <x v="0"/>
    <x v="0"/>
    <x v="0"/>
    <x v="0"/>
    <x v="0"/>
    <x v="0"/>
  </r>
  <r>
    <x v="0"/>
    <x v="0"/>
    <x v="5"/>
    <x v="0"/>
    <x v="0"/>
    <x v="0"/>
    <x v="4"/>
    <x v="3"/>
    <x v="4"/>
    <x v="4"/>
    <x v="5"/>
    <x v="5"/>
    <x v="5"/>
    <x v="5"/>
    <x v="6"/>
    <x v="3"/>
    <x v="5"/>
    <x v="3"/>
    <x v="4"/>
    <x v="3"/>
    <x v="2"/>
    <x v="0"/>
    <x v="0"/>
    <x v="4"/>
    <x v="2"/>
    <x v="2"/>
    <x v="2"/>
    <x v="6"/>
    <x v="3"/>
    <x v="2"/>
    <x v="1"/>
    <x v="4"/>
    <x v="4"/>
    <x v="2"/>
    <x v="3"/>
    <x v="2"/>
    <x v="4"/>
    <x v="2"/>
    <x v="3"/>
    <x v="4"/>
    <x v="0"/>
    <x v="0"/>
    <x v="0"/>
    <x v="0"/>
    <x v="0"/>
    <x v="0"/>
    <x v="0"/>
    <x v="0"/>
    <x v="0"/>
  </r>
  <r>
    <x v="0"/>
    <x v="0"/>
    <x v="5"/>
    <x v="0"/>
    <x v="0"/>
    <x v="0"/>
    <x v="0"/>
    <x v="1"/>
    <x v="4"/>
    <x v="3"/>
    <x v="5"/>
    <x v="1"/>
    <x v="0"/>
    <x v="3"/>
    <x v="3"/>
    <x v="2"/>
    <x v="0"/>
    <x v="2"/>
    <x v="1"/>
    <x v="3"/>
    <x v="5"/>
    <x v="1"/>
    <x v="0"/>
    <x v="4"/>
    <x v="2"/>
    <x v="0"/>
    <x v="0"/>
    <x v="1"/>
    <x v="0"/>
    <x v="3"/>
    <x v="0"/>
    <x v="4"/>
    <x v="4"/>
    <x v="2"/>
    <x v="1"/>
    <x v="2"/>
    <x v="0"/>
    <x v="3"/>
    <x v="0"/>
    <x v="0"/>
    <x v="0"/>
    <x v="0"/>
    <x v="0"/>
    <x v="0"/>
    <x v="0"/>
    <x v="0"/>
    <x v="0"/>
    <x v="0"/>
    <x v="0"/>
  </r>
  <r>
    <x v="0"/>
    <x v="0"/>
    <x v="5"/>
    <x v="0"/>
    <x v="0"/>
    <x v="0"/>
    <x v="2"/>
    <x v="1"/>
    <x v="1"/>
    <x v="1"/>
    <x v="0"/>
    <x v="2"/>
    <x v="0"/>
    <x v="0"/>
    <x v="0"/>
    <x v="1"/>
    <x v="0"/>
    <x v="1"/>
    <x v="0"/>
    <x v="2"/>
    <x v="1"/>
    <x v="1"/>
    <x v="0"/>
    <x v="3"/>
    <x v="3"/>
    <x v="0"/>
    <x v="1"/>
    <x v="1"/>
    <x v="0"/>
    <x v="0"/>
    <x v="0"/>
    <x v="3"/>
    <x v="5"/>
    <x v="0"/>
    <x v="1"/>
    <x v="5"/>
    <x v="2"/>
    <x v="0"/>
    <x v="0"/>
    <x v="0"/>
    <x v="0"/>
    <x v="0"/>
    <x v="0"/>
    <x v="0"/>
    <x v="0"/>
    <x v="0"/>
    <x v="0"/>
    <x v="0"/>
    <x v="0"/>
  </r>
  <r>
    <x v="0"/>
    <x v="0"/>
    <x v="5"/>
    <x v="0"/>
    <x v="0"/>
    <x v="2"/>
    <x v="2"/>
    <x v="1"/>
    <x v="1"/>
    <x v="1"/>
    <x v="1"/>
    <x v="1"/>
    <x v="2"/>
    <x v="1"/>
    <x v="1"/>
    <x v="0"/>
    <x v="0"/>
    <x v="1"/>
    <x v="1"/>
    <x v="0"/>
    <x v="0"/>
    <x v="3"/>
    <x v="4"/>
    <x v="2"/>
    <x v="2"/>
    <x v="2"/>
    <x v="2"/>
    <x v="2"/>
    <x v="0"/>
    <x v="4"/>
    <x v="4"/>
    <x v="1"/>
    <x v="5"/>
    <x v="3"/>
    <x v="2"/>
    <x v="3"/>
    <x v="0"/>
    <x v="0"/>
    <x v="1"/>
    <x v="1"/>
    <x v="0"/>
    <x v="0"/>
    <x v="0"/>
    <x v="0"/>
    <x v="0"/>
    <x v="0"/>
    <x v="0"/>
    <x v="0"/>
    <x v="0"/>
  </r>
  <r>
    <x v="0"/>
    <x v="0"/>
    <x v="5"/>
    <x v="0"/>
    <x v="0"/>
    <x v="0"/>
    <x v="1"/>
    <x v="2"/>
    <x v="2"/>
    <x v="3"/>
    <x v="1"/>
    <x v="1"/>
    <x v="0"/>
    <x v="1"/>
    <x v="1"/>
    <x v="0"/>
    <x v="0"/>
    <x v="3"/>
    <x v="0"/>
    <x v="1"/>
    <x v="1"/>
    <x v="1"/>
    <x v="3"/>
    <x v="4"/>
    <x v="5"/>
    <x v="0"/>
    <x v="0"/>
    <x v="0"/>
    <x v="0"/>
    <x v="3"/>
    <x v="0"/>
    <x v="0"/>
    <x v="0"/>
    <x v="0"/>
    <x v="4"/>
    <x v="3"/>
    <x v="0"/>
    <x v="1"/>
    <x v="0"/>
    <x v="1"/>
    <x v="0"/>
    <x v="0"/>
    <x v="0"/>
    <x v="0"/>
    <x v="0"/>
    <x v="0"/>
    <x v="0"/>
    <x v="0"/>
    <x v="0"/>
  </r>
  <r>
    <x v="0"/>
    <x v="0"/>
    <x v="5"/>
    <x v="0"/>
    <x v="0"/>
    <x v="2"/>
    <x v="2"/>
    <x v="2"/>
    <x v="2"/>
    <x v="3"/>
    <x v="1"/>
    <x v="1"/>
    <x v="0"/>
    <x v="1"/>
    <x v="1"/>
    <x v="2"/>
    <x v="1"/>
    <x v="2"/>
    <x v="0"/>
    <x v="2"/>
    <x v="3"/>
    <x v="1"/>
    <x v="3"/>
    <x v="1"/>
    <x v="2"/>
    <x v="1"/>
    <x v="1"/>
    <x v="2"/>
    <x v="2"/>
    <x v="4"/>
    <x v="3"/>
    <x v="1"/>
    <x v="3"/>
    <x v="0"/>
    <x v="0"/>
    <x v="3"/>
    <x v="4"/>
    <x v="1"/>
    <x v="2"/>
    <x v="1"/>
    <x v="0"/>
    <x v="0"/>
    <x v="0"/>
    <x v="0"/>
    <x v="0"/>
    <x v="0"/>
    <x v="0"/>
    <x v="0"/>
    <x v="0"/>
  </r>
  <r>
    <x v="0"/>
    <x v="0"/>
    <x v="5"/>
    <x v="0"/>
    <x v="0"/>
    <x v="1"/>
    <x v="2"/>
    <x v="2"/>
    <x v="2"/>
    <x v="3"/>
    <x v="0"/>
    <x v="3"/>
    <x v="2"/>
    <x v="1"/>
    <x v="1"/>
    <x v="0"/>
    <x v="4"/>
    <x v="1"/>
    <x v="4"/>
    <x v="1"/>
    <x v="1"/>
    <x v="1"/>
    <x v="0"/>
    <x v="4"/>
    <x v="3"/>
    <x v="0"/>
    <x v="0"/>
    <x v="1"/>
    <x v="0"/>
    <x v="0"/>
    <x v="2"/>
    <x v="1"/>
    <x v="0"/>
    <x v="1"/>
    <x v="1"/>
    <x v="3"/>
    <x v="4"/>
    <x v="1"/>
    <x v="0"/>
    <x v="1"/>
    <x v="0"/>
    <x v="0"/>
    <x v="0"/>
    <x v="0"/>
    <x v="0"/>
    <x v="0"/>
    <x v="0"/>
    <x v="0"/>
    <x v="0"/>
  </r>
  <r>
    <x v="0"/>
    <x v="0"/>
    <x v="5"/>
    <x v="0"/>
    <x v="0"/>
    <x v="2"/>
    <x v="2"/>
    <x v="4"/>
    <x v="1"/>
    <x v="0"/>
    <x v="0"/>
    <x v="1"/>
    <x v="4"/>
    <x v="0"/>
    <x v="1"/>
    <x v="1"/>
    <x v="0"/>
    <x v="0"/>
    <x v="3"/>
    <x v="1"/>
    <x v="3"/>
    <x v="1"/>
    <x v="0"/>
    <x v="0"/>
    <x v="1"/>
    <x v="1"/>
    <x v="1"/>
    <x v="4"/>
    <x v="1"/>
    <x v="0"/>
    <x v="1"/>
    <x v="2"/>
    <x v="0"/>
    <x v="3"/>
    <x v="2"/>
    <x v="3"/>
    <x v="2"/>
    <x v="3"/>
    <x v="1"/>
    <x v="1"/>
    <x v="0"/>
    <x v="0"/>
    <x v="0"/>
    <x v="0"/>
    <x v="0"/>
    <x v="0"/>
    <x v="0"/>
    <x v="0"/>
    <x v="0"/>
  </r>
  <r>
    <x v="0"/>
    <x v="0"/>
    <x v="5"/>
    <x v="0"/>
    <x v="0"/>
    <x v="2"/>
    <x v="0"/>
    <x v="0"/>
    <x v="1"/>
    <x v="1"/>
    <x v="0"/>
    <x v="2"/>
    <x v="2"/>
    <x v="1"/>
    <x v="0"/>
    <x v="0"/>
    <x v="4"/>
    <x v="0"/>
    <x v="3"/>
    <x v="0"/>
    <x v="0"/>
    <x v="1"/>
    <x v="5"/>
    <x v="2"/>
    <x v="0"/>
    <x v="1"/>
    <x v="4"/>
    <x v="1"/>
    <x v="0"/>
    <x v="0"/>
    <x v="0"/>
    <x v="0"/>
    <x v="0"/>
    <x v="3"/>
    <x v="1"/>
    <x v="0"/>
    <x v="2"/>
    <x v="0"/>
    <x v="0"/>
    <x v="0"/>
    <x v="0"/>
    <x v="0"/>
    <x v="0"/>
    <x v="0"/>
    <x v="0"/>
    <x v="0"/>
    <x v="0"/>
    <x v="0"/>
    <x v="0"/>
  </r>
  <r>
    <x v="0"/>
    <x v="0"/>
    <x v="5"/>
    <x v="0"/>
    <x v="0"/>
    <x v="0"/>
    <x v="0"/>
    <x v="1"/>
    <x v="2"/>
    <x v="3"/>
    <x v="0"/>
    <x v="3"/>
    <x v="1"/>
    <x v="1"/>
    <x v="0"/>
    <x v="0"/>
    <x v="1"/>
    <x v="2"/>
    <x v="4"/>
    <x v="1"/>
    <x v="0"/>
    <x v="1"/>
    <x v="0"/>
    <x v="2"/>
    <x v="1"/>
    <x v="0"/>
    <x v="2"/>
    <x v="0"/>
    <x v="0"/>
    <x v="3"/>
    <x v="2"/>
    <x v="1"/>
    <x v="3"/>
    <x v="0"/>
    <x v="1"/>
    <x v="3"/>
    <x v="1"/>
    <x v="3"/>
    <x v="0"/>
    <x v="0"/>
    <x v="0"/>
    <x v="0"/>
    <x v="0"/>
    <x v="0"/>
    <x v="0"/>
    <x v="0"/>
    <x v="0"/>
    <x v="0"/>
    <x v="0"/>
  </r>
  <r>
    <x v="0"/>
    <x v="0"/>
    <x v="5"/>
    <x v="0"/>
    <x v="0"/>
    <x v="0"/>
    <x v="0"/>
    <x v="0"/>
    <x v="2"/>
    <x v="0"/>
    <x v="3"/>
    <x v="2"/>
    <x v="2"/>
    <x v="2"/>
    <x v="2"/>
    <x v="0"/>
    <x v="0"/>
    <x v="2"/>
    <x v="1"/>
    <x v="2"/>
    <x v="1"/>
    <x v="2"/>
    <x v="0"/>
    <x v="1"/>
    <x v="3"/>
    <x v="1"/>
    <x v="1"/>
    <x v="1"/>
    <x v="0"/>
    <x v="0"/>
    <x v="0"/>
    <x v="0"/>
    <x v="1"/>
    <x v="0"/>
    <x v="0"/>
    <x v="3"/>
    <x v="4"/>
    <x v="1"/>
    <x v="0"/>
    <x v="0"/>
    <x v="0"/>
    <x v="0"/>
    <x v="0"/>
    <x v="0"/>
    <x v="0"/>
    <x v="0"/>
    <x v="0"/>
    <x v="0"/>
    <x v="0"/>
  </r>
  <r>
    <x v="0"/>
    <x v="0"/>
    <x v="5"/>
    <x v="0"/>
    <x v="0"/>
    <x v="2"/>
    <x v="0"/>
    <x v="0"/>
    <x v="1"/>
    <x v="1"/>
    <x v="3"/>
    <x v="0"/>
    <x v="2"/>
    <x v="0"/>
    <x v="0"/>
    <x v="0"/>
    <x v="0"/>
    <x v="0"/>
    <x v="3"/>
    <x v="0"/>
    <x v="0"/>
    <x v="1"/>
    <x v="0"/>
    <x v="2"/>
    <x v="0"/>
    <x v="0"/>
    <x v="4"/>
    <x v="2"/>
    <x v="0"/>
    <x v="3"/>
    <x v="0"/>
    <x v="2"/>
    <x v="2"/>
    <x v="3"/>
    <x v="1"/>
    <x v="0"/>
    <x v="0"/>
    <x v="0"/>
    <x v="0"/>
    <x v="0"/>
    <x v="0"/>
    <x v="0"/>
    <x v="0"/>
    <x v="0"/>
    <x v="0"/>
    <x v="0"/>
    <x v="0"/>
    <x v="0"/>
    <x v="0"/>
  </r>
  <r>
    <x v="0"/>
    <x v="0"/>
    <x v="33"/>
    <x v="0"/>
    <x v="2"/>
    <x v="0"/>
    <x v="0"/>
    <x v="1"/>
    <x v="1"/>
    <x v="0"/>
    <x v="2"/>
    <x v="1"/>
    <x v="0"/>
    <x v="2"/>
    <x v="0"/>
    <x v="0"/>
    <x v="1"/>
    <x v="2"/>
    <x v="0"/>
    <x v="3"/>
    <x v="5"/>
    <x v="3"/>
    <x v="0"/>
    <x v="2"/>
    <x v="2"/>
    <x v="1"/>
    <x v="0"/>
    <x v="6"/>
    <x v="0"/>
    <x v="4"/>
    <x v="2"/>
    <x v="1"/>
    <x v="1"/>
    <x v="1"/>
    <x v="1"/>
    <x v="3"/>
    <x v="4"/>
    <x v="0"/>
    <x v="1"/>
    <x v="1"/>
    <x v="0"/>
    <x v="0"/>
    <x v="0"/>
    <x v="0"/>
    <x v="0"/>
    <x v="0"/>
    <x v="0"/>
    <x v="0"/>
    <x v="0"/>
  </r>
  <r>
    <x v="0"/>
    <x v="0"/>
    <x v="33"/>
    <x v="0"/>
    <x v="2"/>
    <x v="0"/>
    <x v="1"/>
    <x v="2"/>
    <x v="4"/>
    <x v="1"/>
    <x v="1"/>
    <x v="1"/>
    <x v="1"/>
    <x v="2"/>
    <x v="4"/>
    <x v="2"/>
    <x v="2"/>
    <x v="2"/>
    <x v="0"/>
    <x v="3"/>
    <x v="3"/>
    <x v="3"/>
    <x v="1"/>
    <x v="2"/>
    <x v="2"/>
    <x v="0"/>
    <x v="0"/>
    <x v="1"/>
    <x v="0"/>
    <x v="4"/>
    <x v="0"/>
    <x v="0"/>
    <x v="1"/>
    <x v="1"/>
    <x v="1"/>
    <x v="2"/>
    <x v="4"/>
    <x v="1"/>
    <x v="1"/>
    <x v="0"/>
    <x v="0"/>
    <x v="0"/>
    <x v="0"/>
    <x v="0"/>
    <x v="0"/>
    <x v="0"/>
    <x v="0"/>
    <x v="0"/>
    <x v="0"/>
  </r>
  <r>
    <x v="0"/>
    <x v="0"/>
    <x v="5"/>
    <x v="0"/>
    <x v="0"/>
    <x v="0"/>
    <x v="2"/>
    <x v="1"/>
    <x v="1"/>
    <x v="1"/>
    <x v="3"/>
    <x v="2"/>
    <x v="0"/>
    <x v="0"/>
    <x v="0"/>
    <x v="1"/>
    <x v="0"/>
    <x v="1"/>
    <x v="5"/>
    <x v="2"/>
    <x v="0"/>
    <x v="1"/>
    <x v="0"/>
    <x v="2"/>
    <x v="1"/>
    <x v="1"/>
    <x v="1"/>
    <x v="1"/>
    <x v="0"/>
    <x v="0"/>
    <x v="0"/>
    <x v="0"/>
    <x v="0"/>
    <x v="3"/>
    <x v="2"/>
    <x v="3"/>
    <x v="2"/>
    <x v="0"/>
    <x v="0"/>
    <x v="0"/>
    <x v="0"/>
    <x v="0"/>
    <x v="0"/>
    <x v="0"/>
    <x v="0"/>
    <x v="0"/>
    <x v="0"/>
    <x v="0"/>
    <x v="0"/>
  </r>
  <r>
    <x v="0"/>
    <x v="0"/>
    <x v="5"/>
    <x v="0"/>
    <x v="0"/>
    <x v="0"/>
    <x v="1"/>
    <x v="2"/>
    <x v="2"/>
    <x v="1"/>
    <x v="5"/>
    <x v="5"/>
    <x v="5"/>
    <x v="3"/>
    <x v="1"/>
    <x v="2"/>
    <x v="5"/>
    <x v="4"/>
    <x v="2"/>
    <x v="3"/>
    <x v="2"/>
    <x v="2"/>
    <x v="2"/>
    <x v="4"/>
    <x v="4"/>
    <x v="2"/>
    <x v="5"/>
    <x v="2"/>
    <x v="0"/>
    <x v="4"/>
    <x v="1"/>
    <x v="3"/>
    <x v="5"/>
    <x v="4"/>
    <x v="4"/>
    <x v="4"/>
    <x v="3"/>
    <x v="4"/>
    <x v="5"/>
    <x v="2"/>
    <x v="0"/>
    <x v="0"/>
    <x v="0"/>
    <x v="0"/>
    <x v="0"/>
    <x v="0"/>
    <x v="0"/>
    <x v="0"/>
    <x v="0"/>
  </r>
  <r>
    <x v="0"/>
    <x v="0"/>
    <x v="33"/>
    <x v="0"/>
    <x v="2"/>
    <x v="0"/>
    <x v="2"/>
    <x v="1"/>
    <x v="0"/>
    <x v="1"/>
    <x v="3"/>
    <x v="0"/>
    <x v="0"/>
    <x v="1"/>
    <x v="0"/>
    <x v="1"/>
    <x v="1"/>
    <x v="1"/>
    <x v="1"/>
    <x v="1"/>
    <x v="3"/>
    <x v="3"/>
    <x v="0"/>
    <x v="1"/>
    <x v="5"/>
    <x v="2"/>
    <x v="2"/>
    <x v="1"/>
    <x v="0"/>
    <x v="3"/>
    <x v="0"/>
    <x v="2"/>
    <x v="3"/>
    <x v="0"/>
    <x v="1"/>
    <x v="0"/>
    <x v="1"/>
    <x v="3"/>
    <x v="0"/>
    <x v="0"/>
    <x v="0"/>
    <x v="0"/>
    <x v="0"/>
    <x v="0"/>
    <x v="0"/>
    <x v="0"/>
    <x v="0"/>
    <x v="0"/>
    <x v="0"/>
  </r>
  <r>
    <x v="0"/>
    <x v="0"/>
    <x v="33"/>
    <x v="0"/>
    <x v="2"/>
    <x v="0"/>
    <x v="0"/>
    <x v="2"/>
    <x v="3"/>
    <x v="2"/>
    <x v="5"/>
    <x v="3"/>
    <x v="1"/>
    <x v="3"/>
    <x v="1"/>
    <x v="1"/>
    <x v="0"/>
    <x v="3"/>
    <x v="0"/>
    <x v="4"/>
    <x v="5"/>
    <x v="3"/>
    <x v="3"/>
    <x v="4"/>
    <x v="5"/>
    <x v="2"/>
    <x v="6"/>
    <x v="1"/>
    <x v="0"/>
    <x v="1"/>
    <x v="1"/>
    <x v="0"/>
    <x v="1"/>
    <x v="4"/>
    <x v="4"/>
    <x v="1"/>
    <x v="4"/>
    <x v="2"/>
    <x v="3"/>
    <x v="0"/>
    <x v="0"/>
    <x v="0"/>
    <x v="0"/>
    <x v="0"/>
    <x v="0"/>
    <x v="0"/>
    <x v="0"/>
    <x v="0"/>
    <x v="0"/>
  </r>
  <r>
    <x v="0"/>
    <x v="0"/>
    <x v="33"/>
    <x v="0"/>
    <x v="2"/>
    <x v="0"/>
    <x v="0"/>
    <x v="0"/>
    <x v="1"/>
    <x v="1"/>
    <x v="1"/>
    <x v="1"/>
    <x v="0"/>
    <x v="1"/>
    <x v="1"/>
    <x v="1"/>
    <x v="5"/>
    <x v="2"/>
    <x v="0"/>
    <x v="3"/>
    <x v="2"/>
    <x v="3"/>
    <x v="0"/>
    <x v="1"/>
    <x v="2"/>
    <x v="1"/>
    <x v="0"/>
    <x v="1"/>
    <x v="0"/>
    <x v="3"/>
    <x v="2"/>
    <x v="0"/>
    <x v="3"/>
    <x v="3"/>
    <x v="1"/>
    <x v="3"/>
    <x v="4"/>
    <x v="2"/>
    <x v="2"/>
    <x v="0"/>
    <x v="0"/>
    <x v="0"/>
    <x v="0"/>
    <x v="0"/>
    <x v="0"/>
    <x v="0"/>
    <x v="0"/>
    <x v="0"/>
    <x v="0"/>
  </r>
  <r>
    <x v="0"/>
    <x v="0"/>
    <x v="33"/>
    <x v="0"/>
    <x v="2"/>
    <x v="2"/>
    <x v="1"/>
    <x v="0"/>
    <x v="1"/>
    <x v="4"/>
    <x v="1"/>
    <x v="3"/>
    <x v="0"/>
    <x v="2"/>
    <x v="1"/>
    <x v="2"/>
    <x v="1"/>
    <x v="3"/>
    <x v="2"/>
    <x v="3"/>
    <x v="5"/>
    <x v="1"/>
    <x v="4"/>
    <x v="1"/>
    <x v="1"/>
    <x v="2"/>
    <x v="3"/>
    <x v="1"/>
    <x v="0"/>
    <x v="3"/>
    <x v="1"/>
    <x v="4"/>
    <x v="4"/>
    <x v="1"/>
    <x v="4"/>
    <x v="4"/>
    <x v="3"/>
    <x v="4"/>
    <x v="5"/>
    <x v="2"/>
    <x v="0"/>
    <x v="0"/>
    <x v="0"/>
    <x v="0"/>
    <x v="0"/>
    <x v="0"/>
    <x v="0"/>
    <x v="0"/>
    <x v="0"/>
  </r>
  <r>
    <x v="0"/>
    <x v="0"/>
    <x v="33"/>
    <x v="0"/>
    <x v="2"/>
    <x v="0"/>
    <x v="4"/>
    <x v="5"/>
    <x v="1"/>
    <x v="3"/>
    <x v="4"/>
    <x v="6"/>
    <x v="6"/>
    <x v="2"/>
    <x v="2"/>
    <x v="1"/>
    <x v="6"/>
    <x v="4"/>
    <x v="1"/>
    <x v="3"/>
    <x v="1"/>
    <x v="2"/>
    <x v="3"/>
    <x v="3"/>
    <x v="2"/>
    <x v="3"/>
    <x v="3"/>
    <x v="1"/>
    <x v="0"/>
    <x v="0"/>
    <x v="3"/>
    <x v="3"/>
    <x v="2"/>
    <x v="4"/>
    <x v="3"/>
    <x v="1"/>
    <x v="0"/>
    <x v="2"/>
    <x v="1"/>
    <x v="3"/>
    <x v="0"/>
    <x v="0"/>
    <x v="0"/>
    <x v="0"/>
    <x v="0"/>
    <x v="0"/>
    <x v="0"/>
    <x v="0"/>
    <x v="0"/>
  </r>
  <r>
    <x v="0"/>
    <x v="0"/>
    <x v="33"/>
    <x v="0"/>
    <x v="2"/>
    <x v="0"/>
    <x v="2"/>
    <x v="0"/>
    <x v="1"/>
    <x v="1"/>
    <x v="1"/>
    <x v="1"/>
    <x v="4"/>
    <x v="3"/>
    <x v="0"/>
    <x v="3"/>
    <x v="0"/>
    <x v="1"/>
    <x v="0"/>
    <x v="3"/>
    <x v="3"/>
    <x v="1"/>
    <x v="0"/>
    <x v="2"/>
    <x v="0"/>
    <x v="1"/>
    <x v="1"/>
    <x v="1"/>
    <x v="0"/>
    <x v="0"/>
    <x v="2"/>
    <x v="4"/>
    <x v="3"/>
    <x v="2"/>
    <x v="0"/>
    <x v="1"/>
    <x v="4"/>
    <x v="2"/>
    <x v="2"/>
    <x v="0"/>
    <x v="0"/>
    <x v="0"/>
    <x v="0"/>
    <x v="0"/>
    <x v="0"/>
    <x v="0"/>
    <x v="0"/>
    <x v="0"/>
    <x v="0"/>
  </r>
  <r>
    <x v="0"/>
    <x v="0"/>
    <x v="33"/>
    <x v="0"/>
    <x v="2"/>
    <x v="0"/>
    <x v="0"/>
    <x v="1"/>
    <x v="0"/>
    <x v="0"/>
    <x v="3"/>
    <x v="1"/>
    <x v="0"/>
    <x v="1"/>
    <x v="0"/>
    <x v="0"/>
    <x v="2"/>
    <x v="1"/>
    <x v="1"/>
    <x v="2"/>
    <x v="0"/>
    <x v="3"/>
    <x v="1"/>
    <x v="0"/>
    <x v="0"/>
    <x v="2"/>
    <x v="2"/>
    <x v="1"/>
    <x v="0"/>
    <x v="0"/>
    <x v="0"/>
    <x v="1"/>
    <x v="2"/>
    <x v="3"/>
    <x v="2"/>
    <x v="0"/>
    <x v="0"/>
    <x v="0"/>
    <x v="0"/>
    <x v="0"/>
    <x v="0"/>
    <x v="0"/>
    <x v="0"/>
    <x v="0"/>
    <x v="0"/>
    <x v="0"/>
    <x v="0"/>
    <x v="0"/>
    <x v="0"/>
  </r>
  <r>
    <x v="0"/>
    <x v="0"/>
    <x v="33"/>
    <x v="0"/>
    <x v="2"/>
    <x v="2"/>
    <x v="0"/>
    <x v="4"/>
    <x v="2"/>
    <x v="4"/>
    <x v="1"/>
    <x v="5"/>
    <x v="1"/>
    <x v="1"/>
    <x v="1"/>
    <x v="2"/>
    <x v="2"/>
    <x v="2"/>
    <x v="1"/>
    <x v="1"/>
    <x v="3"/>
    <x v="1"/>
    <x v="0"/>
    <x v="1"/>
    <x v="2"/>
    <x v="1"/>
    <x v="1"/>
    <x v="0"/>
    <x v="2"/>
    <x v="0"/>
    <x v="0"/>
    <x v="1"/>
    <x v="1"/>
    <x v="0"/>
    <x v="0"/>
    <x v="3"/>
    <x v="0"/>
    <x v="0"/>
    <x v="0"/>
    <x v="0"/>
    <x v="0"/>
    <x v="0"/>
    <x v="0"/>
    <x v="0"/>
    <x v="0"/>
    <x v="0"/>
    <x v="0"/>
    <x v="0"/>
    <x v="0"/>
  </r>
  <r>
    <x v="0"/>
    <x v="0"/>
    <x v="33"/>
    <x v="0"/>
    <x v="2"/>
    <x v="0"/>
    <x v="0"/>
    <x v="1"/>
    <x v="0"/>
    <x v="1"/>
    <x v="3"/>
    <x v="1"/>
    <x v="2"/>
    <x v="1"/>
    <x v="2"/>
    <x v="1"/>
    <x v="0"/>
    <x v="1"/>
    <x v="0"/>
    <x v="3"/>
    <x v="3"/>
    <x v="0"/>
    <x v="0"/>
    <x v="0"/>
    <x v="1"/>
    <x v="0"/>
    <x v="2"/>
    <x v="1"/>
    <x v="0"/>
    <x v="3"/>
    <x v="0"/>
    <x v="0"/>
    <x v="2"/>
    <x v="3"/>
    <x v="1"/>
    <x v="3"/>
    <x v="4"/>
    <x v="1"/>
    <x v="0"/>
    <x v="0"/>
    <x v="0"/>
    <x v="0"/>
    <x v="0"/>
    <x v="0"/>
    <x v="0"/>
    <x v="0"/>
    <x v="0"/>
    <x v="0"/>
    <x v="0"/>
  </r>
  <r>
    <x v="0"/>
    <x v="0"/>
    <x v="33"/>
    <x v="0"/>
    <x v="2"/>
    <x v="0"/>
    <x v="2"/>
    <x v="0"/>
    <x v="0"/>
    <x v="2"/>
    <x v="2"/>
    <x v="1"/>
    <x v="2"/>
    <x v="1"/>
    <x v="0"/>
    <x v="0"/>
    <x v="0"/>
    <x v="4"/>
    <x v="4"/>
    <x v="0"/>
    <x v="4"/>
    <x v="0"/>
    <x v="4"/>
    <x v="0"/>
    <x v="5"/>
    <x v="1"/>
    <x v="2"/>
    <x v="1"/>
    <x v="0"/>
    <x v="2"/>
    <x v="4"/>
    <x v="0"/>
    <x v="3"/>
    <x v="4"/>
    <x v="4"/>
    <x v="3"/>
    <x v="1"/>
    <x v="3"/>
    <x v="0"/>
    <x v="2"/>
    <x v="0"/>
    <x v="0"/>
    <x v="0"/>
    <x v="0"/>
    <x v="0"/>
    <x v="0"/>
    <x v="0"/>
    <x v="0"/>
    <x v="0"/>
  </r>
  <r>
    <x v="0"/>
    <x v="0"/>
    <x v="33"/>
    <x v="0"/>
    <x v="2"/>
    <x v="2"/>
    <x v="3"/>
    <x v="5"/>
    <x v="3"/>
    <x v="2"/>
    <x v="2"/>
    <x v="4"/>
    <x v="3"/>
    <x v="4"/>
    <x v="5"/>
    <x v="4"/>
    <x v="3"/>
    <x v="4"/>
    <x v="2"/>
    <x v="4"/>
    <x v="4"/>
    <x v="2"/>
    <x v="2"/>
    <x v="3"/>
    <x v="4"/>
    <x v="6"/>
    <x v="6"/>
    <x v="3"/>
    <x v="5"/>
    <x v="1"/>
    <x v="4"/>
    <x v="3"/>
    <x v="5"/>
    <x v="4"/>
    <x v="4"/>
    <x v="4"/>
    <x v="3"/>
    <x v="4"/>
    <x v="5"/>
    <x v="2"/>
    <x v="0"/>
    <x v="0"/>
    <x v="0"/>
    <x v="0"/>
    <x v="0"/>
    <x v="0"/>
    <x v="0"/>
    <x v="0"/>
    <x v="0"/>
  </r>
  <r>
    <x v="0"/>
    <x v="0"/>
    <x v="33"/>
    <x v="0"/>
    <x v="2"/>
    <x v="2"/>
    <x v="0"/>
    <x v="0"/>
    <x v="0"/>
    <x v="0"/>
    <x v="3"/>
    <x v="2"/>
    <x v="2"/>
    <x v="1"/>
    <x v="0"/>
    <x v="0"/>
    <x v="0"/>
    <x v="1"/>
    <x v="3"/>
    <x v="0"/>
    <x v="0"/>
    <x v="3"/>
    <x v="3"/>
    <x v="2"/>
    <x v="1"/>
    <x v="1"/>
    <x v="2"/>
    <x v="1"/>
    <x v="0"/>
    <x v="4"/>
    <x v="0"/>
    <x v="0"/>
    <x v="0"/>
    <x v="3"/>
    <x v="1"/>
    <x v="3"/>
    <x v="2"/>
    <x v="3"/>
    <x v="0"/>
    <x v="0"/>
    <x v="0"/>
    <x v="0"/>
    <x v="0"/>
    <x v="0"/>
    <x v="0"/>
    <x v="0"/>
    <x v="0"/>
    <x v="0"/>
    <x v="0"/>
  </r>
  <r>
    <x v="0"/>
    <x v="0"/>
    <x v="33"/>
    <x v="0"/>
    <x v="2"/>
    <x v="2"/>
    <x v="2"/>
    <x v="0"/>
    <x v="1"/>
    <x v="1"/>
    <x v="0"/>
    <x v="2"/>
    <x v="0"/>
    <x v="1"/>
    <x v="0"/>
    <x v="1"/>
    <x v="0"/>
    <x v="2"/>
    <x v="1"/>
    <x v="0"/>
    <x v="1"/>
    <x v="1"/>
    <x v="4"/>
    <x v="2"/>
    <x v="0"/>
    <x v="3"/>
    <x v="3"/>
    <x v="0"/>
    <x v="0"/>
    <x v="3"/>
    <x v="0"/>
    <x v="2"/>
    <x v="0"/>
    <x v="3"/>
    <x v="1"/>
    <x v="3"/>
    <x v="0"/>
    <x v="0"/>
    <x v="2"/>
    <x v="0"/>
    <x v="0"/>
    <x v="0"/>
    <x v="0"/>
    <x v="0"/>
    <x v="0"/>
    <x v="0"/>
    <x v="0"/>
    <x v="0"/>
    <x v="0"/>
  </r>
  <r>
    <x v="0"/>
    <x v="0"/>
    <x v="33"/>
    <x v="0"/>
    <x v="2"/>
    <x v="2"/>
    <x v="1"/>
    <x v="0"/>
    <x v="3"/>
    <x v="1"/>
    <x v="3"/>
    <x v="3"/>
    <x v="0"/>
    <x v="1"/>
    <x v="1"/>
    <x v="1"/>
    <x v="0"/>
    <x v="3"/>
    <x v="3"/>
    <x v="0"/>
    <x v="0"/>
    <x v="3"/>
    <x v="0"/>
    <x v="1"/>
    <x v="5"/>
    <x v="2"/>
    <x v="3"/>
    <x v="0"/>
    <x v="0"/>
    <x v="0"/>
    <x v="2"/>
    <x v="0"/>
    <x v="0"/>
    <x v="1"/>
    <x v="2"/>
    <x v="1"/>
    <x v="0"/>
    <x v="0"/>
    <x v="2"/>
    <x v="1"/>
    <x v="0"/>
    <x v="0"/>
    <x v="0"/>
    <x v="0"/>
    <x v="0"/>
    <x v="0"/>
    <x v="0"/>
    <x v="0"/>
    <x v="0"/>
  </r>
  <r>
    <x v="0"/>
    <x v="0"/>
    <x v="33"/>
    <x v="0"/>
    <x v="2"/>
    <x v="2"/>
    <x v="0"/>
    <x v="1"/>
    <x v="4"/>
    <x v="3"/>
    <x v="0"/>
    <x v="1"/>
    <x v="0"/>
    <x v="3"/>
    <x v="3"/>
    <x v="2"/>
    <x v="1"/>
    <x v="1"/>
    <x v="0"/>
    <x v="2"/>
    <x v="1"/>
    <x v="1"/>
    <x v="3"/>
    <x v="1"/>
    <x v="5"/>
    <x v="3"/>
    <x v="3"/>
    <x v="1"/>
    <x v="6"/>
    <x v="3"/>
    <x v="0"/>
    <x v="1"/>
    <x v="3"/>
    <x v="0"/>
    <x v="3"/>
    <x v="1"/>
    <x v="4"/>
    <x v="3"/>
    <x v="3"/>
    <x v="4"/>
    <x v="0"/>
    <x v="0"/>
    <x v="0"/>
    <x v="0"/>
    <x v="0"/>
    <x v="0"/>
    <x v="0"/>
    <x v="0"/>
    <x v="0"/>
  </r>
  <r>
    <x v="0"/>
    <x v="0"/>
    <x v="33"/>
    <x v="0"/>
    <x v="2"/>
    <x v="2"/>
    <x v="2"/>
    <x v="1"/>
    <x v="0"/>
    <x v="1"/>
    <x v="1"/>
    <x v="0"/>
    <x v="0"/>
    <x v="2"/>
    <x v="0"/>
    <x v="2"/>
    <x v="0"/>
    <x v="1"/>
    <x v="3"/>
    <x v="0"/>
    <x v="1"/>
    <x v="1"/>
    <x v="3"/>
    <x v="2"/>
    <x v="2"/>
    <x v="3"/>
    <x v="3"/>
    <x v="2"/>
    <x v="0"/>
    <x v="4"/>
    <x v="0"/>
    <x v="0"/>
    <x v="1"/>
    <x v="3"/>
    <x v="1"/>
    <x v="1"/>
    <x v="0"/>
    <x v="0"/>
    <x v="2"/>
    <x v="0"/>
    <x v="0"/>
    <x v="0"/>
    <x v="0"/>
    <x v="0"/>
    <x v="0"/>
    <x v="0"/>
    <x v="0"/>
    <x v="0"/>
    <x v="0"/>
  </r>
  <r>
    <x v="0"/>
    <x v="0"/>
    <x v="33"/>
    <x v="0"/>
    <x v="2"/>
    <x v="2"/>
    <x v="4"/>
    <x v="3"/>
    <x v="2"/>
    <x v="4"/>
    <x v="5"/>
    <x v="5"/>
    <x v="4"/>
    <x v="5"/>
    <x v="6"/>
    <x v="3"/>
    <x v="2"/>
    <x v="3"/>
    <x v="4"/>
    <x v="3"/>
    <x v="2"/>
    <x v="4"/>
    <x v="4"/>
    <x v="4"/>
    <x v="5"/>
    <x v="3"/>
    <x v="3"/>
    <x v="3"/>
    <x v="4"/>
    <x v="1"/>
    <x v="1"/>
    <x v="4"/>
    <x v="4"/>
    <x v="2"/>
    <x v="3"/>
    <x v="2"/>
    <x v="4"/>
    <x v="1"/>
    <x v="1"/>
    <x v="4"/>
    <x v="0"/>
    <x v="0"/>
    <x v="0"/>
    <x v="0"/>
    <x v="0"/>
    <x v="0"/>
    <x v="0"/>
    <x v="0"/>
    <x v="0"/>
  </r>
  <r>
    <x v="0"/>
    <x v="0"/>
    <x v="33"/>
    <x v="0"/>
    <x v="2"/>
    <x v="2"/>
    <x v="0"/>
    <x v="0"/>
    <x v="0"/>
    <x v="0"/>
    <x v="3"/>
    <x v="0"/>
    <x v="2"/>
    <x v="1"/>
    <x v="0"/>
    <x v="0"/>
    <x v="1"/>
    <x v="0"/>
    <x v="3"/>
    <x v="0"/>
    <x v="4"/>
    <x v="5"/>
    <x v="3"/>
    <x v="1"/>
    <x v="3"/>
    <x v="3"/>
    <x v="3"/>
    <x v="0"/>
    <x v="2"/>
    <x v="4"/>
    <x v="0"/>
    <x v="2"/>
    <x v="1"/>
    <x v="3"/>
    <x v="0"/>
    <x v="1"/>
    <x v="0"/>
    <x v="0"/>
    <x v="2"/>
    <x v="0"/>
    <x v="0"/>
    <x v="0"/>
    <x v="0"/>
    <x v="0"/>
    <x v="0"/>
    <x v="0"/>
    <x v="0"/>
    <x v="0"/>
    <x v="0"/>
  </r>
  <r>
    <x v="0"/>
    <x v="0"/>
    <x v="33"/>
    <x v="0"/>
    <x v="2"/>
    <x v="2"/>
    <x v="0"/>
    <x v="1"/>
    <x v="0"/>
    <x v="1"/>
    <x v="0"/>
    <x v="0"/>
    <x v="2"/>
    <x v="3"/>
    <x v="1"/>
    <x v="2"/>
    <x v="1"/>
    <x v="1"/>
    <x v="0"/>
    <x v="2"/>
    <x v="5"/>
    <x v="0"/>
    <x v="1"/>
    <x v="2"/>
    <x v="1"/>
    <x v="3"/>
    <x v="3"/>
    <x v="1"/>
    <x v="5"/>
    <x v="0"/>
    <x v="0"/>
    <x v="1"/>
    <x v="0"/>
    <x v="3"/>
    <x v="1"/>
    <x v="0"/>
    <x v="0"/>
    <x v="3"/>
    <x v="2"/>
    <x v="0"/>
    <x v="0"/>
    <x v="0"/>
    <x v="0"/>
    <x v="0"/>
    <x v="0"/>
    <x v="0"/>
    <x v="0"/>
    <x v="0"/>
    <x v="0"/>
  </r>
  <r>
    <x v="0"/>
    <x v="0"/>
    <x v="33"/>
    <x v="0"/>
    <x v="2"/>
    <x v="2"/>
    <x v="1"/>
    <x v="3"/>
    <x v="1"/>
    <x v="3"/>
    <x v="5"/>
    <x v="1"/>
    <x v="0"/>
    <x v="5"/>
    <x v="3"/>
    <x v="2"/>
    <x v="2"/>
    <x v="2"/>
    <x v="1"/>
    <x v="3"/>
    <x v="1"/>
    <x v="2"/>
    <x v="0"/>
    <x v="4"/>
    <x v="2"/>
    <x v="2"/>
    <x v="2"/>
    <x v="0"/>
    <x v="1"/>
    <x v="3"/>
    <x v="3"/>
    <x v="4"/>
    <x v="1"/>
    <x v="0"/>
    <x v="3"/>
    <x v="0"/>
    <x v="3"/>
    <x v="3"/>
    <x v="0"/>
    <x v="3"/>
    <x v="0"/>
    <x v="0"/>
    <x v="0"/>
    <x v="0"/>
    <x v="0"/>
    <x v="0"/>
    <x v="0"/>
    <x v="0"/>
    <x v="0"/>
  </r>
  <r>
    <x v="0"/>
    <x v="0"/>
    <x v="33"/>
    <x v="0"/>
    <x v="2"/>
    <x v="0"/>
    <x v="2"/>
    <x v="1"/>
    <x v="1"/>
    <x v="3"/>
    <x v="0"/>
    <x v="2"/>
    <x v="1"/>
    <x v="1"/>
    <x v="3"/>
    <x v="0"/>
    <x v="1"/>
    <x v="1"/>
    <x v="3"/>
    <x v="0"/>
    <x v="0"/>
    <x v="1"/>
    <x v="0"/>
    <x v="2"/>
    <x v="1"/>
    <x v="1"/>
    <x v="1"/>
    <x v="1"/>
    <x v="0"/>
    <x v="3"/>
    <x v="2"/>
    <x v="2"/>
    <x v="2"/>
    <x v="3"/>
    <x v="2"/>
    <x v="1"/>
    <x v="1"/>
    <x v="3"/>
    <x v="2"/>
    <x v="0"/>
    <x v="0"/>
    <x v="0"/>
    <x v="0"/>
    <x v="0"/>
    <x v="0"/>
    <x v="0"/>
    <x v="0"/>
    <x v="0"/>
    <x v="0"/>
  </r>
  <r>
    <x v="0"/>
    <x v="0"/>
    <x v="19"/>
    <x v="0"/>
    <x v="2"/>
    <x v="0"/>
    <x v="0"/>
    <x v="0"/>
    <x v="1"/>
    <x v="1"/>
    <x v="3"/>
    <x v="2"/>
    <x v="4"/>
    <x v="0"/>
    <x v="0"/>
    <x v="0"/>
    <x v="4"/>
    <x v="1"/>
    <x v="1"/>
    <x v="0"/>
    <x v="0"/>
    <x v="1"/>
    <x v="1"/>
    <x v="1"/>
    <x v="0"/>
    <x v="1"/>
    <x v="5"/>
    <x v="1"/>
    <x v="0"/>
    <x v="0"/>
    <x v="0"/>
    <x v="2"/>
    <x v="0"/>
    <x v="0"/>
    <x v="2"/>
    <x v="0"/>
    <x v="1"/>
    <x v="3"/>
    <x v="0"/>
    <x v="0"/>
    <x v="0"/>
    <x v="0"/>
    <x v="0"/>
    <x v="0"/>
    <x v="0"/>
    <x v="0"/>
    <x v="0"/>
    <x v="0"/>
    <x v="0"/>
  </r>
  <r>
    <x v="0"/>
    <x v="0"/>
    <x v="19"/>
    <x v="0"/>
    <x v="2"/>
    <x v="0"/>
    <x v="0"/>
    <x v="0"/>
    <x v="1"/>
    <x v="0"/>
    <x v="3"/>
    <x v="2"/>
    <x v="2"/>
    <x v="0"/>
    <x v="0"/>
    <x v="0"/>
    <x v="4"/>
    <x v="0"/>
    <x v="0"/>
    <x v="0"/>
    <x v="0"/>
    <x v="0"/>
    <x v="0"/>
    <x v="1"/>
    <x v="1"/>
    <x v="0"/>
    <x v="0"/>
    <x v="1"/>
    <x v="0"/>
    <x v="0"/>
    <x v="0"/>
    <x v="2"/>
    <x v="0"/>
    <x v="3"/>
    <x v="1"/>
    <x v="0"/>
    <x v="0"/>
    <x v="3"/>
    <x v="0"/>
    <x v="0"/>
    <x v="0"/>
    <x v="0"/>
    <x v="0"/>
    <x v="0"/>
    <x v="0"/>
    <x v="0"/>
    <x v="0"/>
    <x v="0"/>
    <x v="0"/>
  </r>
  <r>
    <x v="0"/>
    <x v="0"/>
    <x v="19"/>
    <x v="0"/>
    <x v="2"/>
    <x v="0"/>
    <x v="2"/>
    <x v="1"/>
    <x v="1"/>
    <x v="0"/>
    <x v="3"/>
    <x v="2"/>
    <x v="2"/>
    <x v="0"/>
    <x v="1"/>
    <x v="0"/>
    <x v="0"/>
    <x v="1"/>
    <x v="1"/>
    <x v="1"/>
    <x v="1"/>
    <x v="0"/>
    <x v="1"/>
    <x v="2"/>
    <x v="0"/>
    <x v="0"/>
    <x v="0"/>
    <x v="1"/>
    <x v="0"/>
    <x v="0"/>
    <x v="0"/>
    <x v="2"/>
    <x v="2"/>
    <x v="3"/>
    <x v="1"/>
    <x v="0"/>
    <x v="1"/>
    <x v="0"/>
    <x v="0"/>
    <x v="4"/>
    <x v="0"/>
    <x v="0"/>
    <x v="0"/>
    <x v="0"/>
    <x v="0"/>
    <x v="0"/>
    <x v="0"/>
    <x v="0"/>
    <x v="0"/>
  </r>
  <r>
    <x v="0"/>
    <x v="0"/>
    <x v="19"/>
    <x v="0"/>
    <x v="2"/>
    <x v="0"/>
    <x v="2"/>
    <x v="1"/>
    <x v="1"/>
    <x v="1"/>
    <x v="1"/>
    <x v="1"/>
    <x v="1"/>
    <x v="1"/>
    <x v="0"/>
    <x v="0"/>
    <x v="0"/>
    <x v="1"/>
    <x v="0"/>
    <x v="1"/>
    <x v="1"/>
    <x v="0"/>
    <x v="0"/>
    <x v="1"/>
    <x v="2"/>
    <x v="0"/>
    <x v="1"/>
    <x v="0"/>
    <x v="3"/>
    <x v="3"/>
    <x v="2"/>
    <x v="2"/>
    <x v="3"/>
    <x v="3"/>
    <x v="2"/>
    <x v="3"/>
    <x v="1"/>
    <x v="2"/>
    <x v="3"/>
    <x v="4"/>
    <x v="0"/>
    <x v="0"/>
    <x v="0"/>
    <x v="0"/>
    <x v="0"/>
    <x v="0"/>
    <x v="0"/>
    <x v="0"/>
    <x v="0"/>
  </r>
  <r>
    <x v="0"/>
    <x v="0"/>
    <x v="19"/>
    <x v="0"/>
    <x v="2"/>
    <x v="0"/>
    <x v="0"/>
    <x v="1"/>
    <x v="1"/>
    <x v="1"/>
    <x v="3"/>
    <x v="2"/>
    <x v="0"/>
    <x v="1"/>
    <x v="0"/>
    <x v="0"/>
    <x v="4"/>
    <x v="1"/>
    <x v="1"/>
    <x v="3"/>
    <x v="0"/>
    <x v="1"/>
    <x v="0"/>
    <x v="2"/>
    <x v="1"/>
    <x v="1"/>
    <x v="1"/>
    <x v="1"/>
    <x v="0"/>
    <x v="0"/>
    <x v="0"/>
    <x v="2"/>
    <x v="0"/>
    <x v="3"/>
    <x v="1"/>
    <x v="3"/>
    <x v="1"/>
    <x v="1"/>
    <x v="2"/>
    <x v="1"/>
    <x v="0"/>
    <x v="0"/>
    <x v="0"/>
    <x v="0"/>
    <x v="0"/>
    <x v="0"/>
    <x v="0"/>
    <x v="0"/>
    <x v="0"/>
  </r>
  <r>
    <x v="0"/>
    <x v="0"/>
    <x v="19"/>
    <x v="0"/>
    <x v="2"/>
    <x v="2"/>
    <x v="0"/>
    <x v="1"/>
    <x v="1"/>
    <x v="0"/>
    <x v="3"/>
    <x v="2"/>
    <x v="2"/>
    <x v="1"/>
    <x v="0"/>
    <x v="0"/>
    <x v="0"/>
    <x v="1"/>
    <x v="0"/>
    <x v="0"/>
    <x v="0"/>
    <x v="1"/>
    <x v="0"/>
    <x v="0"/>
    <x v="1"/>
    <x v="1"/>
    <x v="1"/>
    <x v="1"/>
    <x v="0"/>
    <x v="0"/>
    <x v="0"/>
    <x v="2"/>
    <x v="0"/>
    <x v="3"/>
    <x v="2"/>
    <x v="0"/>
    <x v="0"/>
    <x v="3"/>
    <x v="0"/>
    <x v="0"/>
    <x v="0"/>
    <x v="0"/>
    <x v="0"/>
    <x v="0"/>
    <x v="0"/>
    <x v="0"/>
    <x v="0"/>
    <x v="0"/>
    <x v="0"/>
  </r>
  <r>
    <x v="0"/>
    <x v="0"/>
    <x v="19"/>
    <x v="0"/>
    <x v="2"/>
    <x v="0"/>
    <x v="0"/>
    <x v="0"/>
    <x v="3"/>
    <x v="0"/>
    <x v="3"/>
    <x v="0"/>
    <x v="2"/>
    <x v="1"/>
    <x v="0"/>
    <x v="0"/>
    <x v="0"/>
    <x v="0"/>
    <x v="3"/>
    <x v="0"/>
    <x v="0"/>
    <x v="1"/>
    <x v="1"/>
    <x v="0"/>
    <x v="1"/>
    <x v="0"/>
    <x v="5"/>
    <x v="1"/>
    <x v="0"/>
    <x v="0"/>
    <x v="0"/>
    <x v="2"/>
    <x v="2"/>
    <x v="3"/>
    <x v="2"/>
    <x v="0"/>
    <x v="0"/>
    <x v="0"/>
    <x v="0"/>
    <x v="1"/>
    <x v="0"/>
    <x v="0"/>
    <x v="0"/>
    <x v="0"/>
    <x v="0"/>
    <x v="0"/>
    <x v="0"/>
    <x v="0"/>
    <x v="0"/>
  </r>
  <r>
    <x v="0"/>
    <x v="0"/>
    <x v="19"/>
    <x v="0"/>
    <x v="2"/>
    <x v="2"/>
    <x v="0"/>
    <x v="0"/>
    <x v="1"/>
    <x v="0"/>
    <x v="3"/>
    <x v="1"/>
    <x v="2"/>
    <x v="0"/>
    <x v="0"/>
    <x v="1"/>
    <x v="0"/>
    <x v="1"/>
    <x v="0"/>
    <x v="0"/>
    <x v="0"/>
    <x v="0"/>
    <x v="0"/>
    <x v="2"/>
    <x v="1"/>
    <x v="0"/>
    <x v="0"/>
    <x v="1"/>
    <x v="0"/>
    <x v="0"/>
    <x v="0"/>
    <x v="2"/>
    <x v="0"/>
    <x v="0"/>
    <x v="2"/>
    <x v="0"/>
    <x v="0"/>
    <x v="1"/>
    <x v="2"/>
    <x v="1"/>
    <x v="0"/>
    <x v="0"/>
    <x v="0"/>
    <x v="0"/>
    <x v="0"/>
    <x v="0"/>
    <x v="0"/>
    <x v="0"/>
    <x v="0"/>
  </r>
  <r>
    <x v="0"/>
    <x v="0"/>
    <x v="19"/>
    <x v="0"/>
    <x v="2"/>
    <x v="2"/>
    <x v="0"/>
    <x v="0"/>
    <x v="1"/>
    <x v="1"/>
    <x v="4"/>
    <x v="1"/>
    <x v="2"/>
    <x v="2"/>
    <x v="1"/>
    <x v="0"/>
    <x v="0"/>
    <x v="1"/>
    <x v="0"/>
    <x v="0"/>
    <x v="0"/>
    <x v="1"/>
    <x v="0"/>
    <x v="2"/>
    <x v="1"/>
    <x v="1"/>
    <x v="0"/>
    <x v="1"/>
    <x v="0"/>
    <x v="0"/>
    <x v="0"/>
    <x v="2"/>
    <x v="0"/>
    <x v="3"/>
    <x v="2"/>
    <x v="0"/>
    <x v="2"/>
    <x v="1"/>
    <x v="0"/>
    <x v="0"/>
    <x v="0"/>
    <x v="0"/>
    <x v="0"/>
    <x v="0"/>
    <x v="0"/>
    <x v="0"/>
    <x v="0"/>
    <x v="0"/>
    <x v="0"/>
  </r>
  <r>
    <x v="0"/>
    <x v="0"/>
    <x v="19"/>
    <x v="0"/>
    <x v="2"/>
    <x v="0"/>
    <x v="0"/>
    <x v="1"/>
    <x v="0"/>
    <x v="0"/>
    <x v="3"/>
    <x v="2"/>
    <x v="2"/>
    <x v="0"/>
    <x v="0"/>
    <x v="0"/>
    <x v="0"/>
    <x v="1"/>
    <x v="3"/>
    <x v="0"/>
    <x v="0"/>
    <x v="1"/>
    <x v="0"/>
    <x v="2"/>
    <x v="1"/>
    <x v="0"/>
    <x v="0"/>
    <x v="1"/>
    <x v="0"/>
    <x v="3"/>
    <x v="2"/>
    <x v="0"/>
    <x v="0"/>
    <x v="3"/>
    <x v="1"/>
    <x v="3"/>
    <x v="3"/>
    <x v="3"/>
    <x v="0"/>
    <x v="1"/>
    <x v="0"/>
    <x v="0"/>
    <x v="0"/>
    <x v="0"/>
    <x v="0"/>
    <x v="0"/>
    <x v="0"/>
    <x v="0"/>
    <x v="0"/>
  </r>
  <r>
    <x v="0"/>
    <x v="0"/>
    <x v="19"/>
    <x v="0"/>
    <x v="2"/>
    <x v="2"/>
    <x v="2"/>
    <x v="0"/>
    <x v="2"/>
    <x v="1"/>
    <x v="0"/>
    <x v="2"/>
    <x v="0"/>
    <x v="1"/>
    <x v="0"/>
    <x v="0"/>
    <x v="4"/>
    <x v="1"/>
    <x v="0"/>
    <x v="0"/>
    <x v="0"/>
    <x v="1"/>
    <x v="0"/>
    <x v="2"/>
    <x v="1"/>
    <x v="0"/>
    <x v="5"/>
    <x v="1"/>
    <x v="0"/>
    <x v="0"/>
    <x v="2"/>
    <x v="2"/>
    <x v="2"/>
    <x v="4"/>
    <x v="1"/>
    <x v="3"/>
    <x v="0"/>
    <x v="3"/>
    <x v="0"/>
    <x v="0"/>
    <x v="0"/>
    <x v="0"/>
    <x v="0"/>
    <x v="0"/>
    <x v="0"/>
    <x v="0"/>
    <x v="0"/>
    <x v="0"/>
    <x v="0"/>
  </r>
  <r>
    <x v="0"/>
    <x v="0"/>
    <x v="19"/>
    <x v="0"/>
    <x v="2"/>
    <x v="2"/>
    <x v="0"/>
    <x v="0"/>
    <x v="1"/>
    <x v="0"/>
    <x v="3"/>
    <x v="0"/>
    <x v="2"/>
    <x v="0"/>
    <x v="0"/>
    <x v="0"/>
    <x v="0"/>
    <x v="1"/>
    <x v="3"/>
    <x v="0"/>
    <x v="0"/>
    <x v="1"/>
    <x v="0"/>
    <x v="2"/>
    <x v="0"/>
    <x v="1"/>
    <x v="0"/>
    <x v="1"/>
    <x v="0"/>
    <x v="0"/>
    <x v="0"/>
    <x v="0"/>
    <x v="0"/>
    <x v="3"/>
    <x v="1"/>
    <x v="3"/>
    <x v="0"/>
    <x v="3"/>
    <x v="0"/>
    <x v="0"/>
    <x v="0"/>
    <x v="0"/>
    <x v="0"/>
    <x v="0"/>
    <x v="0"/>
    <x v="0"/>
    <x v="0"/>
    <x v="0"/>
    <x v="0"/>
  </r>
  <r>
    <x v="0"/>
    <x v="0"/>
    <x v="19"/>
    <x v="0"/>
    <x v="2"/>
    <x v="0"/>
    <x v="2"/>
    <x v="0"/>
    <x v="0"/>
    <x v="1"/>
    <x v="3"/>
    <x v="3"/>
    <x v="0"/>
    <x v="0"/>
    <x v="1"/>
    <x v="0"/>
    <x v="1"/>
    <x v="4"/>
    <x v="0"/>
    <x v="3"/>
    <x v="0"/>
    <x v="1"/>
    <x v="0"/>
    <x v="2"/>
    <x v="1"/>
    <x v="1"/>
    <x v="1"/>
    <x v="1"/>
    <x v="0"/>
    <x v="0"/>
    <x v="2"/>
    <x v="2"/>
    <x v="3"/>
    <x v="3"/>
    <x v="4"/>
    <x v="0"/>
    <x v="0"/>
    <x v="0"/>
    <x v="0"/>
    <x v="0"/>
    <x v="0"/>
    <x v="0"/>
    <x v="0"/>
    <x v="0"/>
    <x v="0"/>
    <x v="0"/>
    <x v="0"/>
    <x v="0"/>
    <x v="0"/>
  </r>
  <r>
    <x v="0"/>
    <x v="0"/>
    <x v="19"/>
    <x v="0"/>
    <x v="2"/>
    <x v="0"/>
    <x v="2"/>
    <x v="0"/>
    <x v="2"/>
    <x v="3"/>
    <x v="0"/>
    <x v="1"/>
    <x v="0"/>
    <x v="1"/>
    <x v="0"/>
    <x v="1"/>
    <x v="0"/>
    <x v="2"/>
    <x v="1"/>
    <x v="2"/>
    <x v="0"/>
    <x v="3"/>
    <x v="3"/>
    <x v="2"/>
    <x v="2"/>
    <x v="1"/>
    <x v="0"/>
    <x v="1"/>
    <x v="0"/>
    <x v="0"/>
    <x v="0"/>
    <x v="0"/>
    <x v="3"/>
    <x v="3"/>
    <x v="0"/>
    <x v="0"/>
    <x v="0"/>
    <x v="3"/>
    <x v="0"/>
    <x v="0"/>
    <x v="0"/>
    <x v="0"/>
    <x v="0"/>
    <x v="0"/>
    <x v="0"/>
    <x v="0"/>
    <x v="0"/>
    <x v="0"/>
    <x v="0"/>
  </r>
  <r>
    <x v="0"/>
    <x v="0"/>
    <x v="19"/>
    <x v="0"/>
    <x v="2"/>
    <x v="0"/>
    <x v="2"/>
    <x v="1"/>
    <x v="1"/>
    <x v="1"/>
    <x v="1"/>
    <x v="1"/>
    <x v="0"/>
    <x v="1"/>
    <x v="1"/>
    <x v="1"/>
    <x v="0"/>
    <x v="2"/>
    <x v="1"/>
    <x v="0"/>
    <x v="0"/>
    <x v="1"/>
    <x v="0"/>
    <x v="2"/>
    <x v="1"/>
    <x v="0"/>
    <x v="1"/>
    <x v="1"/>
    <x v="0"/>
    <x v="0"/>
    <x v="0"/>
    <x v="0"/>
    <x v="0"/>
    <x v="1"/>
    <x v="1"/>
    <x v="3"/>
    <x v="0"/>
    <x v="3"/>
    <x v="2"/>
    <x v="1"/>
    <x v="0"/>
    <x v="0"/>
    <x v="0"/>
    <x v="0"/>
    <x v="0"/>
    <x v="0"/>
    <x v="0"/>
    <x v="0"/>
    <x v="0"/>
  </r>
  <r>
    <x v="0"/>
    <x v="0"/>
    <x v="19"/>
    <x v="0"/>
    <x v="2"/>
    <x v="0"/>
    <x v="4"/>
    <x v="2"/>
    <x v="2"/>
    <x v="3"/>
    <x v="2"/>
    <x v="3"/>
    <x v="0"/>
    <x v="2"/>
    <x v="1"/>
    <x v="4"/>
    <x v="0"/>
    <x v="4"/>
    <x v="1"/>
    <x v="2"/>
    <x v="1"/>
    <x v="2"/>
    <x v="0"/>
    <x v="1"/>
    <x v="2"/>
    <x v="1"/>
    <x v="1"/>
    <x v="1"/>
    <x v="0"/>
    <x v="3"/>
    <x v="2"/>
    <x v="0"/>
    <x v="3"/>
    <x v="1"/>
    <x v="0"/>
    <x v="3"/>
    <x v="1"/>
    <x v="2"/>
    <x v="3"/>
    <x v="1"/>
    <x v="0"/>
    <x v="0"/>
    <x v="0"/>
    <x v="0"/>
    <x v="0"/>
    <x v="0"/>
    <x v="0"/>
    <x v="0"/>
    <x v="0"/>
  </r>
  <r>
    <x v="0"/>
    <x v="0"/>
    <x v="19"/>
    <x v="0"/>
    <x v="2"/>
    <x v="1"/>
    <x v="2"/>
    <x v="1"/>
    <x v="3"/>
    <x v="1"/>
    <x v="1"/>
    <x v="1"/>
    <x v="6"/>
    <x v="1"/>
    <x v="1"/>
    <x v="1"/>
    <x v="1"/>
    <x v="4"/>
    <x v="1"/>
    <x v="2"/>
    <x v="0"/>
    <x v="2"/>
    <x v="3"/>
    <x v="1"/>
    <x v="2"/>
    <x v="2"/>
    <x v="2"/>
    <x v="1"/>
    <x v="0"/>
    <x v="3"/>
    <x v="3"/>
    <x v="0"/>
    <x v="3"/>
    <x v="1"/>
    <x v="3"/>
    <x v="1"/>
    <x v="1"/>
    <x v="2"/>
    <x v="2"/>
    <x v="4"/>
    <x v="0"/>
    <x v="0"/>
    <x v="0"/>
    <x v="0"/>
    <x v="0"/>
    <x v="0"/>
    <x v="0"/>
    <x v="0"/>
    <x v="0"/>
  </r>
  <r>
    <x v="0"/>
    <x v="0"/>
    <x v="19"/>
    <x v="0"/>
    <x v="2"/>
    <x v="2"/>
    <x v="1"/>
    <x v="1"/>
    <x v="4"/>
    <x v="1"/>
    <x v="2"/>
    <x v="1"/>
    <x v="2"/>
    <x v="1"/>
    <x v="0"/>
    <x v="2"/>
    <x v="1"/>
    <x v="3"/>
    <x v="5"/>
    <x v="1"/>
    <x v="3"/>
    <x v="2"/>
    <x v="3"/>
    <x v="1"/>
    <x v="5"/>
    <x v="2"/>
    <x v="2"/>
    <x v="1"/>
    <x v="3"/>
    <x v="3"/>
    <x v="3"/>
    <x v="0"/>
    <x v="3"/>
    <x v="2"/>
    <x v="3"/>
    <x v="1"/>
    <x v="4"/>
    <x v="2"/>
    <x v="2"/>
    <x v="4"/>
    <x v="0"/>
    <x v="0"/>
    <x v="0"/>
    <x v="0"/>
    <x v="0"/>
    <x v="0"/>
    <x v="0"/>
    <x v="0"/>
    <x v="0"/>
  </r>
  <r>
    <x v="0"/>
    <x v="0"/>
    <x v="19"/>
    <x v="0"/>
    <x v="2"/>
    <x v="0"/>
    <x v="1"/>
    <x v="1"/>
    <x v="2"/>
    <x v="1"/>
    <x v="1"/>
    <x v="6"/>
    <x v="0"/>
    <x v="1"/>
    <x v="1"/>
    <x v="1"/>
    <x v="1"/>
    <x v="1"/>
    <x v="1"/>
    <x v="1"/>
    <x v="1"/>
    <x v="1"/>
    <x v="0"/>
    <x v="1"/>
    <x v="2"/>
    <x v="1"/>
    <x v="1"/>
    <x v="1"/>
    <x v="0"/>
    <x v="0"/>
    <x v="0"/>
    <x v="3"/>
    <x v="3"/>
    <x v="0"/>
    <x v="1"/>
    <x v="3"/>
    <x v="3"/>
    <x v="3"/>
    <x v="2"/>
    <x v="1"/>
    <x v="0"/>
    <x v="0"/>
    <x v="0"/>
    <x v="0"/>
    <x v="0"/>
    <x v="0"/>
    <x v="0"/>
    <x v="0"/>
    <x v="0"/>
  </r>
  <r>
    <x v="0"/>
    <x v="0"/>
    <x v="19"/>
    <x v="0"/>
    <x v="2"/>
    <x v="0"/>
    <x v="2"/>
    <x v="3"/>
    <x v="1"/>
    <x v="0"/>
    <x v="3"/>
    <x v="2"/>
    <x v="0"/>
    <x v="0"/>
    <x v="1"/>
    <x v="1"/>
    <x v="0"/>
    <x v="1"/>
    <x v="2"/>
    <x v="0"/>
    <x v="0"/>
    <x v="1"/>
    <x v="2"/>
    <x v="2"/>
    <x v="1"/>
    <x v="1"/>
    <x v="1"/>
    <x v="3"/>
    <x v="0"/>
    <x v="0"/>
    <x v="0"/>
    <x v="0"/>
    <x v="0"/>
    <x v="3"/>
    <x v="4"/>
    <x v="0"/>
    <x v="1"/>
    <x v="1"/>
    <x v="0"/>
    <x v="1"/>
    <x v="0"/>
    <x v="0"/>
    <x v="0"/>
    <x v="0"/>
    <x v="0"/>
    <x v="0"/>
    <x v="0"/>
    <x v="0"/>
    <x v="0"/>
  </r>
  <r>
    <x v="0"/>
    <x v="0"/>
    <x v="19"/>
    <x v="0"/>
    <x v="2"/>
    <x v="0"/>
    <x v="2"/>
    <x v="1"/>
    <x v="1"/>
    <x v="0"/>
    <x v="2"/>
    <x v="1"/>
    <x v="2"/>
    <x v="0"/>
    <x v="1"/>
    <x v="1"/>
    <x v="0"/>
    <x v="4"/>
    <x v="0"/>
    <x v="2"/>
    <x v="4"/>
    <x v="1"/>
    <x v="2"/>
    <x v="0"/>
    <x v="0"/>
    <x v="6"/>
    <x v="6"/>
    <x v="1"/>
    <x v="0"/>
    <x v="3"/>
    <x v="4"/>
    <x v="0"/>
    <x v="2"/>
    <x v="4"/>
    <x v="1"/>
    <x v="3"/>
    <x v="0"/>
    <x v="1"/>
    <x v="2"/>
    <x v="4"/>
    <x v="0"/>
    <x v="0"/>
    <x v="0"/>
    <x v="0"/>
    <x v="0"/>
    <x v="0"/>
    <x v="0"/>
    <x v="0"/>
    <x v="0"/>
  </r>
  <r>
    <x v="0"/>
    <x v="0"/>
    <x v="19"/>
    <x v="0"/>
    <x v="2"/>
    <x v="0"/>
    <x v="0"/>
    <x v="0"/>
    <x v="1"/>
    <x v="3"/>
    <x v="3"/>
    <x v="4"/>
    <x v="2"/>
    <x v="0"/>
    <x v="1"/>
    <x v="0"/>
    <x v="0"/>
    <x v="0"/>
    <x v="0"/>
    <x v="0"/>
    <x v="0"/>
    <x v="2"/>
    <x v="2"/>
    <x v="2"/>
    <x v="2"/>
    <x v="1"/>
    <x v="5"/>
    <x v="1"/>
    <x v="0"/>
    <x v="0"/>
    <x v="0"/>
    <x v="2"/>
    <x v="2"/>
    <x v="3"/>
    <x v="4"/>
    <x v="0"/>
    <x v="0"/>
    <x v="3"/>
    <x v="0"/>
    <x v="2"/>
    <x v="0"/>
    <x v="0"/>
    <x v="0"/>
    <x v="0"/>
    <x v="0"/>
    <x v="0"/>
    <x v="0"/>
    <x v="0"/>
    <x v="0"/>
  </r>
  <r>
    <x v="0"/>
    <x v="0"/>
    <x v="19"/>
    <x v="0"/>
    <x v="2"/>
    <x v="0"/>
    <x v="3"/>
    <x v="1"/>
    <x v="3"/>
    <x v="2"/>
    <x v="2"/>
    <x v="5"/>
    <x v="0"/>
    <x v="2"/>
    <x v="1"/>
    <x v="4"/>
    <x v="2"/>
    <x v="4"/>
    <x v="2"/>
    <x v="0"/>
    <x v="4"/>
    <x v="2"/>
    <x v="2"/>
    <x v="3"/>
    <x v="3"/>
    <x v="1"/>
    <x v="6"/>
    <x v="1"/>
    <x v="0"/>
    <x v="0"/>
    <x v="0"/>
    <x v="3"/>
    <x v="5"/>
    <x v="0"/>
    <x v="4"/>
    <x v="4"/>
    <x v="1"/>
    <x v="1"/>
    <x v="1"/>
    <x v="2"/>
    <x v="0"/>
    <x v="0"/>
    <x v="0"/>
    <x v="0"/>
    <x v="0"/>
    <x v="0"/>
    <x v="0"/>
    <x v="0"/>
    <x v="0"/>
  </r>
  <r>
    <x v="0"/>
    <x v="0"/>
    <x v="19"/>
    <x v="0"/>
    <x v="2"/>
    <x v="0"/>
    <x v="0"/>
    <x v="0"/>
    <x v="1"/>
    <x v="0"/>
    <x v="3"/>
    <x v="2"/>
    <x v="2"/>
    <x v="0"/>
    <x v="0"/>
    <x v="0"/>
    <x v="1"/>
    <x v="0"/>
    <x v="0"/>
    <x v="0"/>
    <x v="0"/>
    <x v="0"/>
    <x v="1"/>
    <x v="0"/>
    <x v="0"/>
    <x v="0"/>
    <x v="1"/>
    <x v="1"/>
    <x v="0"/>
    <x v="0"/>
    <x v="0"/>
    <x v="2"/>
    <x v="2"/>
    <x v="3"/>
    <x v="1"/>
    <x v="0"/>
    <x v="2"/>
    <x v="0"/>
    <x v="0"/>
    <x v="1"/>
    <x v="0"/>
    <x v="0"/>
    <x v="0"/>
    <x v="0"/>
    <x v="0"/>
    <x v="0"/>
    <x v="0"/>
    <x v="0"/>
    <x v="0"/>
  </r>
  <r>
    <x v="0"/>
    <x v="0"/>
    <x v="19"/>
    <x v="0"/>
    <x v="2"/>
    <x v="0"/>
    <x v="0"/>
    <x v="1"/>
    <x v="1"/>
    <x v="1"/>
    <x v="3"/>
    <x v="1"/>
    <x v="0"/>
    <x v="0"/>
    <x v="0"/>
    <x v="0"/>
    <x v="1"/>
    <x v="2"/>
    <x v="2"/>
    <x v="1"/>
    <x v="3"/>
    <x v="0"/>
    <x v="1"/>
    <x v="2"/>
    <x v="0"/>
    <x v="1"/>
    <x v="2"/>
    <x v="1"/>
    <x v="0"/>
    <x v="3"/>
    <x v="4"/>
    <x v="2"/>
    <x v="0"/>
    <x v="3"/>
    <x v="2"/>
    <x v="0"/>
    <x v="0"/>
    <x v="0"/>
    <x v="0"/>
    <x v="0"/>
    <x v="0"/>
    <x v="0"/>
    <x v="0"/>
    <x v="0"/>
    <x v="0"/>
    <x v="0"/>
    <x v="0"/>
    <x v="0"/>
    <x v="0"/>
  </r>
  <r>
    <x v="0"/>
    <x v="0"/>
    <x v="1"/>
    <x v="0"/>
    <x v="1"/>
    <x v="0"/>
    <x v="0"/>
    <x v="0"/>
    <x v="1"/>
    <x v="0"/>
    <x v="3"/>
    <x v="2"/>
    <x v="4"/>
    <x v="0"/>
    <x v="0"/>
    <x v="0"/>
    <x v="4"/>
    <x v="1"/>
    <x v="0"/>
    <x v="2"/>
    <x v="0"/>
    <x v="0"/>
    <x v="1"/>
    <x v="2"/>
    <x v="0"/>
    <x v="0"/>
    <x v="0"/>
    <x v="1"/>
    <x v="0"/>
    <x v="0"/>
    <x v="0"/>
    <x v="2"/>
    <x v="2"/>
    <x v="3"/>
    <x v="2"/>
    <x v="0"/>
    <x v="0"/>
    <x v="3"/>
    <x v="0"/>
    <x v="0"/>
    <x v="0"/>
    <x v="0"/>
    <x v="0"/>
    <x v="0"/>
    <x v="0"/>
    <x v="0"/>
    <x v="0"/>
    <x v="0"/>
    <x v="0"/>
  </r>
  <r>
    <x v="0"/>
    <x v="0"/>
    <x v="1"/>
    <x v="0"/>
    <x v="1"/>
    <x v="0"/>
    <x v="2"/>
    <x v="0"/>
    <x v="0"/>
    <x v="1"/>
    <x v="3"/>
    <x v="2"/>
    <x v="0"/>
    <x v="0"/>
    <x v="0"/>
    <x v="0"/>
    <x v="0"/>
    <x v="1"/>
    <x v="0"/>
    <x v="0"/>
    <x v="0"/>
    <x v="0"/>
    <x v="0"/>
    <x v="5"/>
    <x v="4"/>
    <x v="0"/>
    <x v="1"/>
    <x v="1"/>
    <x v="0"/>
    <x v="0"/>
    <x v="0"/>
    <x v="2"/>
    <x v="2"/>
    <x v="3"/>
    <x v="1"/>
    <x v="0"/>
    <x v="2"/>
    <x v="0"/>
    <x v="0"/>
    <x v="0"/>
    <x v="0"/>
    <x v="0"/>
    <x v="0"/>
    <x v="0"/>
    <x v="0"/>
    <x v="0"/>
    <x v="0"/>
    <x v="0"/>
    <x v="0"/>
  </r>
  <r>
    <x v="0"/>
    <x v="0"/>
    <x v="1"/>
    <x v="0"/>
    <x v="1"/>
    <x v="0"/>
    <x v="2"/>
    <x v="0"/>
    <x v="2"/>
    <x v="1"/>
    <x v="0"/>
    <x v="2"/>
    <x v="0"/>
    <x v="1"/>
    <x v="1"/>
    <x v="2"/>
    <x v="0"/>
    <x v="1"/>
    <x v="1"/>
    <x v="0"/>
    <x v="1"/>
    <x v="3"/>
    <x v="0"/>
    <x v="1"/>
    <x v="1"/>
    <x v="1"/>
    <x v="2"/>
    <x v="1"/>
    <x v="0"/>
    <x v="0"/>
    <x v="0"/>
    <x v="0"/>
    <x v="0"/>
    <x v="0"/>
    <x v="0"/>
    <x v="3"/>
    <x v="2"/>
    <x v="0"/>
    <x v="0"/>
    <x v="0"/>
    <x v="0"/>
    <x v="0"/>
    <x v="0"/>
    <x v="0"/>
    <x v="0"/>
    <x v="0"/>
    <x v="0"/>
    <x v="0"/>
    <x v="0"/>
  </r>
  <r>
    <x v="0"/>
    <x v="0"/>
    <x v="1"/>
    <x v="0"/>
    <x v="1"/>
    <x v="0"/>
    <x v="1"/>
    <x v="1"/>
    <x v="1"/>
    <x v="3"/>
    <x v="1"/>
    <x v="5"/>
    <x v="0"/>
    <x v="1"/>
    <x v="1"/>
    <x v="1"/>
    <x v="0"/>
    <x v="2"/>
    <x v="1"/>
    <x v="3"/>
    <x v="3"/>
    <x v="1"/>
    <x v="0"/>
    <x v="4"/>
    <x v="1"/>
    <x v="0"/>
    <x v="1"/>
    <x v="1"/>
    <x v="0"/>
    <x v="0"/>
    <x v="0"/>
    <x v="1"/>
    <x v="1"/>
    <x v="0"/>
    <x v="1"/>
    <x v="0"/>
    <x v="0"/>
    <x v="3"/>
    <x v="0"/>
    <x v="0"/>
    <x v="0"/>
    <x v="0"/>
    <x v="0"/>
    <x v="0"/>
    <x v="0"/>
    <x v="0"/>
    <x v="0"/>
    <x v="0"/>
    <x v="0"/>
  </r>
  <r>
    <x v="0"/>
    <x v="0"/>
    <x v="1"/>
    <x v="0"/>
    <x v="1"/>
    <x v="0"/>
    <x v="1"/>
    <x v="1"/>
    <x v="1"/>
    <x v="3"/>
    <x v="4"/>
    <x v="5"/>
    <x v="0"/>
    <x v="1"/>
    <x v="0"/>
    <x v="1"/>
    <x v="0"/>
    <x v="1"/>
    <x v="1"/>
    <x v="3"/>
    <x v="1"/>
    <x v="3"/>
    <x v="1"/>
    <x v="4"/>
    <x v="5"/>
    <x v="1"/>
    <x v="1"/>
    <x v="1"/>
    <x v="0"/>
    <x v="0"/>
    <x v="0"/>
    <x v="1"/>
    <x v="0"/>
    <x v="0"/>
    <x v="1"/>
    <x v="0"/>
    <x v="0"/>
    <x v="1"/>
    <x v="2"/>
    <x v="0"/>
    <x v="0"/>
    <x v="0"/>
    <x v="0"/>
    <x v="0"/>
    <x v="0"/>
    <x v="0"/>
    <x v="0"/>
    <x v="0"/>
    <x v="0"/>
  </r>
  <r>
    <x v="0"/>
    <x v="0"/>
    <x v="1"/>
    <x v="0"/>
    <x v="1"/>
    <x v="0"/>
    <x v="2"/>
    <x v="0"/>
    <x v="1"/>
    <x v="0"/>
    <x v="0"/>
    <x v="1"/>
    <x v="2"/>
    <x v="0"/>
    <x v="1"/>
    <x v="1"/>
    <x v="0"/>
    <x v="1"/>
    <x v="1"/>
    <x v="0"/>
    <x v="0"/>
    <x v="1"/>
    <x v="0"/>
    <x v="4"/>
    <x v="1"/>
    <x v="1"/>
    <x v="1"/>
    <x v="1"/>
    <x v="0"/>
    <x v="0"/>
    <x v="0"/>
    <x v="2"/>
    <x v="0"/>
    <x v="0"/>
    <x v="2"/>
    <x v="0"/>
    <x v="2"/>
    <x v="0"/>
    <x v="0"/>
    <x v="0"/>
    <x v="0"/>
    <x v="0"/>
    <x v="0"/>
    <x v="0"/>
    <x v="0"/>
    <x v="0"/>
    <x v="0"/>
    <x v="0"/>
    <x v="0"/>
  </r>
  <r>
    <x v="0"/>
    <x v="0"/>
    <x v="1"/>
    <x v="0"/>
    <x v="1"/>
    <x v="2"/>
    <x v="0"/>
    <x v="0"/>
    <x v="1"/>
    <x v="1"/>
    <x v="0"/>
    <x v="2"/>
    <x v="2"/>
    <x v="0"/>
    <x v="1"/>
    <x v="1"/>
    <x v="0"/>
    <x v="0"/>
    <x v="0"/>
    <x v="2"/>
    <x v="0"/>
    <x v="1"/>
    <x v="3"/>
    <x v="2"/>
    <x v="0"/>
    <x v="0"/>
    <x v="1"/>
    <x v="0"/>
    <x v="0"/>
    <x v="0"/>
    <x v="2"/>
    <x v="2"/>
    <x v="0"/>
    <x v="3"/>
    <x v="0"/>
    <x v="0"/>
    <x v="0"/>
    <x v="1"/>
    <x v="2"/>
    <x v="0"/>
    <x v="0"/>
    <x v="0"/>
    <x v="0"/>
    <x v="0"/>
    <x v="0"/>
    <x v="0"/>
    <x v="0"/>
    <x v="0"/>
    <x v="0"/>
  </r>
  <r>
    <x v="0"/>
    <x v="0"/>
    <x v="1"/>
    <x v="0"/>
    <x v="1"/>
    <x v="2"/>
    <x v="0"/>
    <x v="0"/>
    <x v="1"/>
    <x v="1"/>
    <x v="3"/>
    <x v="2"/>
    <x v="2"/>
    <x v="1"/>
    <x v="0"/>
    <x v="0"/>
    <x v="0"/>
    <x v="0"/>
    <x v="3"/>
    <x v="0"/>
    <x v="0"/>
    <x v="0"/>
    <x v="1"/>
    <x v="2"/>
    <x v="1"/>
    <x v="1"/>
    <x v="0"/>
    <x v="1"/>
    <x v="0"/>
    <x v="0"/>
    <x v="0"/>
    <x v="2"/>
    <x v="0"/>
    <x v="3"/>
    <x v="1"/>
    <x v="0"/>
    <x v="0"/>
    <x v="3"/>
    <x v="0"/>
    <x v="0"/>
    <x v="0"/>
    <x v="0"/>
    <x v="0"/>
    <x v="0"/>
    <x v="0"/>
    <x v="0"/>
    <x v="0"/>
    <x v="0"/>
    <x v="0"/>
  </r>
  <r>
    <x v="0"/>
    <x v="0"/>
    <x v="1"/>
    <x v="0"/>
    <x v="1"/>
    <x v="2"/>
    <x v="1"/>
    <x v="1"/>
    <x v="2"/>
    <x v="3"/>
    <x v="1"/>
    <x v="1"/>
    <x v="3"/>
    <x v="2"/>
    <x v="1"/>
    <x v="2"/>
    <x v="1"/>
    <x v="1"/>
    <x v="0"/>
    <x v="4"/>
    <x v="1"/>
    <x v="3"/>
    <x v="0"/>
    <x v="1"/>
    <x v="2"/>
    <x v="1"/>
    <x v="1"/>
    <x v="4"/>
    <x v="5"/>
    <x v="4"/>
    <x v="3"/>
    <x v="0"/>
    <x v="3"/>
    <x v="4"/>
    <x v="3"/>
    <x v="3"/>
    <x v="0"/>
    <x v="4"/>
    <x v="2"/>
    <x v="0"/>
    <x v="0"/>
    <x v="0"/>
    <x v="0"/>
    <x v="0"/>
    <x v="0"/>
    <x v="0"/>
    <x v="0"/>
    <x v="0"/>
    <x v="0"/>
  </r>
  <r>
    <x v="0"/>
    <x v="0"/>
    <x v="1"/>
    <x v="0"/>
    <x v="1"/>
    <x v="0"/>
    <x v="0"/>
    <x v="0"/>
    <x v="1"/>
    <x v="1"/>
    <x v="3"/>
    <x v="2"/>
    <x v="1"/>
    <x v="0"/>
    <x v="0"/>
    <x v="0"/>
    <x v="4"/>
    <x v="0"/>
    <x v="0"/>
    <x v="0"/>
    <x v="0"/>
    <x v="1"/>
    <x v="1"/>
    <x v="2"/>
    <x v="1"/>
    <x v="0"/>
    <x v="0"/>
    <x v="1"/>
    <x v="0"/>
    <x v="0"/>
    <x v="0"/>
    <x v="0"/>
    <x v="0"/>
    <x v="0"/>
    <x v="1"/>
    <x v="3"/>
    <x v="0"/>
    <x v="0"/>
    <x v="0"/>
    <x v="1"/>
    <x v="0"/>
    <x v="0"/>
    <x v="0"/>
    <x v="0"/>
    <x v="0"/>
    <x v="0"/>
    <x v="0"/>
    <x v="0"/>
    <x v="0"/>
  </r>
  <r>
    <x v="0"/>
    <x v="0"/>
    <x v="1"/>
    <x v="0"/>
    <x v="1"/>
    <x v="2"/>
    <x v="0"/>
    <x v="1"/>
    <x v="1"/>
    <x v="1"/>
    <x v="3"/>
    <x v="2"/>
    <x v="0"/>
    <x v="1"/>
    <x v="1"/>
    <x v="0"/>
    <x v="1"/>
    <x v="1"/>
    <x v="0"/>
    <x v="0"/>
    <x v="0"/>
    <x v="1"/>
    <x v="3"/>
    <x v="1"/>
    <x v="1"/>
    <x v="1"/>
    <x v="1"/>
    <x v="0"/>
    <x v="0"/>
    <x v="3"/>
    <x v="3"/>
    <x v="0"/>
    <x v="0"/>
    <x v="3"/>
    <x v="1"/>
    <x v="0"/>
    <x v="0"/>
    <x v="1"/>
    <x v="0"/>
    <x v="0"/>
    <x v="0"/>
    <x v="0"/>
    <x v="0"/>
    <x v="0"/>
    <x v="0"/>
    <x v="0"/>
    <x v="0"/>
    <x v="0"/>
    <x v="0"/>
  </r>
  <r>
    <x v="0"/>
    <x v="0"/>
    <x v="1"/>
    <x v="0"/>
    <x v="1"/>
    <x v="2"/>
    <x v="1"/>
    <x v="1"/>
    <x v="2"/>
    <x v="3"/>
    <x v="0"/>
    <x v="2"/>
    <x v="0"/>
    <x v="0"/>
    <x v="1"/>
    <x v="0"/>
    <x v="0"/>
    <x v="1"/>
    <x v="1"/>
    <x v="4"/>
    <x v="0"/>
    <x v="1"/>
    <x v="0"/>
    <x v="1"/>
    <x v="1"/>
    <x v="4"/>
    <x v="0"/>
    <x v="1"/>
    <x v="0"/>
    <x v="0"/>
    <x v="2"/>
    <x v="0"/>
    <x v="0"/>
    <x v="3"/>
    <x v="2"/>
    <x v="0"/>
    <x v="2"/>
    <x v="0"/>
    <x v="0"/>
    <x v="0"/>
    <x v="0"/>
    <x v="0"/>
    <x v="0"/>
    <x v="0"/>
    <x v="0"/>
    <x v="0"/>
    <x v="0"/>
    <x v="0"/>
    <x v="0"/>
  </r>
  <r>
    <x v="0"/>
    <x v="0"/>
    <x v="1"/>
    <x v="0"/>
    <x v="1"/>
    <x v="2"/>
    <x v="2"/>
    <x v="0"/>
    <x v="1"/>
    <x v="0"/>
    <x v="3"/>
    <x v="3"/>
    <x v="0"/>
    <x v="1"/>
    <x v="0"/>
    <x v="0"/>
    <x v="1"/>
    <x v="0"/>
    <x v="0"/>
    <x v="3"/>
    <x v="0"/>
    <x v="0"/>
    <x v="0"/>
    <x v="2"/>
    <x v="2"/>
    <x v="2"/>
    <x v="1"/>
    <x v="0"/>
    <x v="0"/>
    <x v="0"/>
    <x v="0"/>
    <x v="2"/>
    <x v="0"/>
    <x v="3"/>
    <x v="1"/>
    <x v="0"/>
    <x v="0"/>
    <x v="3"/>
    <x v="0"/>
    <x v="0"/>
    <x v="0"/>
    <x v="0"/>
    <x v="0"/>
    <x v="0"/>
    <x v="0"/>
    <x v="0"/>
    <x v="0"/>
    <x v="0"/>
    <x v="0"/>
  </r>
  <r>
    <x v="0"/>
    <x v="0"/>
    <x v="1"/>
    <x v="0"/>
    <x v="1"/>
    <x v="0"/>
    <x v="0"/>
    <x v="0"/>
    <x v="1"/>
    <x v="1"/>
    <x v="3"/>
    <x v="2"/>
    <x v="2"/>
    <x v="0"/>
    <x v="0"/>
    <x v="0"/>
    <x v="4"/>
    <x v="1"/>
    <x v="0"/>
    <x v="0"/>
    <x v="0"/>
    <x v="0"/>
    <x v="0"/>
    <x v="2"/>
    <x v="0"/>
    <x v="0"/>
    <x v="0"/>
    <x v="1"/>
    <x v="0"/>
    <x v="0"/>
    <x v="0"/>
    <x v="2"/>
    <x v="0"/>
    <x v="3"/>
    <x v="1"/>
    <x v="0"/>
    <x v="2"/>
    <x v="0"/>
    <x v="0"/>
    <x v="0"/>
    <x v="0"/>
    <x v="0"/>
    <x v="0"/>
    <x v="0"/>
    <x v="0"/>
    <x v="0"/>
    <x v="0"/>
    <x v="0"/>
    <x v="0"/>
  </r>
  <r>
    <x v="0"/>
    <x v="0"/>
    <x v="1"/>
    <x v="0"/>
    <x v="1"/>
    <x v="0"/>
    <x v="0"/>
    <x v="0"/>
    <x v="1"/>
    <x v="0"/>
    <x v="3"/>
    <x v="2"/>
    <x v="2"/>
    <x v="0"/>
    <x v="1"/>
    <x v="0"/>
    <x v="0"/>
    <x v="0"/>
    <x v="3"/>
    <x v="0"/>
    <x v="0"/>
    <x v="1"/>
    <x v="0"/>
    <x v="1"/>
    <x v="1"/>
    <x v="1"/>
    <x v="0"/>
    <x v="1"/>
    <x v="0"/>
    <x v="0"/>
    <x v="0"/>
    <x v="2"/>
    <x v="0"/>
    <x v="3"/>
    <x v="1"/>
    <x v="0"/>
    <x v="2"/>
    <x v="0"/>
    <x v="0"/>
    <x v="0"/>
    <x v="0"/>
    <x v="0"/>
    <x v="0"/>
    <x v="0"/>
    <x v="0"/>
    <x v="0"/>
    <x v="0"/>
    <x v="0"/>
    <x v="0"/>
  </r>
  <r>
    <x v="0"/>
    <x v="0"/>
    <x v="1"/>
    <x v="0"/>
    <x v="1"/>
    <x v="2"/>
    <x v="2"/>
    <x v="1"/>
    <x v="1"/>
    <x v="1"/>
    <x v="0"/>
    <x v="1"/>
    <x v="0"/>
    <x v="1"/>
    <x v="0"/>
    <x v="1"/>
    <x v="0"/>
    <x v="1"/>
    <x v="0"/>
    <x v="0"/>
    <x v="0"/>
    <x v="1"/>
    <x v="1"/>
    <x v="1"/>
    <x v="1"/>
    <x v="1"/>
    <x v="2"/>
    <x v="1"/>
    <x v="0"/>
    <x v="0"/>
    <x v="0"/>
    <x v="2"/>
    <x v="2"/>
    <x v="0"/>
    <x v="0"/>
    <x v="0"/>
    <x v="0"/>
    <x v="3"/>
    <x v="0"/>
    <x v="0"/>
    <x v="0"/>
    <x v="0"/>
    <x v="0"/>
    <x v="0"/>
    <x v="0"/>
    <x v="0"/>
    <x v="0"/>
    <x v="0"/>
    <x v="0"/>
  </r>
  <r>
    <x v="0"/>
    <x v="0"/>
    <x v="1"/>
    <x v="0"/>
    <x v="1"/>
    <x v="2"/>
    <x v="2"/>
    <x v="1"/>
    <x v="0"/>
    <x v="1"/>
    <x v="0"/>
    <x v="1"/>
    <x v="0"/>
    <x v="1"/>
    <x v="0"/>
    <x v="1"/>
    <x v="1"/>
    <x v="1"/>
    <x v="0"/>
    <x v="0"/>
    <x v="0"/>
    <x v="0"/>
    <x v="0"/>
    <x v="2"/>
    <x v="0"/>
    <x v="1"/>
    <x v="1"/>
    <x v="0"/>
    <x v="0"/>
    <x v="3"/>
    <x v="3"/>
    <x v="0"/>
    <x v="0"/>
    <x v="3"/>
    <x v="1"/>
    <x v="3"/>
    <x v="2"/>
    <x v="3"/>
    <x v="0"/>
    <x v="0"/>
    <x v="0"/>
    <x v="0"/>
    <x v="0"/>
    <x v="0"/>
    <x v="0"/>
    <x v="0"/>
    <x v="0"/>
    <x v="0"/>
    <x v="0"/>
  </r>
  <r>
    <x v="0"/>
    <x v="0"/>
    <x v="1"/>
    <x v="0"/>
    <x v="1"/>
    <x v="0"/>
    <x v="0"/>
    <x v="0"/>
    <x v="1"/>
    <x v="1"/>
    <x v="0"/>
    <x v="1"/>
    <x v="2"/>
    <x v="0"/>
    <x v="0"/>
    <x v="1"/>
    <x v="1"/>
    <x v="1"/>
    <x v="0"/>
    <x v="2"/>
    <x v="1"/>
    <x v="1"/>
    <x v="0"/>
    <x v="0"/>
    <x v="1"/>
    <x v="0"/>
    <x v="2"/>
    <x v="1"/>
    <x v="0"/>
    <x v="0"/>
    <x v="0"/>
    <x v="2"/>
    <x v="0"/>
    <x v="3"/>
    <x v="1"/>
    <x v="3"/>
    <x v="1"/>
    <x v="3"/>
    <x v="0"/>
    <x v="0"/>
    <x v="0"/>
    <x v="0"/>
    <x v="0"/>
    <x v="0"/>
    <x v="0"/>
    <x v="0"/>
    <x v="0"/>
    <x v="0"/>
    <x v="0"/>
  </r>
  <r>
    <x v="0"/>
    <x v="0"/>
    <x v="1"/>
    <x v="0"/>
    <x v="1"/>
    <x v="2"/>
    <x v="2"/>
    <x v="0"/>
    <x v="0"/>
    <x v="1"/>
    <x v="3"/>
    <x v="0"/>
    <x v="0"/>
    <x v="0"/>
    <x v="1"/>
    <x v="0"/>
    <x v="4"/>
    <x v="1"/>
    <x v="0"/>
    <x v="3"/>
    <x v="0"/>
    <x v="1"/>
    <x v="0"/>
    <x v="2"/>
    <x v="1"/>
    <x v="0"/>
    <x v="0"/>
    <x v="0"/>
    <x v="0"/>
    <x v="0"/>
    <x v="0"/>
    <x v="0"/>
    <x v="0"/>
    <x v="3"/>
    <x v="1"/>
    <x v="0"/>
    <x v="2"/>
    <x v="0"/>
    <x v="0"/>
    <x v="0"/>
    <x v="0"/>
    <x v="0"/>
    <x v="0"/>
    <x v="0"/>
    <x v="0"/>
    <x v="0"/>
    <x v="0"/>
    <x v="0"/>
    <x v="0"/>
  </r>
  <r>
    <x v="0"/>
    <x v="0"/>
    <x v="29"/>
    <x v="0"/>
    <x v="2"/>
    <x v="2"/>
    <x v="2"/>
    <x v="1"/>
    <x v="0"/>
    <x v="1"/>
    <x v="3"/>
    <x v="1"/>
    <x v="2"/>
    <x v="0"/>
    <x v="0"/>
    <x v="1"/>
    <x v="0"/>
    <x v="1"/>
    <x v="3"/>
    <x v="3"/>
    <x v="1"/>
    <x v="1"/>
    <x v="3"/>
    <x v="2"/>
    <x v="5"/>
    <x v="1"/>
    <x v="1"/>
    <x v="1"/>
    <x v="0"/>
    <x v="3"/>
    <x v="2"/>
    <x v="0"/>
    <x v="3"/>
    <x v="0"/>
    <x v="0"/>
    <x v="3"/>
    <x v="0"/>
    <x v="3"/>
    <x v="2"/>
    <x v="0"/>
    <x v="0"/>
    <x v="0"/>
    <x v="0"/>
    <x v="0"/>
    <x v="0"/>
    <x v="0"/>
    <x v="0"/>
    <x v="0"/>
    <x v="0"/>
  </r>
  <r>
    <x v="0"/>
    <x v="0"/>
    <x v="32"/>
    <x v="0"/>
    <x v="1"/>
    <x v="0"/>
    <x v="2"/>
    <x v="2"/>
    <x v="1"/>
    <x v="3"/>
    <x v="3"/>
    <x v="1"/>
    <x v="1"/>
    <x v="1"/>
    <x v="3"/>
    <x v="2"/>
    <x v="1"/>
    <x v="1"/>
    <x v="1"/>
    <x v="2"/>
    <x v="0"/>
    <x v="3"/>
    <x v="0"/>
    <x v="2"/>
    <x v="1"/>
    <x v="1"/>
    <x v="1"/>
    <x v="1"/>
    <x v="0"/>
    <x v="3"/>
    <x v="2"/>
    <x v="2"/>
    <x v="0"/>
    <x v="0"/>
    <x v="0"/>
    <x v="3"/>
    <x v="1"/>
    <x v="2"/>
    <x v="2"/>
    <x v="4"/>
    <x v="0"/>
    <x v="0"/>
    <x v="0"/>
    <x v="0"/>
    <x v="0"/>
    <x v="0"/>
    <x v="0"/>
    <x v="0"/>
    <x v="0"/>
  </r>
  <r>
    <x v="0"/>
    <x v="0"/>
    <x v="31"/>
    <x v="0"/>
    <x v="6"/>
    <x v="2"/>
    <x v="0"/>
    <x v="0"/>
    <x v="1"/>
    <x v="1"/>
    <x v="3"/>
    <x v="1"/>
    <x v="2"/>
    <x v="1"/>
    <x v="1"/>
    <x v="0"/>
    <x v="0"/>
    <x v="1"/>
    <x v="0"/>
    <x v="0"/>
    <x v="0"/>
    <x v="1"/>
    <x v="0"/>
    <x v="2"/>
    <x v="1"/>
    <x v="0"/>
    <x v="1"/>
    <x v="1"/>
    <x v="0"/>
    <x v="0"/>
    <x v="0"/>
    <x v="2"/>
    <x v="0"/>
    <x v="3"/>
    <x v="2"/>
    <x v="3"/>
    <x v="0"/>
    <x v="1"/>
    <x v="2"/>
    <x v="4"/>
    <x v="0"/>
    <x v="0"/>
    <x v="0"/>
    <x v="0"/>
    <x v="0"/>
    <x v="0"/>
    <x v="0"/>
    <x v="0"/>
    <x v="0"/>
  </r>
  <r>
    <x v="0"/>
    <x v="0"/>
    <x v="31"/>
    <x v="0"/>
    <x v="6"/>
    <x v="2"/>
    <x v="2"/>
    <x v="1"/>
    <x v="1"/>
    <x v="1"/>
    <x v="0"/>
    <x v="2"/>
    <x v="1"/>
    <x v="1"/>
    <x v="1"/>
    <x v="1"/>
    <x v="0"/>
    <x v="2"/>
    <x v="0"/>
    <x v="2"/>
    <x v="1"/>
    <x v="1"/>
    <x v="0"/>
    <x v="1"/>
    <x v="0"/>
    <x v="1"/>
    <x v="1"/>
    <x v="1"/>
    <x v="0"/>
    <x v="3"/>
    <x v="2"/>
    <x v="0"/>
    <x v="3"/>
    <x v="3"/>
    <x v="1"/>
    <x v="1"/>
    <x v="1"/>
    <x v="3"/>
    <x v="1"/>
    <x v="0"/>
    <x v="0"/>
    <x v="0"/>
    <x v="0"/>
    <x v="0"/>
    <x v="0"/>
    <x v="0"/>
    <x v="0"/>
    <x v="0"/>
    <x v="0"/>
  </r>
  <r>
    <x v="0"/>
    <x v="0"/>
    <x v="31"/>
    <x v="0"/>
    <x v="6"/>
    <x v="0"/>
    <x v="2"/>
    <x v="1"/>
    <x v="1"/>
    <x v="3"/>
    <x v="0"/>
    <x v="1"/>
    <x v="0"/>
    <x v="1"/>
    <x v="1"/>
    <x v="1"/>
    <x v="0"/>
    <x v="1"/>
    <x v="0"/>
    <x v="2"/>
    <x v="0"/>
    <x v="0"/>
    <x v="1"/>
    <x v="2"/>
    <x v="1"/>
    <x v="0"/>
    <x v="0"/>
    <x v="1"/>
    <x v="0"/>
    <x v="0"/>
    <x v="0"/>
    <x v="0"/>
    <x v="3"/>
    <x v="0"/>
    <x v="1"/>
    <x v="0"/>
    <x v="0"/>
    <x v="0"/>
    <x v="0"/>
    <x v="0"/>
    <x v="0"/>
    <x v="0"/>
    <x v="0"/>
    <x v="0"/>
    <x v="0"/>
    <x v="0"/>
    <x v="0"/>
    <x v="0"/>
    <x v="0"/>
  </r>
  <r>
    <x v="0"/>
    <x v="0"/>
    <x v="31"/>
    <x v="0"/>
    <x v="6"/>
    <x v="2"/>
    <x v="2"/>
    <x v="1"/>
    <x v="1"/>
    <x v="1"/>
    <x v="3"/>
    <x v="2"/>
    <x v="2"/>
    <x v="0"/>
    <x v="0"/>
    <x v="1"/>
    <x v="0"/>
    <x v="1"/>
    <x v="0"/>
    <x v="0"/>
    <x v="0"/>
    <x v="0"/>
    <x v="1"/>
    <x v="2"/>
    <x v="3"/>
    <x v="1"/>
    <x v="0"/>
    <x v="1"/>
    <x v="0"/>
    <x v="0"/>
    <x v="0"/>
    <x v="2"/>
    <x v="0"/>
    <x v="0"/>
    <x v="4"/>
    <x v="0"/>
    <x v="1"/>
    <x v="3"/>
    <x v="0"/>
    <x v="0"/>
    <x v="0"/>
    <x v="0"/>
    <x v="0"/>
    <x v="0"/>
    <x v="0"/>
    <x v="0"/>
    <x v="0"/>
    <x v="0"/>
    <x v="0"/>
  </r>
  <r>
    <x v="0"/>
    <x v="0"/>
    <x v="31"/>
    <x v="0"/>
    <x v="6"/>
    <x v="0"/>
    <x v="2"/>
    <x v="2"/>
    <x v="1"/>
    <x v="1"/>
    <x v="0"/>
    <x v="2"/>
    <x v="1"/>
    <x v="1"/>
    <x v="3"/>
    <x v="1"/>
    <x v="0"/>
    <x v="2"/>
    <x v="0"/>
    <x v="2"/>
    <x v="1"/>
    <x v="1"/>
    <x v="0"/>
    <x v="2"/>
    <x v="2"/>
    <x v="0"/>
    <x v="0"/>
    <x v="1"/>
    <x v="2"/>
    <x v="3"/>
    <x v="3"/>
    <x v="0"/>
    <x v="0"/>
    <x v="0"/>
    <x v="1"/>
    <x v="1"/>
    <x v="0"/>
    <x v="3"/>
    <x v="2"/>
    <x v="1"/>
    <x v="0"/>
    <x v="0"/>
    <x v="0"/>
    <x v="0"/>
    <x v="0"/>
    <x v="0"/>
    <x v="0"/>
    <x v="0"/>
    <x v="0"/>
  </r>
  <r>
    <x v="0"/>
    <x v="0"/>
    <x v="31"/>
    <x v="0"/>
    <x v="6"/>
    <x v="2"/>
    <x v="2"/>
    <x v="1"/>
    <x v="2"/>
    <x v="1"/>
    <x v="3"/>
    <x v="1"/>
    <x v="2"/>
    <x v="0"/>
    <x v="2"/>
    <x v="0"/>
    <x v="1"/>
    <x v="0"/>
    <x v="0"/>
    <x v="2"/>
    <x v="0"/>
    <x v="1"/>
    <x v="0"/>
    <x v="5"/>
    <x v="4"/>
    <x v="0"/>
    <x v="0"/>
    <x v="1"/>
    <x v="0"/>
    <x v="0"/>
    <x v="0"/>
    <x v="2"/>
    <x v="3"/>
    <x v="3"/>
    <x v="1"/>
    <x v="3"/>
    <x v="1"/>
    <x v="2"/>
    <x v="0"/>
    <x v="0"/>
    <x v="0"/>
    <x v="0"/>
    <x v="0"/>
    <x v="0"/>
    <x v="0"/>
    <x v="0"/>
    <x v="0"/>
    <x v="0"/>
    <x v="0"/>
  </r>
  <r>
    <x v="0"/>
    <x v="0"/>
    <x v="31"/>
    <x v="0"/>
    <x v="6"/>
    <x v="0"/>
    <x v="0"/>
    <x v="1"/>
    <x v="1"/>
    <x v="0"/>
    <x v="3"/>
    <x v="1"/>
    <x v="0"/>
    <x v="1"/>
    <x v="0"/>
    <x v="0"/>
    <x v="1"/>
    <x v="1"/>
    <x v="0"/>
    <x v="1"/>
    <x v="0"/>
    <x v="3"/>
    <x v="0"/>
    <x v="2"/>
    <x v="5"/>
    <x v="0"/>
    <x v="0"/>
    <x v="1"/>
    <x v="0"/>
    <x v="0"/>
    <x v="0"/>
    <x v="3"/>
    <x v="0"/>
    <x v="4"/>
    <x v="1"/>
    <x v="3"/>
    <x v="4"/>
    <x v="0"/>
    <x v="2"/>
    <x v="2"/>
    <x v="0"/>
    <x v="0"/>
    <x v="0"/>
    <x v="0"/>
    <x v="0"/>
    <x v="0"/>
    <x v="0"/>
    <x v="0"/>
    <x v="0"/>
  </r>
  <r>
    <x v="0"/>
    <x v="0"/>
    <x v="31"/>
    <x v="0"/>
    <x v="6"/>
    <x v="0"/>
    <x v="2"/>
    <x v="1"/>
    <x v="1"/>
    <x v="3"/>
    <x v="2"/>
    <x v="1"/>
    <x v="0"/>
    <x v="1"/>
    <x v="1"/>
    <x v="0"/>
    <x v="4"/>
    <x v="4"/>
    <x v="0"/>
    <x v="4"/>
    <x v="1"/>
    <x v="1"/>
    <x v="0"/>
    <x v="3"/>
    <x v="1"/>
    <x v="1"/>
    <x v="1"/>
    <x v="0"/>
    <x v="0"/>
    <x v="0"/>
    <x v="2"/>
    <x v="0"/>
    <x v="1"/>
    <x v="4"/>
    <x v="0"/>
    <x v="3"/>
    <x v="4"/>
    <x v="2"/>
    <x v="2"/>
    <x v="1"/>
    <x v="0"/>
    <x v="0"/>
    <x v="0"/>
    <x v="0"/>
    <x v="0"/>
    <x v="0"/>
    <x v="0"/>
    <x v="0"/>
    <x v="0"/>
  </r>
  <r>
    <x v="0"/>
    <x v="0"/>
    <x v="31"/>
    <x v="0"/>
    <x v="6"/>
    <x v="2"/>
    <x v="2"/>
    <x v="2"/>
    <x v="3"/>
    <x v="1"/>
    <x v="1"/>
    <x v="1"/>
    <x v="1"/>
    <x v="1"/>
    <x v="3"/>
    <x v="1"/>
    <x v="0"/>
    <x v="4"/>
    <x v="0"/>
    <x v="4"/>
    <x v="1"/>
    <x v="2"/>
    <x v="2"/>
    <x v="2"/>
    <x v="3"/>
    <x v="1"/>
    <x v="5"/>
    <x v="0"/>
    <x v="3"/>
    <x v="3"/>
    <x v="4"/>
    <x v="3"/>
    <x v="3"/>
    <x v="3"/>
    <x v="4"/>
    <x v="1"/>
    <x v="3"/>
    <x v="4"/>
    <x v="3"/>
    <x v="0"/>
    <x v="0"/>
    <x v="0"/>
    <x v="0"/>
    <x v="0"/>
    <x v="0"/>
    <x v="0"/>
    <x v="0"/>
    <x v="0"/>
    <x v="0"/>
  </r>
  <r>
    <x v="0"/>
    <x v="0"/>
    <x v="31"/>
    <x v="0"/>
    <x v="6"/>
    <x v="2"/>
    <x v="0"/>
    <x v="0"/>
    <x v="0"/>
    <x v="0"/>
    <x v="3"/>
    <x v="2"/>
    <x v="2"/>
    <x v="0"/>
    <x v="1"/>
    <x v="1"/>
    <x v="0"/>
    <x v="0"/>
    <x v="0"/>
    <x v="0"/>
    <x v="0"/>
    <x v="1"/>
    <x v="0"/>
    <x v="0"/>
    <x v="0"/>
    <x v="1"/>
    <x v="1"/>
    <x v="1"/>
    <x v="3"/>
    <x v="0"/>
    <x v="0"/>
    <x v="4"/>
    <x v="1"/>
    <x v="3"/>
    <x v="1"/>
    <x v="1"/>
    <x v="0"/>
    <x v="2"/>
    <x v="1"/>
    <x v="3"/>
    <x v="0"/>
    <x v="0"/>
    <x v="0"/>
    <x v="0"/>
    <x v="0"/>
    <x v="0"/>
    <x v="0"/>
    <x v="0"/>
    <x v="0"/>
  </r>
  <r>
    <x v="0"/>
    <x v="0"/>
    <x v="23"/>
    <x v="0"/>
    <x v="1"/>
    <x v="0"/>
    <x v="2"/>
    <x v="4"/>
    <x v="3"/>
    <x v="4"/>
    <x v="4"/>
    <x v="5"/>
    <x v="6"/>
    <x v="1"/>
    <x v="2"/>
    <x v="4"/>
    <x v="0"/>
    <x v="5"/>
    <x v="5"/>
    <x v="4"/>
    <x v="6"/>
    <x v="5"/>
    <x v="5"/>
    <x v="5"/>
    <x v="4"/>
    <x v="1"/>
    <x v="5"/>
    <x v="1"/>
    <x v="0"/>
    <x v="2"/>
    <x v="0"/>
    <x v="4"/>
    <x v="4"/>
    <x v="5"/>
    <x v="5"/>
    <x v="5"/>
    <x v="5"/>
    <x v="5"/>
    <x v="4"/>
    <x v="5"/>
    <x v="0"/>
    <x v="0"/>
    <x v="0"/>
    <x v="0"/>
    <x v="0"/>
    <x v="0"/>
    <x v="0"/>
    <x v="0"/>
    <x v="0"/>
  </r>
  <r>
    <x v="0"/>
    <x v="0"/>
    <x v="23"/>
    <x v="0"/>
    <x v="0"/>
    <x v="0"/>
    <x v="2"/>
    <x v="1"/>
    <x v="0"/>
    <x v="1"/>
    <x v="3"/>
    <x v="2"/>
    <x v="2"/>
    <x v="0"/>
    <x v="1"/>
    <x v="0"/>
    <x v="0"/>
    <x v="0"/>
    <x v="3"/>
    <x v="2"/>
    <x v="3"/>
    <x v="1"/>
    <x v="1"/>
    <x v="0"/>
    <x v="0"/>
    <x v="0"/>
    <x v="0"/>
    <x v="1"/>
    <x v="0"/>
    <x v="0"/>
    <x v="0"/>
    <x v="0"/>
    <x v="3"/>
    <x v="3"/>
    <x v="0"/>
    <x v="3"/>
    <x v="0"/>
    <x v="3"/>
    <x v="2"/>
    <x v="1"/>
    <x v="0"/>
    <x v="0"/>
    <x v="0"/>
    <x v="0"/>
    <x v="0"/>
    <x v="0"/>
    <x v="0"/>
    <x v="0"/>
    <x v="0"/>
  </r>
  <r>
    <x v="0"/>
    <x v="0"/>
    <x v="23"/>
    <x v="0"/>
    <x v="0"/>
    <x v="2"/>
    <x v="1"/>
    <x v="0"/>
    <x v="2"/>
    <x v="3"/>
    <x v="2"/>
    <x v="1"/>
    <x v="0"/>
    <x v="3"/>
    <x v="3"/>
    <x v="2"/>
    <x v="1"/>
    <x v="2"/>
    <x v="4"/>
    <x v="3"/>
    <x v="5"/>
    <x v="4"/>
    <x v="3"/>
    <x v="1"/>
    <x v="2"/>
    <x v="1"/>
    <x v="2"/>
    <x v="0"/>
    <x v="1"/>
    <x v="4"/>
    <x v="3"/>
    <x v="4"/>
    <x v="3"/>
    <x v="3"/>
    <x v="3"/>
    <x v="1"/>
    <x v="0"/>
    <x v="1"/>
    <x v="2"/>
    <x v="0"/>
    <x v="0"/>
    <x v="0"/>
    <x v="0"/>
    <x v="0"/>
    <x v="0"/>
    <x v="0"/>
    <x v="0"/>
    <x v="0"/>
    <x v="0"/>
  </r>
  <r>
    <x v="0"/>
    <x v="0"/>
    <x v="23"/>
    <x v="0"/>
    <x v="0"/>
    <x v="0"/>
    <x v="0"/>
    <x v="1"/>
    <x v="1"/>
    <x v="3"/>
    <x v="0"/>
    <x v="1"/>
    <x v="0"/>
    <x v="0"/>
    <x v="1"/>
    <x v="1"/>
    <x v="4"/>
    <x v="2"/>
    <x v="1"/>
    <x v="2"/>
    <x v="0"/>
    <x v="3"/>
    <x v="0"/>
    <x v="1"/>
    <x v="2"/>
    <x v="1"/>
    <x v="2"/>
    <x v="0"/>
    <x v="2"/>
    <x v="3"/>
    <x v="3"/>
    <x v="1"/>
    <x v="3"/>
    <x v="0"/>
    <x v="3"/>
    <x v="1"/>
    <x v="0"/>
    <x v="0"/>
    <x v="1"/>
    <x v="4"/>
    <x v="0"/>
    <x v="0"/>
    <x v="0"/>
    <x v="0"/>
    <x v="0"/>
    <x v="0"/>
    <x v="0"/>
    <x v="0"/>
    <x v="0"/>
  </r>
  <r>
    <x v="0"/>
    <x v="0"/>
    <x v="23"/>
    <x v="0"/>
    <x v="0"/>
    <x v="2"/>
    <x v="2"/>
    <x v="2"/>
    <x v="2"/>
    <x v="3"/>
    <x v="1"/>
    <x v="3"/>
    <x v="0"/>
    <x v="1"/>
    <x v="1"/>
    <x v="1"/>
    <x v="0"/>
    <x v="2"/>
    <x v="4"/>
    <x v="3"/>
    <x v="5"/>
    <x v="3"/>
    <x v="3"/>
    <x v="1"/>
    <x v="2"/>
    <x v="2"/>
    <x v="2"/>
    <x v="1"/>
    <x v="0"/>
    <x v="4"/>
    <x v="2"/>
    <x v="0"/>
    <x v="3"/>
    <x v="1"/>
    <x v="0"/>
    <x v="1"/>
    <x v="1"/>
    <x v="1"/>
    <x v="2"/>
    <x v="4"/>
    <x v="0"/>
    <x v="0"/>
    <x v="0"/>
    <x v="0"/>
    <x v="0"/>
    <x v="0"/>
    <x v="0"/>
    <x v="0"/>
    <x v="0"/>
  </r>
  <r>
    <x v="0"/>
    <x v="0"/>
    <x v="23"/>
    <x v="0"/>
    <x v="0"/>
    <x v="0"/>
    <x v="2"/>
    <x v="4"/>
    <x v="2"/>
    <x v="3"/>
    <x v="4"/>
    <x v="1"/>
    <x v="0"/>
    <x v="1"/>
    <x v="1"/>
    <x v="0"/>
    <x v="0"/>
    <x v="1"/>
    <x v="1"/>
    <x v="1"/>
    <x v="3"/>
    <x v="1"/>
    <x v="0"/>
    <x v="1"/>
    <x v="2"/>
    <x v="0"/>
    <x v="1"/>
    <x v="1"/>
    <x v="0"/>
    <x v="0"/>
    <x v="0"/>
    <x v="0"/>
    <x v="3"/>
    <x v="3"/>
    <x v="1"/>
    <x v="0"/>
    <x v="2"/>
    <x v="0"/>
    <x v="0"/>
    <x v="0"/>
    <x v="0"/>
    <x v="0"/>
    <x v="0"/>
    <x v="0"/>
    <x v="0"/>
    <x v="0"/>
    <x v="0"/>
    <x v="0"/>
    <x v="0"/>
  </r>
  <r>
    <x v="0"/>
    <x v="0"/>
    <x v="23"/>
    <x v="0"/>
    <x v="0"/>
    <x v="2"/>
    <x v="1"/>
    <x v="1"/>
    <x v="1"/>
    <x v="3"/>
    <x v="0"/>
    <x v="1"/>
    <x v="1"/>
    <x v="1"/>
    <x v="1"/>
    <x v="1"/>
    <x v="4"/>
    <x v="3"/>
    <x v="1"/>
    <x v="1"/>
    <x v="3"/>
    <x v="3"/>
    <x v="4"/>
    <x v="1"/>
    <x v="2"/>
    <x v="1"/>
    <x v="0"/>
    <x v="1"/>
    <x v="2"/>
    <x v="3"/>
    <x v="2"/>
    <x v="4"/>
    <x v="1"/>
    <x v="1"/>
    <x v="0"/>
    <x v="1"/>
    <x v="0"/>
    <x v="1"/>
    <x v="2"/>
    <x v="4"/>
    <x v="0"/>
    <x v="0"/>
    <x v="0"/>
    <x v="0"/>
    <x v="0"/>
    <x v="0"/>
    <x v="0"/>
    <x v="0"/>
    <x v="0"/>
  </r>
  <r>
    <x v="0"/>
    <x v="0"/>
    <x v="23"/>
    <x v="0"/>
    <x v="0"/>
    <x v="2"/>
    <x v="1"/>
    <x v="0"/>
    <x v="1"/>
    <x v="3"/>
    <x v="0"/>
    <x v="2"/>
    <x v="4"/>
    <x v="2"/>
    <x v="0"/>
    <x v="0"/>
    <x v="3"/>
    <x v="1"/>
    <x v="1"/>
    <x v="1"/>
    <x v="0"/>
    <x v="1"/>
    <x v="0"/>
    <x v="2"/>
    <x v="1"/>
    <x v="1"/>
    <x v="1"/>
    <x v="1"/>
    <x v="0"/>
    <x v="0"/>
    <x v="0"/>
    <x v="1"/>
    <x v="1"/>
    <x v="0"/>
    <x v="0"/>
    <x v="1"/>
    <x v="2"/>
    <x v="3"/>
    <x v="2"/>
    <x v="1"/>
    <x v="0"/>
    <x v="0"/>
    <x v="0"/>
    <x v="0"/>
    <x v="0"/>
    <x v="0"/>
    <x v="0"/>
    <x v="0"/>
    <x v="0"/>
  </r>
  <r>
    <x v="0"/>
    <x v="0"/>
    <x v="23"/>
    <x v="0"/>
    <x v="0"/>
    <x v="0"/>
    <x v="2"/>
    <x v="0"/>
    <x v="1"/>
    <x v="1"/>
    <x v="0"/>
    <x v="1"/>
    <x v="0"/>
    <x v="0"/>
    <x v="0"/>
    <x v="0"/>
    <x v="2"/>
    <x v="1"/>
    <x v="1"/>
    <x v="0"/>
    <x v="1"/>
    <x v="1"/>
    <x v="3"/>
    <x v="4"/>
    <x v="2"/>
    <x v="2"/>
    <x v="2"/>
    <x v="0"/>
    <x v="0"/>
    <x v="3"/>
    <x v="0"/>
    <x v="2"/>
    <x v="3"/>
    <x v="3"/>
    <x v="1"/>
    <x v="3"/>
    <x v="2"/>
    <x v="0"/>
    <x v="0"/>
    <x v="0"/>
    <x v="0"/>
    <x v="0"/>
    <x v="0"/>
    <x v="0"/>
    <x v="0"/>
    <x v="0"/>
    <x v="0"/>
    <x v="0"/>
    <x v="0"/>
  </r>
  <r>
    <x v="0"/>
    <x v="0"/>
    <x v="23"/>
    <x v="0"/>
    <x v="0"/>
    <x v="1"/>
    <x v="3"/>
    <x v="2"/>
    <x v="4"/>
    <x v="4"/>
    <x v="5"/>
    <x v="5"/>
    <x v="3"/>
    <x v="3"/>
    <x v="4"/>
    <x v="2"/>
    <x v="5"/>
    <x v="4"/>
    <x v="2"/>
    <x v="3"/>
    <x v="2"/>
    <x v="5"/>
    <x v="5"/>
    <x v="4"/>
    <x v="5"/>
    <x v="2"/>
    <x v="2"/>
    <x v="0"/>
    <x v="2"/>
    <x v="2"/>
    <x v="1"/>
    <x v="4"/>
    <x v="4"/>
    <x v="2"/>
    <x v="3"/>
    <x v="2"/>
    <x v="4"/>
    <x v="2"/>
    <x v="5"/>
    <x v="1"/>
    <x v="0"/>
    <x v="0"/>
    <x v="0"/>
    <x v="0"/>
    <x v="0"/>
    <x v="0"/>
    <x v="0"/>
    <x v="0"/>
    <x v="0"/>
  </r>
  <r>
    <x v="0"/>
    <x v="0"/>
    <x v="23"/>
    <x v="0"/>
    <x v="0"/>
    <x v="2"/>
    <x v="0"/>
    <x v="0"/>
    <x v="0"/>
    <x v="1"/>
    <x v="0"/>
    <x v="0"/>
    <x v="0"/>
    <x v="1"/>
    <x v="1"/>
    <x v="1"/>
    <x v="0"/>
    <x v="4"/>
    <x v="2"/>
    <x v="2"/>
    <x v="0"/>
    <x v="2"/>
    <x v="3"/>
    <x v="1"/>
    <x v="3"/>
    <x v="1"/>
    <x v="2"/>
    <x v="1"/>
    <x v="0"/>
    <x v="3"/>
    <x v="2"/>
    <x v="3"/>
    <x v="3"/>
    <x v="3"/>
    <x v="4"/>
    <x v="3"/>
    <x v="0"/>
    <x v="3"/>
    <x v="2"/>
    <x v="0"/>
    <x v="0"/>
    <x v="0"/>
    <x v="0"/>
    <x v="0"/>
    <x v="0"/>
    <x v="0"/>
    <x v="0"/>
    <x v="0"/>
    <x v="0"/>
  </r>
  <r>
    <x v="0"/>
    <x v="0"/>
    <x v="23"/>
    <x v="0"/>
    <x v="0"/>
    <x v="0"/>
    <x v="1"/>
    <x v="2"/>
    <x v="2"/>
    <x v="3"/>
    <x v="4"/>
    <x v="1"/>
    <x v="1"/>
    <x v="2"/>
    <x v="1"/>
    <x v="2"/>
    <x v="0"/>
    <x v="3"/>
    <x v="4"/>
    <x v="2"/>
    <x v="4"/>
    <x v="1"/>
    <x v="3"/>
    <x v="2"/>
    <x v="3"/>
    <x v="2"/>
    <x v="3"/>
    <x v="1"/>
    <x v="3"/>
    <x v="2"/>
    <x v="3"/>
    <x v="0"/>
    <x v="3"/>
    <x v="0"/>
    <x v="1"/>
    <x v="2"/>
    <x v="0"/>
    <x v="1"/>
    <x v="4"/>
    <x v="0"/>
    <x v="0"/>
    <x v="0"/>
    <x v="0"/>
    <x v="0"/>
    <x v="0"/>
    <x v="0"/>
    <x v="0"/>
    <x v="0"/>
    <x v="0"/>
  </r>
  <r>
    <x v="0"/>
    <x v="0"/>
    <x v="23"/>
    <x v="0"/>
    <x v="0"/>
    <x v="2"/>
    <x v="2"/>
    <x v="1"/>
    <x v="2"/>
    <x v="1"/>
    <x v="0"/>
    <x v="1"/>
    <x v="0"/>
    <x v="0"/>
    <x v="1"/>
    <x v="1"/>
    <x v="0"/>
    <x v="2"/>
    <x v="1"/>
    <x v="0"/>
    <x v="1"/>
    <x v="1"/>
    <x v="3"/>
    <x v="1"/>
    <x v="1"/>
    <x v="1"/>
    <x v="1"/>
    <x v="1"/>
    <x v="0"/>
    <x v="3"/>
    <x v="3"/>
    <x v="0"/>
    <x v="3"/>
    <x v="0"/>
    <x v="0"/>
    <x v="3"/>
    <x v="1"/>
    <x v="3"/>
    <x v="0"/>
    <x v="1"/>
    <x v="0"/>
    <x v="0"/>
    <x v="0"/>
    <x v="0"/>
    <x v="0"/>
    <x v="0"/>
    <x v="0"/>
    <x v="0"/>
    <x v="0"/>
  </r>
  <r>
    <x v="0"/>
    <x v="0"/>
    <x v="34"/>
    <x v="0"/>
    <x v="7"/>
    <x v="0"/>
    <x v="0"/>
    <x v="0"/>
    <x v="2"/>
    <x v="1"/>
    <x v="0"/>
    <x v="2"/>
    <x v="0"/>
    <x v="1"/>
    <x v="0"/>
    <x v="1"/>
    <x v="0"/>
    <x v="1"/>
    <x v="1"/>
    <x v="2"/>
    <x v="3"/>
    <x v="1"/>
    <x v="0"/>
    <x v="2"/>
    <x v="2"/>
    <x v="1"/>
    <x v="5"/>
    <x v="0"/>
    <x v="0"/>
    <x v="3"/>
    <x v="2"/>
    <x v="0"/>
    <x v="4"/>
    <x v="0"/>
    <x v="0"/>
    <x v="2"/>
    <x v="1"/>
    <x v="1"/>
    <x v="1"/>
    <x v="2"/>
    <x v="0"/>
    <x v="0"/>
    <x v="0"/>
    <x v="0"/>
    <x v="0"/>
    <x v="0"/>
    <x v="0"/>
    <x v="0"/>
    <x v="0"/>
  </r>
  <r>
    <x v="0"/>
    <x v="1"/>
    <x v="35"/>
    <x v="0"/>
    <x v="7"/>
    <x v="0"/>
    <x v="0"/>
    <x v="0"/>
    <x v="4"/>
    <x v="1"/>
    <x v="0"/>
    <x v="2"/>
    <x v="2"/>
    <x v="0"/>
    <x v="1"/>
    <x v="0"/>
    <x v="1"/>
    <x v="0"/>
    <x v="3"/>
    <x v="2"/>
    <x v="0"/>
    <x v="0"/>
    <x v="1"/>
    <x v="0"/>
    <x v="0"/>
    <x v="4"/>
    <x v="1"/>
    <x v="1"/>
    <x v="0"/>
    <x v="0"/>
    <x v="0"/>
    <x v="2"/>
    <x v="2"/>
    <x v="3"/>
    <x v="2"/>
    <x v="3"/>
    <x v="2"/>
    <x v="0"/>
    <x v="0"/>
    <x v="0"/>
    <x v="0"/>
    <x v="0"/>
    <x v="0"/>
    <x v="0"/>
    <x v="0"/>
    <x v="0"/>
    <x v="0"/>
    <x v="0"/>
    <x v="0"/>
  </r>
  <r>
    <x v="0"/>
    <x v="1"/>
    <x v="35"/>
    <x v="0"/>
    <x v="7"/>
    <x v="2"/>
    <x v="2"/>
    <x v="2"/>
    <x v="1"/>
    <x v="1"/>
    <x v="0"/>
    <x v="1"/>
    <x v="1"/>
    <x v="0"/>
    <x v="1"/>
    <x v="1"/>
    <x v="0"/>
    <x v="1"/>
    <x v="1"/>
    <x v="0"/>
    <x v="0"/>
    <x v="0"/>
    <x v="0"/>
    <x v="2"/>
    <x v="2"/>
    <x v="2"/>
    <x v="2"/>
    <x v="0"/>
    <x v="0"/>
    <x v="3"/>
    <x v="0"/>
    <x v="0"/>
    <x v="0"/>
    <x v="3"/>
    <x v="1"/>
    <x v="0"/>
    <x v="0"/>
    <x v="0"/>
    <x v="0"/>
    <x v="1"/>
    <x v="0"/>
    <x v="0"/>
    <x v="0"/>
    <x v="0"/>
    <x v="0"/>
    <x v="0"/>
    <x v="0"/>
    <x v="0"/>
    <x v="0"/>
  </r>
  <r>
    <x v="0"/>
    <x v="1"/>
    <x v="35"/>
    <x v="0"/>
    <x v="7"/>
    <x v="2"/>
    <x v="2"/>
    <x v="1"/>
    <x v="1"/>
    <x v="1"/>
    <x v="0"/>
    <x v="1"/>
    <x v="1"/>
    <x v="1"/>
    <x v="1"/>
    <x v="1"/>
    <x v="1"/>
    <x v="2"/>
    <x v="0"/>
    <x v="1"/>
    <x v="0"/>
    <x v="4"/>
    <x v="0"/>
    <x v="4"/>
    <x v="2"/>
    <x v="2"/>
    <x v="2"/>
    <x v="0"/>
    <x v="2"/>
    <x v="4"/>
    <x v="3"/>
    <x v="4"/>
    <x v="3"/>
    <x v="2"/>
    <x v="3"/>
    <x v="1"/>
    <x v="4"/>
    <x v="1"/>
    <x v="1"/>
    <x v="1"/>
    <x v="0"/>
    <x v="0"/>
    <x v="0"/>
    <x v="0"/>
    <x v="0"/>
    <x v="0"/>
    <x v="0"/>
    <x v="0"/>
    <x v="0"/>
  </r>
  <r>
    <x v="0"/>
    <x v="1"/>
    <x v="35"/>
    <x v="0"/>
    <x v="7"/>
    <x v="2"/>
    <x v="0"/>
    <x v="0"/>
    <x v="0"/>
    <x v="0"/>
    <x v="3"/>
    <x v="2"/>
    <x v="0"/>
    <x v="0"/>
    <x v="0"/>
    <x v="0"/>
    <x v="0"/>
    <x v="1"/>
    <x v="3"/>
    <x v="0"/>
    <x v="0"/>
    <x v="0"/>
    <x v="1"/>
    <x v="0"/>
    <x v="0"/>
    <x v="1"/>
    <x v="0"/>
    <x v="1"/>
    <x v="0"/>
    <x v="0"/>
    <x v="0"/>
    <x v="2"/>
    <x v="2"/>
    <x v="3"/>
    <x v="2"/>
    <x v="0"/>
    <x v="0"/>
    <x v="0"/>
    <x v="0"/>
    <x v="0"/>
    <x v="0"/>
    <x v="0"/>
    <x v="0"/>
    <x v="0"/>
    <x v="0"/>
    <x v="0"/>
    <x v="0"/>
    <x v="0"/>
    <x v="0"/>
  </r>
  <r>
    <x v="0"/>
    <x v="1"/>
    <x v="35"/>
    <x v="0"/>
    <x v="7"/>
    <x v="0"/>
    <x v="2"/>
    <x v="2"/>
    <x v="1"/>
    <x v="1"/>
    <x v="0"/>
    <x v="2"/>
    <x v="0"/>
    <x v="1"/>
    <x v="1"/>
    <x v="0"/>
    <x v="0"/>
    <x v="1"/>
    <x v="3"/>
    <x v="0"/>
    <x v="0"/>
    <x v="0"/>
    <x v="2"/>
    <x v="2"/>
    <x v="0"/>
    <x v="2"/>
    <x v="0"/>
    <x v="1"/>
    <x v="0"/>
    <x v="0"/>
    <x v="0"/>
    <x v="2"/>
    <x v="0"/>
    <x v="0"/>
    <x v="2"/>
    <x v="0"/>
    <x v="0"/>
    <x v="0"/>
    <x v="0"/>
    <x v="0"/>
    <x v="0"/>
    <x v="0"/>
    <x v="0"/>
    <x v="0"/>
    <x v="0"/>
    <x v="0"/>
    <x v="0"/>
    <x v="0"/>
    <x v="0"/>
  </r>
  <r>
    <x v="0"/>
    <x v="1"/>
    <x v="35"/>
    <x v="0"/>
    <x v="7"/>
    <x v="0"/>
    <x v="2"/>
    <x v="4"/>
    <x v="0"/>
    <x v="3"/>
    <x v="4"/>
    <x v="0"/>
    <x v="1"/>
    <x v="2"/>
    <x v="0"/>
    <x v="0"/>
    <x v="2"/>
    <x v="1"/>
    <x v="1"/>
    <x v="0"/>
    <x v="1"/>
    <x v="0"/>
    <x v="0"/>
    <x v="0"/>
    <x v="1"/>
    <x v="0"/>
    <x v="2"/>
    <x v="1"/>
    <x v="0"/>
    <x v="0"/>
    <x v="0"/>
    <x v="2"/>
    <x v="2"/>
    <x v="3"/>
    <x v="2"/>
    <x v="0"/>
    <x v="0"/>
    <x v="0"/>
    <x v="0"/>
    <x v="0"/>
    <x v="0"/>
    <x v="0"/>
    <x v="0"/>
    <x v="0"/>
    <x v="0"/>
    <x v="0"/>
    <x v="0"/>
    <x v="0"/>
    <x v="0"/>
  </r>
  <r>
    <x v="0"/>
    <x v="1"/>
    <x v="35"/>
    <x v="0"/>
    <x v="7"/>
    <x v="2"/>
    <x v="1"/>
    <x v="1"/>
    <x v="2"/>
    <x v="1"/>
    <x v="1"/>
    <x v="1"/>
    <x v="4"/>
    <x v="1"/>
    <x v="1"/>
    <x v="1"/>
    <x v="0"/>
    <x v="1"/>
    <x v="0"/>
    <x v="1"/>
    <x v="1"/>
    <x v="3"/>
    <x v="0"/>
    <x v="1"/>
    <x v="1"/>
    <x v="3"/>
    <x v="0"/>
    <x v="2"/>
    <x v="0"/>
    <x v="4"/>
    <x v="3"/>
    <x v="1"/>
    <x v="1"/>
    <x v="1"/>
    <x v="0"/>
    <x v="1"/>
    <x v="0"/>
    <x v="3"/>
    <x v="2"/>
    <x v="4"/>
    <x v="0"/>
    <x v="0"/>
    <x v="0"/>
    <x v="0"/>
    <x v="0"/>
    <x v="0"/>
    <x v="0"/>
    <x v="0"/>
    <x v="0"/>
  </r>
  <r>
    <x v="0"/>
    <x v="1"/>
    <x v="35"/>
    <x v="0"/>
    <x v="7"/>
    <x v="0"/>
    <x v="0"/>
    <x v="2"/>
    <x v="1"/>
    <x v="1"/>
    <x v="1"/>
    <x v="1"/>
    <x v="0"/>
    <x v="2"/>
    <x v="1"/>
    <x v="1"/>
    <x v="1"/>
    <x v="1"/>
    <x v="5"/>
    <x v="2"/>
    <x v="3"/>
    <x v="3"/>
    <x v="0"/>
    <x v="1"/>
    <x v="1"/>
    <x v="4"/>
    <x v="5"/>
    <x v="6"/>
    <x v="0"/>
    <x v="4"/>
    <x v="3"/>
    <x v="2"/>
    <x v="3"/>
    <x v="3"/>
    <x v="0"/>
    <x v="1"/>
    <x v="1"/>
    <x v="1"/>
    <x v="1"/>
    <x v="0"/>
    <x v="0"/>
    <x v="0"/>
    <x v="0"/>
    <x v="0"/>
    <x v="0"/>
    <x v="0"/>
    <x v="0"/>
    <x v="0"/>
    <x v="0"/>
  </r>
  <r>
    <x v="0"/>
    <x v="1"/>
    <x v="35"/>
    <x v="0"/>
    <x v="7"/>
    <x v="2"/>
    <x v="2"/>
    <x v="0"/>
    <x v="2"/>
    <x v="1"/>
    <x v="0"/>
    <x v="1"/>
    <x v="2"/>
    <x v="0"/>
    <x v="1"/>
    <x v="0"/>
    <x v="0"/>
    <x v="0"/>
    <x v="0"/>
    <x v="0"/>
    <x v="0"/>
    <x v="0"/>
    <x v="3"/>
    <x v="2"/>
    <x v="1"/>
    <x v="1"/>
    <x v="2"/>
    <x v="0"/>
    <x v="0"/>
    <x v="4"/>
    <x v="0"/>
    <x v="2"/>
    <x v="0"/>
    <x v="3"/>
    <x v="2"/>
    <x v="3"/>
    <x v="2"/>
    <x v="0"/>
    <x v="2"/>
    <x v="0"/>
    <x v="0"/>
    <x v="0"/>
    <x v="0"/>
    <x v="0"/>
    <x v="0"/>
    <x v="0"/>
    <x v="0"/>
    <x v="0"/>
    <x v="0"/>
  </r>
  <r>
    <x v="0"/>
    <x v="1"/>
    <x v="35"/>
    <x v="0"/>
    <x v="7"/>
    <x v="0"/>
    <x v="0"/>
    <x v="0"/>
    <x v="0"/>
    <x v="0"/>
    <x v="3"/>
    <x v="0"/>
    <x v="2"/>
    <x v="0"/>
    <x v="0"/>
    <x v="0"/>
    <x v="4"/>
    <x v="0"/>
    <x v="0"/>
    <x v="0"/>
    <x v="0"/>
    <x v="0"/>
    <x v="1"/>
    <x v="2"/>
    <x v="0"/>
    <x v="1"/>
    <x v="0"/>
    <x v="1"/>
    <x v="0"/>
    <x v="0"/>
    <x v="0"/>
    <x v="2"/>
    <x v="2"/>
    <x v="3"/>
    <x v="2"/>
    <x v="0"/>
    <x v="0"/>
    <x v="0"/>
    <x v="0"/>
    <x v="0"/>
    <x v="0"/>
    <x v="0"/>
    <x v="0"/>
    <x v="0"/>
    <x v="0"/>
    <x v="0"/>
    <x v="0"/>
    <x v="0"/>
    <x v="0"/>
  </r>
  <r>
    <x v="0"/>
    <x v="1"/>
    <x v="35"/>
    <x v="0"/>
    <x v="7"/>
    <x v="0"/>
    <x v="2"/>
    <x v="2"/>
    <x v="2"/>
    <x v="3"/>
    <x v="1"/>
    <x v="2"/>
    <x v="1"/>
    <x v="1"/>
    <x v="1"/>
    <x v="1"/>
    <x v="0"/>
    <x v="2"/>
    <x v="3"/>
    <x v="2"/>
    <x v="0"/>
    <x v="1"/>
    <x v="0"/>
    <x v="1"/>
    <x v="2"/>
    <x v="3"/>
    <x v="2"/>
    <x v="0"/>
    <x v="2"/>
    <x v="3"/>
    <x v="2"/>
    <x v="0"/>
    <x v="3"/>
    <x v="0"/>
    <x v="0"/>
    <x v="0"/>
    <x v="1"/>
    <x v="3"/>
    <x v="0"/>
    <x v="0"/>
    <x v="0"/>
    <x v="0"/>
    <x v="0"/>
    <x v="0"/>
    <x v="0"/>
    <x v="0"/>
    <x v="0"/>
    <x v="0"/>
    <x v="0"/>
  </r>
  <r>
    <x v="0"/>
    <x v="1"/>
    <x v="35"/>
    <x v="0"/>
    <x v="7"/>
    <x v="2"/>
    <x v="2"/>
    <x v="1"/>
    <x v="1"/>
    <x v="3"/>
    <x v="0"/>
    <x v="2"/>
    <x v="1"/>
    <x v="3"/>
    <x v="1"/>
    <x v="2"/>
    <x v="0"/>
    <x v="2"/>
    <x v="0"/>
    <x v="1"/>
    <x v="3"/>
    <x v="1"/>
    <x v="0"/>
    <x v="2"/>
    <x v="2"/>
    <x v="1"/>
    <x v="0"/>
    <x v="1"/>
    <x v="0"/>
    <x v="3"/>
    <x v="3"/>
    <x v="0"/>
    <x v="0"/>
    <x v="0"/>
    <x v="0"/>
    <x v="1"/>
    <x v="1"/>
    <x v="1"/>
    <x v="2"/>
    <x v="4"/>
    <x v="0"/>
    <x v="0"/>
    <x v="0"/>
    <x v="0"/>
    <x v="0"/>
    <x v="0"/>
    <x v="0"/>
    <x v="0"/>
    <x v="0"/>
  </r>
  <r>
    <x v="0"/>
    <x v="1"/>
    <x v="35"/>
    <x v="0"/>
    <x v="7"/>
    <x v="2"/>
    <x v="0"/>
    <x v="1"/>
    <x v="0"/>
    <x v="3"/>
    <x v="3"/>
    <x v="2"/>
    <x v="1"/>
    <x v="2"/>
    <x v="0"/>
    <x v="0"/>
    <x v="0"/>
    <x v="1"/>
    <x v="0"/>
    <x v="1"/>
    <x v="1"/>
    <x v="3"/>
    <x v="0"/>
    <x v="2"/>
    <x v="0"/>
    <x v="2"/>
    <x v="0"/>
    <x v="1"/>
    <x v="0"/>
    <x v="0"/>
    <x v="2"/>
    <x v="0"/>
    <x v="0"/>
    <x v="0"/>
    <x v="1"/>
    <x v="3"/>
    <x v="0"/>
    <x v="0"/>
    <x v="0"/>
    <x v="4"/>
    <x v="0"/>
    <x v="0"/>
    <x v="0"/>
    <x v="0"/>
    <x v="0"/>
    <x v="0"/>
    <x v="0"/>
    <x v="0"/>
    <x v="0"/>
  </r>
  <r>
    <x v="0"/>
    <x v="1"/>
    <x v="35"/>
    <x v="0"/>
    <x v="7"/>
    <x v="0"/>
    <x v="2"/>
    <x v="1"/>
    <x v="1"/>
    <x v="3"/>
    <x v="3"/>
    <x v="2"/>
    <x v="0"/>
    <x v="2"/>
    <x v="1"/>
    <x v="2"/>
    <x v="2"/>
    <x v="2"/>
    <x v="3"/>
    <x v="3"/>
    <x v="1"/>
    <x v="1"/>
    <x v="1"/>
    <x v="1"/>
    <x v="2"/>
    <x v="2"/>
    <x v="2"/>
    <x v="1"/>
    <x v="0"/>
    <x v="3"/>
    <x v="0"/>
    <x v="4"/>
    <x v="1"/>
    <x v="1"/>
    <x v="0"/>
    <x v="1"/>
    <x v="1"/>
    <x v="1"/>
    <x v="0"/>
    <x v="1"/>
    <x v="0"/>
    <x v="0"/>
    <x v="0"/>
    <x v="0"/>
    <x v="0"/>
    <x v="0"/>
    <x v="0"/>
    <x v="0"/>
    <x v="0"/>
  </r>
  <r>
    <x v="0"/>
    <x v="1"/>
    <x v="35"/>
    <x v="0"/>
    <x v="7"/>
    <x v="0"/>
    <x v="2"/>
    <x v="1"/>
    <x v="2"/>
    <x v="3"/>
    <x v="0"/>
    <x v="2"/>
    <x v="0"/>
    <x v="2"/>
    <x v="1"/>
    <x v="1"/>
    <x v="4"/>
    <x v="3"/>
    <x v="1"/>
    <x v="1"/>
    <x v="1"/>
    <x v="3"/>
    <x v="0"/>
    <x v="1"/>
    <x v="2"/>
    <x v="2"/>
    <x v="5"/>
    <x v="0"/>
    <x v="0"/>
    <x v="3"/>
    <x v="2"/>
    <x v="1"/>
    <x v="1"/>
    <x v="0"/>
    <x v="1"/>
    <x v="1"/>
    <x v="1"/>
    <x v="2"/>
    <x v="0"/>
    <x v="4"/>
    <x v="0"/>
    <x v="0"/>
    <x v="0"/>
    <x v="0"/>
    <x v="0"/>
    <x v="0"/>
    <x v="0"/>
    <x v="0"/>
    <x v="0"/>
  </r>
  <r>
    <x v="0"/>
    <x v="1"/>
    <x v="35"/>
    <x v="0"/>
    <x v="7"/>
    <x v="0"/>
    <x v="2"/>
    <x v="1"/>
    <x v="4"/>
    <x v="3"/>
    <x v="0"/>
    <x v="1"/>
    <x v="1"/>
    <x v="2"/>
    <x v="1"/>
    <x v="1"/>
    <x v="2"/>
    <x v="1"/>
    <x v="0"/>
    <x v="3"/>
    <x v="3"/>
    <x v="1"/>
    <x v="0"/>
    <x v="1"/>
    <x v="1"/>
    <x v="1"/>
    <x v="1"/>
    <x v="0"/>
    <x v="3"/>
    <x v="4"/>
    <x v="2"/>
    <x v="0"/>
    <x v="1"/>
    <x v="0"/>
    <x v="1"/>
    <x v="3"/>
    <x v="0"/>
    <x v="3"/>
    <x v="2"/>
    <x v="1"/>
    <x v="0"/>
    <x v="0"/>
    <x v="0"/>
    <x v="0"/>
    <x v="0"/>
    <x v="0"/>
    <x v="0"/>
    <x v="0"/>
    <x v="0"/>
  </r>
  <r>
    <x v="0"/>
    <x v="1"/>
    <x v="35"/>
    <x v="0"/>
    <x v="7"/>
    <x v="2"/>
    <x v="1"/>
    <x v="1"/>
    <x v="2"/>
    <x v="3"/>
    <x v="1"/>
    <x v="1"/>
    <x v="4"/>
    <x v="2"/>
    <x v="1"/>
    <x v="3"/>
    <x v="0"/>
    <x v="1"/>
    <x v="0"/>
    <x v="3"/>
    <x v="2"/>
    <x v="2"/>
    <x v="3"/>
    <x v="3"/>
    <x v="3"/>
    <x v="3"/>
    <x v="2"/>
    <x v="3"/>
    <x v="0"/>
    <x v="1"/>
    <x v="0"/>
    <x v="4"/>
    <x v="3"/>
    <x v="4"/>
    <x v="4"/>
    <x v="1"/>
    <x v="0"/>
    <x v="3"/>
    <x v="5"/>
    <x v="1"/>
    <x v="0"/>
    <x v="0"/>
    <x v="0"/>
    <x v="0"/>
    <x v="0"/>
    <x v="0"/>
    <x v="0"/>
    <x v="0"/>
    <x v="0"/>
  </r>
  <r>
    <x v="0"/>
    <x v="1"/>
    <x v="35"/>
    <x v="0"/>
    <x v="7"/>
    <x v="0"/>
    <x v="0"/>
    <x v="1"/>
    <x v="1"/>
    <x v="3"/>
    <x v="0"/>
    <x v="1"/>
    <x v="0"/>
    <x v="1"/>
    <x v="3"/>
    <x v="1"/>
    <x v="0"/>
    <x v="1"/>
    <x v="1"/>
    <x v="1"/>
    <x v="0"/>
    <x v="2"/>
    <x v="3"/>
    <x v="1"/>
    <x v="0"/>
    <x v="2"/>
    <x v="1"/>
    <x v="1"/>
    <x v="0"/>
    <x v="0"/>
    <x v="0"/>
    <x v="0"/>
    <x v="0"/>
    <x v="0"/>
    <x v="4"/>
    <x v="0"/>
    <x v="3"/>
    <x v="3"/>
    <x v="2"/>
    <x v="0"/>
    <x v="0"/>
    <x v="0"/>
    <x v="0"/>
    <x v="0"/>
    <x v="0"/>
    <x v="0"/>
    <x v="0"/>
    <x v="0"/>
    <x v="0"/>
  </r>
  <r>
    <x v="0"/>
    <x v="1"/>
    <x v="35"/>
    <x v="0"/>
    <x v="7"/>
    <x v="0"/>
    <x v="2"/>
    <x v="1"/>
    <x v="1"/>
    <x v="1"/>
    <x v="0"/>
    <x v="2"/>
    <x v="0"/>
    <x v="2"/>
    <x v="1"/>
    <x v="1"/>
    <x v="1"/>
    <x v="1"/>
    <x v="0"/>
    <x v="1"/>
    <x v="0"/>
    <x v="1"/>
    <x v="0"/>
    <x v="2"/>
    <x v="2"/>
    <x v="2"/>
    <x v="1"/>
    <x v="1"/>
    <x v="0"/>
    <x v="3"/>
    <x v="0"/>
    <x v="1"/>
    <x v="3"/>
    <x v="0"/>
    <x v="1"/>
    <x v="3"/>
    <x v="1"/>
    <x v="3"/>
    <x v="2"/>
    <x v="1"/>
    <x v="0"/>
    <x v="0"/>
    <x v="0"/>
    <x v="0"/>
    <x v="0"/>
    <x v="0"/>
    <x v="0"/>
    <x v="0"/>
    <x v="0"/>
  </r>
  <r>
    <x v="0"/>
    <x v="1"/>
    <x v="35"/>
    <x v="0"/>
    <x v="7"/>
    <x v="0"/>
    <x v="2"/>
    <x v="1"/>
    <x v="0"/>
    <x v="1"/>
    <x v="0"/>
    <x v="3"/>
    <x v="0"/>
    <x v="1"/>
    <x v="1"/>
    <x v="1"/>
    <x v="1"/>
    <x v="1"/>
    <x v="0"/>
    <x v="1"/>
    <x v="0"/>
    <x v="2"/>
    <x v="1"/>
    <x v="2"/>
    <x v="1"/>
    <x v="6"/>
    <x v="2"/>
    <x v="1"/>
    <x v="0"/>
    <x v="0"/>
    <x v="0"/>
    <x v="0"/>
    <x v="0"/>
    <x v="0"/>
    <x v="1"/>
    <x v="0"/>
    <x v="0"/>
    <x v="3"/>
    <x v="0"/>
    <x v="0"/>
    <x v="0"/>
    <x v="0"/>
    <x v="0"/>
    <x v="0"/>
    <x v="0"/>
    <x v="0"/>
    <x v="0"/>
    <x v="0"/>
    <x v="0"/>
  </r>
  <r>
    <x v="0"/>
    <x v="1"/>
    <x v="35"/>
    <x v="0"/>
    <x v="7"/>
    <x v="2"/>
    <x v="1"/>
    <x v="2"/>
    <x v="4"/>
    <x v="3"/>
    <x v="5"/>
    <x v="5"/>
    <x v="1"/>
    <x v="2"/>
    <x v="4"/>
    <x v="2"/>
    <x v="2"/>
    <x v="1"/>
    <x v="3"/>
    <x v="1"/>
    <x v="0"/>
    <x v="2"/>
    <x v="0"/>
    <x v="3"/>
    <x v="2"/>
    <x v="3"/>
    <x v="3"/>
    <x v="3"/>
    <x v="3"/>
    <x v="4"/>
    <x v="3"/>
    <x v="0"/>
    <x v="1"/>
    <x v="0"/>
    <x v="4"/>
    <x v="1"/>
    <x v="0"/>
    <x v="4"/>
    <x v="2"/>
    <x v="0"/>
    <x v="0"/>
    <x v="0"/>
    <x v="0"/>
    <x v="0"/>
    <x v="0"/>
    <x v="0"/>
    <x v="0"/>
    <x v="0"/>
    <x v="0"/>
  </r>
  <r>
    <x v="0"/>
    <x v="0"/>
    <x v="34"/>
    <x v="0"/>
    <x v="7"/>
    <x v="0"/>
    <x v="2"/>
    <x v="1"/>
    <x v="1"/>
    <x v="1"/>
    <x v="1"/>
    <x v="2"/>
    <x v="0"/>
    <x v="1"/>
    <x v="1"/>
    <x v="1"/>
    <x v="1"/>
    <x v="1"/>
    <x v="0"/>
    <x v="0"/>
    <x v="3"/>
    <x v="1"/>
    <x v="0"/>
    <x v="2"/>
    <x v="1"/>
    <x v="0"/>
    <x v="0"/>
    <x v="0"/>
    <x v="2"/>
    <x v="3"/>
    <x v="2"/>
    <x v="0"/>
    <x v="3"/>
    <x v="0"/>
    <x v="0"/>
    <x v="3"/>
    <x v="0"/>
    <x v="3"/>
    <x v="2"/>
    <x v="1"/>
    <x v="0"/>
    <x v="0"/>
    <x v="0"/>
    <x v="0"/>
    <x v="0"/>
    <x v="0"/>
    <x v="0"/>
    <x v="0"/>
    <x v="0"/>
  </r>
  <r>
    <x v="0"/>
    <x v="1"/>
    <x v="36"/>
    <x v="0"/>
    <x v="7"/>
    <x v="0"/>
    <x v="2"/>
    <x v="1"/>
    <x v="2"/>
    <x v="1"/>
    <x v="3"/>
    <x v="1"/>
    <x v="0"/>
    <x v="0"/>
    <x v="1"/>
    <x v="0"/>
    <x v="0"/>
    <x v="1"/>
    <x v="2"/>
    <x v="0"/>
    <x v="1"/>
    <x v="0"/>
    <x v="1"/>
    <x v="0"/>
    <x v="1"/>
    <x v="1"/>
    <x v="1"/>
    <x v="1"/>
    <x v="0"/>
    <x v="0"/>
    <x v="0"/>
    <x v="2"/>
    <x v="0"/>
    <x v="3"/>
    <x v="2"/>
    <x v="0"/>
    <x v="4"/>
    <x v="3"/>
    <x v="0"/>
    <x v="1"/>
    <x v="0"/>
    <x v="0"/>
    <x v="0"/>
    <x v="0"/>
    <x v="0"/>
    <x v="0"/>
    <x v="0"/>
    <x v="0"/>
    <x v="0"/>
  </r>
  <r>
    <x v="0"/>
    <x v="1"/>
    <x v="36"/>
    <x v="0"/>
    <x v="7"/>
    <x v="0"/>
    <x v="2"/>
    <x v="0"/>
    <x v="2"/>
    <x v="1"/>
    <x v="3"/>
    <x v="5"/>
    <x v="2"/>
    <x v="2"/>
    <x v="4"/>
    <x v="0"/>
    <x v="4"/>
    <x v="1"/>
    <x v="0"/>
    <x v="1"/>
    <x v="3"/>
    <x v="1"/>
    <x v="0"/>
    <x v="2"/>
    <x v="1"/>
    <x v="0"/>
    <x v="1"/>
    <x v="1"/>
    <x v="0"/>
    <x v="0"/>
    <x v="0"/>
    <x v="3"/>
    <x v="1"/>
    <x v="1"/>
    <x v="2"/>
    <x v="3"/>
    <x v="0"/>
    <x v="3"/>
    <x v="0"/>
    <x v="0"/>
    <x v="0"/>
    <x v="0"/>
    <x v="0"/>
    <x v="0"/>
    <x v="0"/>
    <x v="0"/>
    <x v="0"/>
    <x v="0"/>
    <x v="0"/>
  </r>
  <r>
    <x v="0"/>
    <x v="1"/>
    <x v="36"/>
    <x v="0"/>
    <x v="7"/>
    <x v="2"/>
    <x v="1"/>
    <x v="1"/>
    <x v="4"/>
    <x v="2"/>
    <x v="1"/>
    <x v="5"/>
    <x v="2"/>
    <x v="1"/>
    <x v="1"/>
    <x v="1"/>
    <x v="2"/>
    <x v="2"/>
    <x v="0"/>
    <x v="3"/>
    <x v="5"/>
    <x v="0"/>
    <x v="1"/>
    <x v="1"/>
    <x v="5"/>
    <x v="4"/>
    <x v="5"/>
    <x v="3"/>
    <x v="5"/>
    <x v="3"/>
    <x v="3"/>
    <x v="2"/>
    <x v="3"/>
    <x v="1"/>
    <x v="2"/>
    <x v="0"/>
    <x v="4"/>
    <x v="2"/>
    <x v="0"/>
    <x v="3"/>
    <x v="0"/>
    <x v="0"/>
    <x v="0"/>
    <x v="0"/>
    <x v="0"/>
    <x v="0"/>
    <x v="0"/>
    <x v="0"/>
    <x v="0"/>
  </r>
  <r>
    <x v="0"/>
    <x v="1"/>
    <x v="36"/>
    <x v="0"/>
    <x v="7"/>
    <x v="2"/>
    <x v="0"/>
    <x v="0"/>
    <x v="0"/>
    <x v="0"/>
    <x v="3"/>
    <x v="0"/>
    <x v="2"/>
    <x v="1"/>
    <x v="0"/>
    <x v="1"/>
    <x v="0"/>
    <x v="0"/>
    <x v="1"/>
    <x v="0"/>
    <x v="0"/>
    <x v="1"/>
    <x v="0"/>
    <x v="0"/>
    <x v="0"/>
    <x v="4"/>
    <x v="0"/>
    <x v="1"/>
    <x v="0"/>
    <x v="0"/>
    <x v="0"/>
    <x v="2"/>
    <x v="2"/>
    <x v="0"/>
    <x v="2"/>
    <x v="0"/>
    <x v="2"/>
    <x v="1"/>
    <x v="0"/>
    <x v="0"/>
    <x v="0"/>
    <x v="0"/>
    <x v="0"/>
    <x v="0"/>
    <x v="0"/>
    <x v="0"/>
    <x v="0"/>
    <x v="0"/>
    <x v="0"/>
  </r>
  <r>
    <x v="0"/>
    <x v="1"/>
    <x v="36"/>
    <x v="0"/>
    <x v="7"/>
    <x v="0"/>
    <x v="2"/>
    <x v="0"/>
    <x v="1"/>
    <x v="1"/>
    <x v="3"/>
    <x v="3"/>
    <x v="2"/>
    <x v="1"/>
    <x v="3"/>
    <x v="1"/>
    <x v="1"/>
    <x v="1"/>
    <x v="0"/>
    <x v="1"/>
    <x v="1"/>
    <x v="1"/>
    <x v="0"/>
    <x v="1"/>
    <x v="0"/>
    <x v="0"/>
    <x v="1"/>
    <x v="1"/>
    <x v="0"/>
    <x v="0"/>
    <x v="2"/>
    <x v="2"/>
    <x v="0"/>
    <x v="3"/>
    <x v="2"/>
    <x v="3"/>
    <x v="0"/>
    <x v="3"/>
    <x v="0"/>
    <x v="4"/>
    <x v="0"/>
    <x v="0"/>
    <x v="0"/>
    <x v="0"/>
    <x v="0"/>
    <x v="0"/>
    <x v="0"/>
    <x v="0"/>
    <x v="0"/>
  </r>
  <r>
    <x v="0"/>
    <x v="1"/>
    <x v="36"/>
    <x v="0"/>
    <x v="7"/>
    <x v="2"/>
    <x v="1"/>
    <x v="3"/>
    <x v="1"/>
    <x v="4"/>
    <x v="5"/>
    <x v="3"/>
    <x v="1"/>
    <x v="0"/>
    <x v="3"/>
    <x v="1"/>
    <x v="2"/>
    <x v="1"/>
    <x v="0"/>
    <x v="1"/>
    <x v="0"/>
    <x v="0"/>
    <x v="0"/>
    <x v="4"/>
    <x v="0"/>
    <x v="4"/>
    <x v="2"/>
    <x v="0"/>
    <x v="3"/>
    <x v="3"/>
    <x v="2"/>
    <x v="2"/>
    <x v="0"/>
    <x v="0"/>
    <x v="1"/>
    <x v="3"/>
    <x v="4"/>
    <x v="4"/>
    <x v="2"/>
    <x v="5"/>
    <x v="0"/>
    <x v="0"/>
    <x v="0"/>
    <x v="0"/>
    <x v="0"/>
    <x v="0"/>
    <x v="0"/>
    <x v="0"/>
    <x v="0"/>
  </r>
  <r>
    <x v="0"/>
    <x v="1"/>
    <x v="36"/>
    <x v="0"/>
    <x v="7"/>
    <x v="0"/>
    <x v="1"/>
    <x v="1"/>
    <x v="1"/>
    <x v="3"/>
    <x v="1"/>
    <x v="1"/>
    <x v="2"/>
    <x v="1"/>
    <x v="3"/>
    <x v="1"/>
    <x v="1"/>
    <x v="1"/>
    <x v="1"/>
    <x v="1"/>
    <x v="3"/>
    <x v="1"/>
    <x v="0"/>
    <x v="2"/>
    <x v="1"/>
    <x v="1"/>
    <x v="2"/>
    <x v="1"/>
    <x v="2"/>
    <x v="3"/>
    <x v="2"/>
    <x v="0"/>
    <x v="1"/>
    <x v="1"/>
    <x v="1"/>
    <x v="3"/>
    <x v="0"/>
    <x v="3"/>
    <x v="0"/>
    <x v="1"/>
    <x v="0"/>
    <x v="0"/>
    <x v="0"/>
    <x v="0"/>
    <x v="0"/>
    <x v="0"/>
    <x v="0"/>
    <x v="0"/>
    <x v="0"/>
  </r>
  <r>
    <x v="0"/>
    <x v="1"/>
    <x v="36"/>
    <x v="0"/>
    <x v="7"/>
    <x v="0"/>
    <x v="0"/>
    <x v="0"/>
    <x v="1"/>
    <x v="1"/>
    <x v="1"/>
    <x v="5"/>
    <x v="0"/>
    <x v="2"/>
    <x v="0"/>
    <x v="1"/>
    <x v="0"/>
    <x v="2"/>
    <x v="1"/>
    <x v="1"/>
    <x v="1"/>
    <x v="1"/>
    <x v="0"/>
    <x v="1"/>
    <x v="2"/>
    <x v="1"/>
    <x v="1"/>
    <x v="1"/>
    <x v="0"/>
    <x v="0"/>
    <x v="2"/>
    <x v="0"/>
    <x v="2"/>
    <x v="0"/>
    <x v="1"/>
    <x v="0"/>
    <x v="4"/>
    <x v="2"/>
    <x v="0"/>
    <x v="0"/>
    <x v="0"/>
    <x v="0"/>
    <x v="0"/>
    <x v="0"/>
    <x v="0"/>
    <x v="0"/>
    <x v="0"/>
    <x v="0"/>
    <x v="0"/>
  </r>
  <r>
    <x v="0"/>
    <x v="1"/>
    <x v="36"/>
    <x v="0"/>
    <x v="7"/>
    <x v="2"/>
    <x v="2"/>
    <x v="2"/>
    <x v="2"/>
    <x v="3"/>
    <x v="0"/>
    <x v="1"/>
    <x v="0"/>
    <x v="2"/>
    <x v="1"/>
    <x v="2"/>
    <x v="0"/>
    <x v="2"/>
    <x v="1"/>
    <x v="3"/>
    <x v="0"/>
    <x v="1"/>
    <x v="0"/>
    <x v="1"/>
    <x v="1"/>
    <x v="3"/>
    <x v="2"/>
    <x v="1"/>
    <x v="3"/>
    <x v="0"/>
    <x v="0"/>
    <x v="1"/>
    <x v="1"/>
    <x v="3"/>
    <x v="0"/>
    <x v="0"/>
    <x v="1"/>
    <x v="2"/>
    <x v="0"/>
    <x v="0"/>
    <x v="0"/>
    <x v="0"/>
    <x v="0"/>
    <x v="0"/>
    <x v="0"/>
    <x v="0"/>
    <x v="0"/>
    <x v="0"/>
    <x v="0"/>
  </r>
  <r>
    <x v="0"/>
    <x v="1"/>
    <x v="36"/>
    <x v="0"/>
    <x v="7"/>
    <x v="0"/>
    <x v="2"/>
    <x v="1"/>
    <x v="1"/>
    <x v="1"/>
    <x v="5"/>
    <x v="3"/>
    <x v="1"/>
    <x v="2"/>
    <x v="3"/>
    <x v="3"/>
    <x v="0"/>
    <x v="2"/>
    <x v="4"/>
    <x v="3"/>
    <x v="1"/>
    <x v="0"/>
    <x v="1"/>
    <x v="1"/>
    <x v="1"/>
    <x v="1"/>
    <x v="5"/>
    <x v="1"/>
    <x v="0"/>
    <x v="0"/>
    <x v="0"/>
    <x v="0"/>
    <x v="1"/>
    <x v="4"/>
    <x v="1"/>
    <x v="0"/>
    <x v="0"/>
    <x v="0"/>
    <x v="0"/>
    <x v="1"/>
    <x v="0"/>
    <x v="0"/>
    <x v="0"/>
    <x v="0"/>
    <x v="0"/>
    <x v="0"/>
    <x v="0"/>
    <x v="0"/>
    <x v="0"/>
  </r>
  <r>
    <x v="0"/>
    <x v="1"/>
    <x v="36"/>
    <x v="0"/>
    <x v="7"/>
    <x v="2"/>
    <x v="1"/>
    <x v="2"/>
    <x v="4"/>
    <x v="3"/>
    <x v="5"/>
    <x v="5"/>
    <x v="1"/>
    <x v="2"/>
    <x v="3"/>
    <x v="2"/>
    <x v="1"/>
    <x v="2"/>
    <x v="4"/>
    <x v="3"/>
    <x v="0"/>
    <x v="1"/>
    <x v="0"/>
    <x v="1"/>
    <x v="2"/>
    <x v="2"/>
    <x v="2"/>
    <x v="2"/>
    <x v="3"/>
    <x v="0"/>
    <x v="0"/>
    <x v="1"/>
    <x v="1"/>
    <x v="0"/>
    <x v="0"/>
    <x v="3"/>
    <x v="4"/>
    <x v="2"/>
    <x v="2"/>
    <x v="1"/>
    <x v="0"/>
    <x v="0"/>
    <x v="0"/>
    <x v="0"/>
    <x v="0"/>
    <x v="0"/>
    <x v="0"/>
    <x v="0"/>
    <x v="0"/>
  </r>
  <r>
    <x v="0"/>
    <x v="1"/>
    <x v="36"/>
    <x v="0"/>
    <x v="7"/>
    <x v="0"/>
    <x v="0"/>
    <x v="0"/>
    <x v="3"/>
    <x v="1"/>
    <x v="3"/>
    <x v="1"/>
    <x v="2"/>
    <x v="0"/>
    <x v="0"/>
    <x v="4"/>
    <x v="0"/>
    <x v="4"/>
    <x v="1"/>
    <x v="0"/>
    <x v="0"/>
    <x v="0"/>
    <x v="1"/>
    <x v="2"/>
    <x v="1"/>
    <x v="0"/>
    <x v="5"/>
    <x v="1"/>
    <x v="0"/>
    <x v="0"/>
    <x v="0"/>
    <x v="2"/>
    <x v="0"/>
    <x v="4"/>
    <x v="1"/>
    <x v="0"/>
    <x v="0"/>
    <x v="3"/>
    <x v="0"/>
    <x v="0"/>
    <x v="0"/>
    <x v="0"/>
    <x v="0"/>
    <x v="0"/>
    <x v="0"/>
    <x v="0"/>
    <x v="0"/>
    <x v="0"/>
    <x v="0"/>
  </r>
  <r>
    <x v="0"/>
    <x v="1"/>
    <x v="36"/>
    <x v="0"/>
    <x v="7"/>
    <x v="1"/>
    <x v="5"/>
    <x v="4"/>
    <x v="5"/>
    <x v="5"/>
    <x v="4"/>
    <x v="6"/>
    <x v="6"/>
    <x v="6"/>
    <x v="2"/>
    <x v="5"/>
    <x v="6"/>
    <x v="5"/>
    <x v="5"/>
    <x v="5"/>
    <x v="6"/>
    <x v="5"/>
    <x v="5"/>
    <x v="5"/>
    <x v="4"/>
    <x v="5"/>
    <x v="4"/>
    <x v="1"/>
    <x v="2"/>
    <x v="4"/>
    <x v="1"/>
    <x v="0"/>
    <x v="1"/>
    <x v="1"/>
    <x v="0"/>
    <x v="1"/>
    <x v="1"/>
    <x v="2"/>
    <x v="3"/>
    <x v="4"/>
    <x v="0"/>
    <x v="0"/>
    <x v="0"/>
    <x v="0"/>
    <x v="0"/>
    <x v="0"/>
    <x v="0"/>
    <x v="0"/>
    <x v="0"/>
  </r>
  <r>
    <x v="0"/>
    <x v="1"/>
    <x v="36"/>
    <x v="0"/>
    <x v="7"/>
    <x v="2"/>
    <x v="2"/>
    <x v="1"/>
    <x v="2"/>
    <x v="3"/>
    <x v="1"/>
    <x v="1"/>
    <x v="0"/>
    <x v="1"/>
    <x v="1"/>
    <x v="4"/>
    <x v="3"/>
    <x v="1"/>
    <x v="0"/>
    <x v="1"/>
    <x v="4"/>
    <x v="3"/>
    <x v="3"/>
    <x v="1"/>
    <x v="2"/>
    <x v="2"/>
    <x v="1"/>
    <x v="2"/>
    <x v="2"/>
    <x v="3"/>
    <x v="3"/>
    <x v="0"/>
    <x v="1"/>
    <x v="0"/>
    <x v="0"/>
    <x v="3"/>
    <x v="1"/>
    <x v="2"/>
    <x v="1"/>
    <x v="4"/>
    <x v="0"/>
    <x v="0"/>
    <x v="0"/>
    <x v="0"/>
    <x v="0"/>
    <x v="0"/>
    <x v="0"/>
    <x v="0"/>
    <x v="0"/>
  </r>
  <r>
    <x v="0"/>
    <x v="1"/>
    <x v="36"/>
    <x v="0"/>
    <x v="7"/>
    <x v="2"/>
    <x v="0"/>
    <x v="2"/>
    <x v="0"/>
    <x v="1"/>
    <x v="0"/>
    <x v="2"/>
    <x v="1"/>
    <x v="2"/>
    <x v="1"/>
    <x v="2"/>
    <x v="1"/>
    <x v="2"/>
    <x v="3"/>
    <x v="3"/>
    <x v="3"/>
    <x v="0"/>
    <x v="3"/>
    <x v="2"/>
    <x v="3"/>
    <x v="1"/>
    <x v="2"/>
    <x v="0"/>
    <x v="0"/>
    <x v="4"/>
    <x v="3"/>
    <x v="1"/>
    <x v="1"/>
    <x v="1"/>
    <x v="1"/>
    <x v="3"/>
    <x v="2"/>
    <x v="0"/>
    <x v="0"/>
    <x v="0"/>
    <x v="0"/>
    <x v="0"/>
    <x v="0"/>
    <x v="0"/>
    <x v="0"/>
    <x v="0"/>
    <x v="0"/>
    <x v="0"/>
    <x v="0"/>
  </r>
  <r>
    <x v="0"/>
    <x v="1"/>
    <x v="36"/>
    <x v="0"/>
    <x v="7"/>
    <x v="2"/>
    <x v="2"/>
    <x v="0"/>
    <x v="0"/>
    <x v="0"/>
    <x v="0"/>
    <x v="2"/>
    <x v="0"/>
    <x v="1"/>
    <x v="0"/>
    <x v="0"/>
    <x v="0"/>
    <x v="2"/>
    <x v="4"/>
    <x v="0"/>
    <x v="0"/>
    <x v="2"/>
    <x v="0"/>
    <x v="2"/>
    <x v="3"/>
    <x v="1"/>
    <x v="1"/>
    <x v="0"/>
    <x v="0"/>
    <x v="3"/>
    <x v="2"/>
    <x v="2"/>
    <x v="3"/>
    <x v="3"/>
    <x v="1"/>
    <x v="0"/>
    <x v="0"/>
    <x v="3"/>
    <x v="2"/>
    <x v="0"/>
    <x v="0"/>
    <x v="0"/>
    <x v="0"/>
    <x v="0"/>
    <x v="0"/>
    <x v="0"/>
    <x v="0"/>
    <x v="0"/>
    <x v="0"/>
  </r>
  <r>
    <x v="0"/>
    <x v="1"/>
    <x v="36"/>
    <x v="0"/>
    <x v="7"/>
    <x v="2"/>
    <x v="0"/>
    <x v="0"/>
    <x v="0"/>
    <x v="0"/>
    <x v="3"/>
    <x v="2"/>
    <x v="2"/>
    <x v="0"/>
    <x v="3"/>
    <x v="1"/>
    <x v="1"/>
    <x v="2"/>
    <x v="3"/>
    <x v="0"/>
    <x v="1"/>
    <x v="1"/>
    <x v="0"/>
    <x v="1"/>
    <x v="1"/>
    <x v="1"/>
    <x v="0"/>
    <x v="1"/>
    <x v="0"/>
    <x v="3"/>
    <x v="0"/>
    <x v="2"/>
    <x v="3"/>
    <x v="3"/>
    <x v="1"/>
    <x v="0"/>
    <x v="0"/>
    <x v="3"/>
    <x v="0"/>
    <x v="0"/>
    <x v="0"/>
    <x v="0"/>
    <x v="0"/>
    <x v="0"/>
    <x v="0"/>
    <x v="0"/>
    <x v="0"/>
    <x v="0"/>
    <x v="0"/>
  </r>
  <r>
    <x v="0"/>
    <x v="1"/>
    <x v="36"/>
    <x v="0"/>
    <x v="7"/>
    <x v="2"/>
    <x v="2"/>
    <x v="1"/>
    <x v="2"/>
    <x v="0"/>
    <x v="0"/>
    <x v="3"/>
    <x v="1"/>
    <x v="2"/>
    <x v="3"/>
    <x v="2"/>
    <x v="0"/>
    <x v="2"/>
    <x v="1"/>
    <x v="0"/>
    <x v="1"/>
    <x v="3"/>
    <x v="3"/>
    <x v="3"/>
    <x v="5"/>
    <x v="1"/>
    <x v="0"/>
    <x v="1"/>
    <x v="0"/>
    <x v="0"/>
    <x v="2"/>
    <x v="2"/>
    <x v="1"/>
    <x v="0"/>
    <x v="1"/>
    <x v="3"/>
    <x v="1"/>
    <x v="1"/>
    <x v="0"/>
    <x v="1"/>
    <x v="0"/>
    <x v="0"/>
    <x v="0"/>
    <x v="0"/>
    <x v="0"/>
    <x v="0"/>
    <x v="0"/>
    <x v="0"/>
    <x v="0"/>
  </r>
  <r>
    <x v="0"/>
    <x v="1"/>
    <x v="36"/>
    <x v="0"/>
    <x v="7"/>
    <x v="2"/>
    <x v="4"/>
    <x v="3"/>
    <x v="2"/>
    <x v="4"/>
    <x v="5"/>
    <x v="5"/>
    <x v="4"/>
    <x v="3"/>
    <x v="6"/>
    <x v="3"/>
    <x v="2"/>
    <x v="4"/>
    <x v="1"/>
    <x v="3"/>
    <x v="3"/>
    <x v="1"/>
    <x v="2"/>
    <x v="4"/>
    <x v="5"/>
    <x v="2"/>
    <x v="1"/>
    <x v="2"/>
    <x v="6"/>
    <x v="2"/>
    <x v="1"/>
    <x v="4"/>
    <x v="1"/>
    <x v="2"/>
    <x v="0"/>
    <x v="1"/>
    <x v="4"/>
    <x v="2"/>
    <x v="3"/>
    <x v="4"/>
    <x v="0"/>
    <x v="0"/>
    <x v="0"/>
    <x v="0"/>
    <x v="0"/>
    <x v="0"/>
    <x v="0"/>
    <x v="0"/>
    <x v="0"/>
  </r>
  <r>
    <x v="0"/>
    <x v="1"/>
    <x v="36"/>
    <x v="0"/>
    <x v="7"/>
    <x v="0"/>
    <x v="2"/>
    <x v="0"/>
    <x v="1"/>
    <x v="0"/>
    <x v="3"/>
    <x v="1"/>
    <x v="0"/>
    <x v="1"/>
    <x v="0"/>
    <x v="1"/>
    <x v="0"/>
    <x v="1"/>
    <x v="0"/>
    <x v="1"/>
    <x v="1"/>
    <x v="1"/>
    <x v="0"/>
    <x v="0"/>
    <x v="1"/>
    <x v="1"/>
    <x v="0"/>
    <x v="1"/>
    <x v="0"/>
    <x v="0"/>
    <x v="2"/>
    <x v="0"/>
    <x v="1"/>
    <x v="3"/>
    <x v="2"/>
    <x v="0"/>
    <x v="0"/>
    <x v="3"/>
    <x v="0"/>
    <x v="2"/>
    <x v="0"/>
    <x v="0"/>
    <x v="0"/>
    <x v="0"/>
    <x v="0"/>
    <x v="0"/>
    <x v="0"/>
    <x v="0"/>
    <x v="0"/>
  </r>
  <r>
    <x v="0"/>
    <x v="1"/>
    <x v="36"/>
    <x v="0"/>
    <x v="7"/>
    <x v="0"/>
    <x v="2"/>
    <x v="0"/>
    <x v="1"/>
    <x v="0"/>
    <x v="3"/>
    <x v="1"/>
    <x v="2"/>
    <x v="1"/>
    <x v="0"/>
    <x v="1"/>
    <x v="0"/>
    <x v="1"/>
    <x v="0"/>
    <x v="1"/>
    <x v="1"/>
    <x v="1"/>
    <x v="0"/>
    <x v="0"/>
    <x v="1"/>
    <x v="1"/>
    <x v="0"/>
    <x v="1"/>
    <x v="0"/>
    <x v="0"/>
    <x v="2"/>
    <x v="0"/>
    <x v="1"/>
    <x v="3"/>
    <x v="2"/>
    <x v="3"/>
    <x v="0"/>
    <x v="3"/>
    <x v="0"/>
    <x v="2"/>
    <x v="0"/>
    <x v="0"/>
    <x v="0"/>
    <x v="0"/>
    <x v="0"/>
    <x v="0"/>
    <x v="0"/>
    <x v="0"/>
    <x v="0"/>
  </r>
  <r>
    <x v="0"/>
    <x v="1"/>
    <x v="36"/>
    <x v="0"/>
    <x v="7"/>
    <x v="0"/>
    <x v="2"/>
    <x v="1"/>
    <x v="1"/>
    <x v="1"/>
    <x v="1"/>
    <x v="1"/>
    <x v="1"/>
    <x v="1"/>
    <x v="3"/>
    <x v="1"/>
    <x v="1"/>
    <x v="2"/>
    <x v="0"/>
    <x v="4"/>
    <x v="0"/>
    <x v="1"/>
    <x v="1"/>
    <x v="1"/>
    <x v="1"/>
    <x v="1"/>
    <x v="6"/>
    <x v="1"/>
    <x v="0"/>
    <x v="3"/>
    <x v="0"/>
    <x v="0"/>
    <x v="3"/>
    <x v="4"/>
    <x v="1"/>
    <x v="0"/>
    <x v="0"/>
    <x v="3"/>
    <x v="2"/>
    <x v="1"/>
    <x v="0"/>
    <x v="0"/>
    <x v="0"/>
    <x v="0"/>
    <x v="0"/>
    <x v="0"/>
    <x v="0"/>
    <x v="0"/>
    <x v="0"/>
  </r>
  <r>
    <x v="0"/>
    <x v="1"/>
    <x v="36"/>
    <x v="0"/>
    <x v="7"/>
    <x v="0"/>
    <x v="0"/>
    <x v="0"/>
    <x v="0"/>
    <x v="0"/>
    <x v="3"/>
    <x v="0"/>
    <x v="2"/>
    <x v="0"/>
    <x v="0"/>
    <x v="0"/>
    <x v="4"/>
    <x v="0"/>
    <x v="0"/>
    <x v="2"/>
    <x v="1"/>
    <x v="0"/>
    <x v="1"/>
    <x v="0"/>
    <x v="0"/>
    <x v="1"/>
    <x v="0"/>
    <x v="1"/>
    <x v="2"/>
    <x v="0"/>
    <x v="0"/>
    <x v="1"/>
    <x v="3"/>
    <x v="3"/>
    <x v="1"/>
    <x v="3"/>
    <x v="2"/>
    <x v="0"/>
    <x v="0"/>
    <x v="1"/>
    <x v="0"/>
    <x v="0"/>
    <x v="0"/>
    <x v="0"/>
    <x v="0"/>
    <x v="0"/>
    <x v="0"/>
    <x v="0"/>
    <x v="0"/>
  </r>
  <r>
    <x v="0"/>
    <x v="1"/>
    <x v="37"/>
    <x v="0"/>
    <x v="7"/>
    <x v="2"/>
    <x v="0"/>
    <x v="0"/>
    <x v="1"/>
    <x v="3"/>
    <x v="3"/>
    <x v="0"/>
    <x v="2"/>
    <x v="0"/>
    <x v="0"/>
    <x v="0"/>
    <x v="1"/>
    <x v="1"/>
    <x v="2"/>
    <x v="0"/>
    <x v="0"/>
    <x v="0"/>
    <x v="0"/>
    <x v="1"/>
    <x v="0"/>
    <x v="0"/>
    <x v="1"/>
    <x v="1"/>
    <x v="0"/>
    <x v="0"/>
    <x v="0"/>
    <x v="2"/>
    <x v="2"/>
    <x v="3"/>
    <x v="2"/>
    <x v="0"/>
    <x v="2"/>
    <x v="0"/>
    <x v="0"/>
    <x v="0"/>
    <x v="0"/>
    <x v="0"/>
    <x v="0"/>
    <x v="0"/>
    <x v="0"/>
    <x v="0"/>
    <x v="0"/>
    <x v="0"/>
    <x v="0"/>
  </r>
  <r>
    <x v="0"/>
    <x v="1"/>
    <x v="37"/>
    <x v="0"/>
    <x v="7"/>
    <x v="0"/>
    <x v="0"/>
    <x v="0"/>
    <x v="0"/>
    <x v="0"/>
    <x v="3"/>
    <x v="2"/>
    <x v="0"/>
    <x v="1"/>
    <x v="0"/>
    <x v="0"/>
    <x v="1"/>
    <x v="1"/>
    <x v="2"/>
    <x v="0"/>
    <x v="1"/>
    <x v="1"/>
    <x v="1"/>
    <x v="1"/>
    <x v="0"/>
    <x v="4"/>
    <x v="0"/>
    <x v="1"/>
    <x v="0"/>
    <x v="0"/>
    <x v="0"/>
    <x v="2"/>
    <x v="2"/>
    <x v="3"/>
    <x v="2"/>
    <x v="0"/>
    <x v="0"/>
    <x v="3"/>
    <x v="0"/>
    <x v="0"/>
    <x v="0"/>
    <x v="0"/>
    <x v="0"/>
    <x v="0"/>
    <x v="0"/>
    <x v="0"/>
    <x v="0"/>
    <x v="0"/>
    <x v="0"/>
  </r>
  <r>
    <x v="0"/>
    <x v="1"/>
    <x v="38"/>
    <x v="0"/>
    <x v="7"/>
    <x v="0"/>
    <x v="0"/>
    <x v="2"/>
    <x v="2"/>
    <x v="1"/>
    <x v="1"/>
    <x v="2"/>
    <x v="1"/>
    <x v="1"/>
    <x v="3"/>
    <x v="1"/>
    <x v="4"/>
    <x v="1"/>
    <x v="0"/>
    <x v="1"/>
    <x v="3"/>
    <x v="1"/>
    <x v="3"/>
    <x v="0"/>
    <x v="2"/>
    <x v="0"/>
    <x v="1"/>
    <x v="1"/>
    <x v="0"/>
    <x v="4"/>
    <x v="3"/>
    <x v="0"/>
    <x v="2"/>
    <x v="0"/>
    <x v="2"/>
    <x v="0"/>
    <x v="2"/>
    <x v="0"/>
    <x v="2"/>
    <x v="1"/>
    <x v="0"/>
    <x v="0"/>
    <x v="0"/>
    <x v="0"/>
    <x v="0"/>
    <x v="0"/>
    <x v="0"/>
    <x v="0"/>
    <x v="0"/>
  </r>
  <r>
    <x v="0"/>
    <x v="1"/>
    <x v="38"/>
    <x v="0"/>
    <x v="7"/>
    <x v="0"/>
    <x v="1"/>
    <x v="1"/>
    <x v="2"/>
    <x v="1"/>
    <x v="0"/>
    <x v="1"/>
    <x v="1"/>
    <x v="1"/>
    <x v="3"/>
    <x v="2"/>
    <x v="1"/>
    <x v="1"/>
    <x v="0"/>
    <x v="1"/>
    <x v="1"/>
    <x v="1"/>
    <x v="0"/>
    <x v="1"/>
    <x v="2"/>
    <x v="1"/>
    <x v="1"/>
    <x v="1"/>
    <x v="0"/>
    <x v="2"/>
    <x v="3"/>
    <x v="0"/>
    <x v="2"/>
    <x v="1"/>
    <x v="2"/>
    <x v="3"/>
    <x v="1"/>
    <x v="2"/>
    <x v="3"/>
    <x v="1"/>
    <x v="0"/>
    <x v="0"/>
    <x v="0"/>
    <x v="0"/>
    <x v="0"/>
    <x v="0"/>
    <x v="0"/>
    <x v="0"/>
    <x v="0"/>
  </r>
  <r>
    <x v="0"/>
    <x v="1"/>
    <x v="38"/>
    <x v="0"/>
    <x v="7"/>
    <x v="2"/>
    <x v="0"/>
    <x v="1"/>
    <x v="0"/>
    <x v="1"/>
    <x v="3"/>
    <x v="0"/>
    <x v="0"/>
    <x v="0"/>
    <x v="1"/>
    <x v="0"/>
    <x v="1"/>
    <x v="1"/>
    <x v="3"/>
    <x v="2"/>
    <x v="3"/>
    <x v="3"/>
    <x v="0"/>
    <x v="2"/>
    <x v="0"/>
    <x v="2"/>
    <x v="5"/>
    <x v="1"/>
    <x v="0"/>
    <x v="0"/>
    <x v="0"/>
    <x v="2"/>
    <x v="0"/>
    <x v="0"/>
    <x v="1"/>
    <x v="0"/>
    <x v="2"/>
    <x v="0"/>
    <x v="0"/>
    <x v="0"/>
    <x v="0"/>
    <x v="0"/>
    <x v="0"/>
    <x v="0"/>
    <x v="0"/>
    <x v="0"/>
    <x v="0"/>
    <x v="0"/>
    <x v="0"/>
  </r>
  <r>
    <x v="0"/>
    <x v="1"/>
    <x v="38"/>
    <x v="0"/>
    <x v="7"/>
    <x v="0"/>
    <x v="3"/>
    <x v="5"/>
    <x v="2"/>
    <x v="0"/>
    <x v="1"/>
    <x v="1"/>
    <x v="1"/>
    <x v="1"/>
    <x v="0"/>
    <x v="1"/>
    <x v="1"/>
    <x v="0"/>
    <x v="1"/>
    <x v="0"/>
    <x v="0"/>
    <x v="1"/>
    <x v="5"/>
    <x v="1"/>
    <x v="1"/>
    <x v="5"/>
    <x v="4"/>
    <x v="1"/>
    <x v="0"/>
    <x v="0"/>
    <x v="2"/>
    <x v="2"/>
    <x v="0"/>
    <x v="0"/>
    <x v="1"/>
    <x v="0"/>
    <x v="0"/>
    <x v="1"/>
    <x v="1"/>
    <x v="0"/>
    <x v="0"/>
    <x v="0"/>
    <x v="0"/>
    <x v="0"/>
    <x v="0"/>
    <x v="0"/>
    <x v="0"/>
    <x v="0"/>
    <x v="0"/>
  </r>
  <r>
    <x v="0"/>
    <x v="1"/>
    <x v="38"/>
    <x v="0"/>
    <x v="7"/>
    <x v="2"/>
    <x v="2"/>
    <x v="0"/>
    <x v="1"/>
    <x v="1"/>
    <x v="3"/>
    <x v="0"/>
    <x v="0"/>
    <x v="0"/>
    <x v="0"/>
    <x v="1"/>
    <x v="1"/>
    <x v="1"/>
    <x v="0"/>
    <x v="1"/>
    <x v="1"/>
    <x v="0"/>
    <x v="0"/>
    <x v="2"/>
    <x v="1"/>
    <x v="0"/>
    <x v="2"/>
    <x v="2"/>
    <x v="0"/>
    <x v="3"/>
    <x v="2"/>
    <x v="2"/>
    <x v="3"/>
    <x v="3"/>
    <x v="1"/>
    <x v="3"/>
    <x v="0"/>
    <x v="3"/>
    <x v="2"/>
    <x v="0"/>
    <x v="0"/>
    <x v="0"/>
    <x v="0"/>
    <x v="0"/>
    <x v="0"/>
    <x v="0"/>
    <x v="0"/>
    <x v="0"/>
    <x v="0"/>
  </r>
  <r>
    <x v="0"/>
    <x v="1"/>
    <x v="38"/>
    <x v="0"/>
    <x v="7"/>
    <x v="2"/>
    <x v="2"/>
    <x v="0"/>
    <x v="1"/>
    <x v="0"/>
    <x v="3"/>
    <x v="2"/>
    <x v="2"/>
    <x v="0"/>
    <x v="0"/>
    <x v="0"/>
    <x v="0"/>
    <x v="2"/>
    <x v="0"/>
    <x v="0"/>
    <x v="0"/>
    <x v="0"/>
    <x v="0"/>
    <x v="2"/>
    <x v="1"/>
    <x v="1"/>
    <x v="0"/>
    <x v="1"/>
    <x v="0"/>
    <x v="0"/>
    <x v="0"/>
    <x v="0"/>
    <x v="0"/>
    <x v="3"/>
    <x v="2"/>
    <x v="0"/>
    <x v="0"/>
    <x v="0"/>
    <x v="0"/>
    <x v="0"/>
    <x v="0"/>
    <x v="0"/>
    <x v="0"/>
    <x v="0"/>
    <x v="0"/>
    <x v="0"/>
    <x v="0"/>
    <x v="0"/>
    <x v="0"/>
  </r>
  <r>
    <x v="0"/>
    <x v="1"/>
    <x v="38"/>
    <x v="0"/>
    <x v="7"/>
    <x v="2"/>
    <x v="2"/>
    <x v="1"/>
    <x v="4"/>
    <x v="3"/>
    <x v="1"/>
    <x v="1"/>
    <x v="0"/>
    <x v="2"/>
    <x v="4"/>
    <x v="2"/>
    <x v="1"/>
    <x v="1"/>
    <x v="0"/>
    <x v="3"/>
    <x v="5"/>
    <x v="4"/>
    <x v="3"/>
    <x v="1"/>
    <x v="1"/>
    <x v="2"/>
    <x v="0"/>
    <x v="2"/>
    <x v="0"/>
    <x v="0"/>
    <x v="0"/>
    <x v="4"/>
    <x v="4"/>
    <x v="2"/>
    <x v="3"/>
    <x v="0"/>
    <x v="1"/>
    <x v="1"/>
    <x v="3"/>
    <x v="3"/>
    <x v="0"/>
    <x v="0"/>
    <x v="0"/>
    <x v="0"/>
    <x v="0"/>
    <x v="0"/>
    <x v="0"/>
    <x v="0"/>
    <x v="0"/>
  </r>
  <r>
    <x v="0"/>
    <x v="1"/>
    <x v="36"/>
    <x v="0"/>
    <x v="7"/>
    <x v="0"/>
    <x v="1"/>
    <x v="2"/>
    <x v="4"/>
    <x v="4"/>
    <x v="1"/>
    <x v="5"/>
    <x v="0"/>
    <x v="2"/>
    <x v="1"/>
    <x v="2"/>
    <x v="1"/>
    <x v="2"/>
    <x v="1"/>
    <x v="0"/>
    <x v="0"/>
    <x v="3"/>
    <x v="3"/>
    <x v="1"/>
    <x v="1"/>
    <x v="2"/>
    <x v="3"/>
    <x v="1"/>
    <x v="0"/>
    <x v="3"/>
    <x v="2"/>
    <x v="0"/>
    <x v="3"/>
    <x v="4"/>
    <x v="4"/>
    <x v="3"/>
    <x v="1"/>
    <x v="3"/>
    <x v="0"/>
    <x v="2"/>
    <x v="0"/>
    <x v="0"/>
    <x v="0"/>
    <x v="0"/>
    <x v="0"/>
    <x v="0"/>
    <x v="0"/>
    <x v="0"/>
    <x v="0"/>
  </r>
  <r>
    <x v="0"/>
    <x v="1"/>
    <x v="36"/>
    <x v="0"/>
    <x v="7"/>
    <x v="2"/>
    <x v="2"/>
    <x v="0"/>
    <x v="1"/>
    <x v="0"/>
    <x v="3"/>
    <x v="1"/>
    <x v="0"/>
    <x v="2"/>
    <x v="1"/>
    <x v="1"/>
    <x v="1"/>
    <x v="1"/>
    <x v="0"/>
    <x v="1"/>
    <x v="0"/>
    <x v="3"/>
    <x v="3"/>
    <x v="2"/>
    <x v="0"/>
    <x v="2"/>
    <x v="0"/>
    <x v="0"/>
    <x v="0"/>
    <x v="0"/>
    <x v="2"/>
    <x v="1"/>
    <x v="3"/>
    <x v="0"/>
    <x v="1"/>
    <x v="3"/>
    <x v="4"/>
    <x v="1"/>
    <x v="2"/>
    <x v="0"/>
    <x v="0"/>
    <x v="0"/>
    <x v="0"/>
    <x v="0"/>
    <x v="0"/>
    <x v="0"/>
    <x v="0"/>
    <x v="0"/>
    <x v="0"/>
  </r>
  <r>
    <x v="0"/>
    <x v="1"/>
    <x v="36"/>
    <x v="0"/>
    <x v="7"/>
    <x v="0"/>
    <x v="2"/>
    <x v="0"/>
    <x v="1"/>
    <x v="1"/>
    <x v="3"/>
    <x v="2"/>
    <x v="2"/>
    <x v="0"/>
    <x v="0"/>
    <x v="0"/>
    <x v="0"/>
    <x v="2"/>
    <x v="1"/>
    <x v="2"/>
    <x v="1"/>
    <x v="1"/>
    <x v="1"/>
    <x v="2"/>
    <x v="2"/>
    <x v="0"/>
    <x v="1"/>
    <x v="1"/>
    <x v="2"/>
    <x v="0"/>
    <x v="0"/>
    <x v="2"/>
    <x v="3"/>
    <x v="3"/>
    <x v="4"/>
    <x v="3"/>
    <x v="2"/>
    <x v="1"/>
    <x v="0"/>
    <x v="1"/>
    <x v="0"/>
    <x v="0"/>
    <x v="0"/>
    <x v="0"/>
    <x v="0"/>
    <x v="0"/>
    <x v="0"/>
    <x v="0"/>
    <x v="0"/>
  </r>
  <r>
    <x v="0"/>
    <x v="1"/>
    <x v="36"/>
    <x v="0"/>
    <x v="7"/>
    <x v="0"/>
    <x v="2"/>
    <x v="1"/>
    <x v="1"/>
    <x v="3"/>
    <x v="0"/>
    <x v="1"/>
    <x v="0"/>
    <x v="0"/>
    <x v="1"/>
    <x v="1"/>
    <x v="1"/>
    <x v="1"/>
    <x v="1"/>
    <x v="1"/>
    <x v="3"/>
    <x v="1"/>
    <x v="0"/>
    <x v="2"/>
    <x v="3"/>
    <x v="1"/>
    <x v="2"/>
    <x v="1"/>
    <x v="3"/>
    <x v="3"/>
    <x v="2"/>
    <x v="0"/>
    <x v="0"/>
    <x v="0"/>
    <x v="1"/>
    <x v="3"/>
    <x v="0"/>
    <x v="0"/>
    <x v="2"/>
    <x v="1"/>
    <x v="0"/>
    <x v="0"/>
    <x v="0"/>
    <x v="0"/>
    <x v="0"/>
    <x v="0"/>
    <x v="0"/>
    <x v="0"/>
    <x v="0"/>
  </r>
  <r>
    <x v="0"/>
    <x v="1"/>
    <x v="36"/>
    <x v="0"/>
    <x v="7"/>
    <x v="2"/>
    <x v="2"/>
    <x v="1"/>
    <x v="1"/>
    <x v="1"/>
    <x v="3"/>
    <x v="2"/>
    <x v="0"/>
    <x v="1"/>
    <x v="1"/>
    <x v="1"/>
    <x v="0"/>
    <x v="5"/>
    <x v="1"/>
    <x v="0"/>
    <x v="0"/>
    <x v="1"/>
    <x v="0"/>
    <x v="1"/>
    <x v="1"/>
    <x v="2"/>
    <x v="2"/>
    <x v="0"/>
    <x v="0"/>
    <x v="0"/>
    <x v="3"/>
    <x v="3"/>
    <x v="0"/>
    <x v="3"/>
    <x v="1"/>
    <x v="0"/>
    <x v="1"/>
    <x v="1"/>
    <x v="2"/>
    <x v="0"/>
    <x v="0"/>
    <x v="0"/>
    <x v="0"/>
    <x v="0"/>
    <x v="0"/>
    <x v="0"/>
    <x v="0"/>
    <x v="0"/>
    <x v="0"/>
  </r>
  <r>
    <x v="0"/>
    <x v="1"/>
    <x v="36"/>
    <x v="0"/>
    <x v="7"/>
    <x v="0"/>
    <x v="2"/>
    <x v="1"/>
    <x v="2"/>
    <x v="3"/>
    <x v="4"/>
    <x v="1"/>
    <x v="0"/>
    <x v="1"/>
    <x v="1"/>
    <x v="1"/>
    <x v="2"/>
    <x v="1"/>
    <x v="1"/>
    <x v="2"/>
    <x v="1"/>
    <x v="1"/>
    <x v="0"/>
    <x v="1"/>
    <x v="1"/>
    <x v="0"/>
    <x v="0"/>
    <x v="1"/>
    <x v="2"/>
    <x v="3"/>
    <x v="2"/>
    <x v="2"/>
    <x v="3"/>
    <x v="0"/>
    <x v="2"/>
    <x v="3"/>
    <x v="2"/>
    <x v="3"/>
    <x v="0"/>
    <x v="1"/>
    <x v="0"/>
    <x v="0"/>
    <x v="0"/>
    <x v="0"/>
    <x v="0"/>
    <x v="0"/>
    <x v="0"/>
    <x v="0"/>
    <x v="0"/>
  </r>
  <r>
    <x v="0"/>
    <x v="1"/>
    <x v="36"/>
    <x v="0"/>
    <x v="7"/>
    <x v="2"/>
    <x v="1"/>
    <x v="2"/>
    <x v="2"/>
    <x v="3"/>
    <x v="0"/>
    <x v="1"/>
    <x v="0"/>
    <x v="2"/>
    <x v="1"/>
    <x v="1"/>
    <x v="0"/>
    <x v="1"/>
    <x v="4"/>
    <x v="0"/>
    <x v="0"/>
    <x v="1"/>
    <x v="0"/>
    <x v="4"/>
    <x v="2"/>
    <x v="1"/>
    <x v="1"/>
    <x v="1"/>
    <x v="2"/>
    <x v="0"/>
    <x v="2"/>
    <x v="1"/>
    <x v="3"/>
    <x v="1"/>
    <x v="1"/>
    <x v="0"/>
    <x v="1"/>
    <x v="0"/>
    <x v="0"/>
    <x v="0"/>
    <x v="0"/>
    <x v="0"/>
    <x v="0"/>
    <x v="0"/>
    <x v="0"/>
    <x v="0"/>
    <x v="0"/>
    <x v="0"/>
    <x v="0"/>
  </r>
  <r>
    <x v="0"/>
    <x v="1"/>
    <x v="36"/>
    <x v="0"/>
    <x v="7"/>
    <x v="2"/>
    <x v="2"/>
    <x v="0"/>
    <x v="1"/>
    <x v="0"/>
    <x v="3"/>
    <x v="2"/>
    <x v="2"/>
    <x v="0"/>
    <x v="1"/>
    <x v="0"/>
    <x v="0"/>
    <x v="1"/>
    <x v="0"/>
    <x v="0"/>
    <x v="0"/>
    <x v="0"/>
    <x v="1"/>
    <x v="2"/>
    <x v="0"/>
    <x v="0"/>
    <x v="0"/>
    <x v="1"/>
    <x v="0"/>
    <x v="0"/>
    <x v="2"/>
    <x v="2"/>
    <x v="0"/>
    <x v="3"/>
    <x v="1"/>
    <x v="0"/>
    <x v="0"/>
    <x v="0"/>
    <x v="0"/>
    <x v="0"/>
    <x v="0"/>
    <x v="0"/>
    <x v="0"/>
    <x v="0"/>
    <x v="0"/>
    <x v="0"/>
    <x v="0"/>
    <x v="0"/>
    <x v="0"/>
  </r>
  <r>
    <x v="0"/>
    <x v="1"/>
    <x v="36"/>
    <x v="0"/>
    <x v="7"/>
    <x v="2"/>
    <x v="0"/>
    <x v="0"/>
    <x v="1"/>
    <x v="3"/>
    <x v="1"/>
    <x v="3"/>
    <x v="1"/>
    <x v="0"/>
    <x v="0"/>
    <x v="1"/>
    <x v="5"/>
    <x v="1"/>
    <x v="0"/>
    <x v="0"/>
    <x v="1"/>
    <x v="1"/>
    <x v="3"/>
    <x v="2"/>
    <x v="0"/>
    <x v="1"/>
    <x v="2"/>
    <x v="1"/>
    <x v="2"/>
    <x v="3"/>
    <x v="3"/>
    <x v="1"/>
    <x v="0"/>
    <x v="3"/>
    <x v="2"/>
    <x v="3"/>
    <x v="0"/>
    <x v="2"/>
    <x v="2"/>
    <x v="0"/>
    <x v="0"/>
    <x v="0"/>
    <x v="0"/>
    <x v="0"/>
    <x v="0"/>
    <x v="0"/>
    <x v="0"/>
    <x v="0"/>
    <x v="0"/>
  </r>
  <r>
    <x v="0"/>
    <x v="1"/>
    <x v="36"/>
    <x v="0"/>
    <x v="7"/>
    <x v="2"/>
    <x v="2"/>
    <x v="0"/>
    <x v="1"/>
    <x v="1"/>
    <x v="0"/>
    <x v="1"/>
    <x v="2"/>
    <x v="1"/>
    <x v="1"/>
    <x v="1"/>
    <x v="0"/>
    <x v="1"/>
    <x v="0"/>
    <x v="0"/>
    <x v="0"/>
    <x v="0"/>
    <x v="0"/>
    <x v="2"/>
    <x v="0"/>
    <x v="0"/>
    <x v="1"/>
    <x v="1"/>
    <x v="0"/>
    <x v="0"/>
    <x v="0"/>
    <x v="2"/>
    <x v="2"/>
    <x v="0"/>
    <x v="1"/>
    <x v="0"/>
    <x v="0"/>
    <x v="0"/>
    <x v="0"/>
    <x v="1"/>
    <x v="0"/>
    <x v="0"/>
    <x v="0"/>
    <x v="0"/>
    <x v="0"/>
    <x v="0"/>
    <x v="0"/>
    <x v="0"/>
    <x v="0"/>
  </r>
  <r>
    <x v="0"/>
    <x v="1"/>
    <x v="36"/>
    <x v="0"/>
    <x v="7"/>
    <x v="0"/>
    <x v="2"/>
    <x v="0"/>
    <x v="1"/>
    <x v="0"/>
    <x v="3"/>
    <x v="2"/>
    <x v="2"/>
    <x v="0"/>
    <x v="0"/>
    <x v="0"/>
    <x v="0"/>
    <x v="1"/>
    <x v="3"/>
    <x v="0"/>
    <x v="0"/>
    <x v="1"/>
    <x v="1"/>
    <x v="0"/>
    <x v="0"/>
    <x v="0"/>
    <x v="0"/>
    <x v="1"/>
    <x v="0"/>
    <x v="0"/>
    <x v="0"/>
    <x v="2"/>
    <x v="0"/>
    <x v="3"/>
    <x v="1"/>
    <x v="0"/>
    <x v="2"/>
    <x v="0"/>
    <x v="0"/>
    <x v="0"/>
    <x v="0"/>
    <x v="0"/>
    <x v="0"/>
    <x v="0"/>
    <x v="0"/>
    <x v="0"/>
    <x v="0"/>
    <x v="0"/>
    <x v="0"/>
  </r>
  <r>
    <x v="0"/>
    <x v="1"/>
    <x v="36"/>
    <x v="0"/>
    <x v="7"/>
    <x v="2"/>
    <x v="0"/>
    <x v="1"/>
    <x v="1"/>
    <x v="3"/>
    <x v="5"/>
    <x v="5"/>
    <x v="2"/>
    <x v="1"/>
    <x v="1"/>
    <x v="1"/>
    <x v="1"/>
    <x v="1"/>
    <x v="1"/>
    <x v="0"/>
    <x v="0"/>
    <x v="0"/>
    <x v="0"/>
    <x v="1"/>
    <x v="2"/>
    <x v="2"/>
    <x v="1"/>
    <x v="1"/>
    <x v="2"/>
    <x v="3"/>
    <x v="1"/>
    <x v="1"/>
    <x v="0"/>
    <x v="2"/>
    <x v="3"/>
    <x v="1"/>
    <x v="0"/>
    <x v="2"/>
    <x v="2"/>
    <x v="1"/>
    <x v="0"/>
    <x v="0"/>
    <x v="0"/>
    <x v="0"/>
    <x v="0"/>
    <x v="0"/>
    <x v="0"/>
    <x v="0"/>
    <x v="0"/>
  </r>
  <r>
    <x v="0"/>
    <x v="1"/>
    <x v="36"/>
    <x v="0"/>
    <x v="7"/>
    <x v="0"/>
    <x v="0"/>
    <x v="1"/>
    <x v="1"/>
    <x v="0"/>
    <x v="0"/>
    <x v="1"/>
    <x v="0"/>
    <x v="1"/>
    <x v="0"/>
    <x v="1"/>
    <x v="0"/>
    <x v="0"/>
    <x v="1"/>
    <x v="1"/>
    <x v="1"/>
    <x v="1"/>
    <x v="0"/>
    <x v="2"/>
    <x v="1"/>
    <x v="1"/>
    <x v="1"/>
    <x v="0"/>
    <x v="0"/>
    <x v="0"/>
    <x v="2"/>
    <x v="3"/>
    <x v="3"/>
    <x v="3"/>
    <x v="4"/>
    <x v="3"/>
    <x v="0"/>
    <x v="1"/>
    <x v="2"/>
    <x v="2"/>
    <x v="0"/>
    <x v="0"/>
    <x v="0"/>
    <x v="0"/>
    <x v="0"/>
    <x v="0"/>
    <x v="0"/>
    <x v="0"/>
    <x v="0"/>
  </r>
  <r>
    <x v="0"/>
    <x v="1"/>
    <x v="36"/>
    <x v="0"/>
    <x v="7"/>
    <x v="3"/>
    <x v="0"/>
    <x v="0"/>
    <x v="1"/>
    <x v="0"/>
    <x v="3"/>
    <x v="2"/>
    <x v="2"/>
    <x v="1"/>
    <x v="0"/>
    <x v="0"/>
    <x v="0"/>
    <x v="1"/>
    <x v="1"/>
    <x v="0"/>
    <x v="0"/>
    <x v="0"/>
    <x v="1"/>
    <x v="0"/>
    <x v="0"/>
    <x v="0"/>
    <x v="0"/>
    <x v="1"/>
    <x v="0"/>
    <x v="0"/>
    <x v="0"/>
    <x v="2"/>
    <x v="2"/>
    <x v="3"/>
    <x v="0"/>
    <x v="0"/>
    <x v="2"/>
    <x v="3"/>
    <x v="0"/>
    <x v="0"/>
    <x v="0"/>
    <x v="0"/>
    <x v="0"/>
    <x v="0"/>
    <x v="0"/>
    <x v="0"/>
    <x v="0"/>
    <x v="0"/>
    <x v="0"/>
  </r>
  <r>
    <x v="0"/>
    <x v="1"/>
    <x v="36"/>
    <x v="0"/>
    <x v="7"/>
    <x v="2"/>
    <x v="0"/>
    <x v="1"/>
    <x v="0"/>
    <x v="0"/>
    <x v="3"/>
    <x v="2"/>
    <x v="0"/>
    <x v="0"/>
    <x v="0"/>
    <x v="0"/>
    <x v="4"/>
    <x v="0"/>
    <x v="0"/>
    <x v="0"/>
    <x v="0"/>
    <x v="1"/>
    <x v="0"/>
    <x v="2"/>
    <x v="0"/>
    <x v="0"/>
    <x v="0"/>
    <x v="1"/>
    <x v="0"/>
    <x v="0"/>
    <x v="2"/>
    <x v="2"/>
    <x v="2"/>
    <x v="3"/>
    <x v="1"/>
    <x v="0"/>
    <x v="0"/>
    <x v="0"/>
    <x v="0"/>
    <x v="0"/>
    <x v="0"/>
    <x v="0"/>
    <x v="0"/>
    <x v="0"/>
    <x v="0"/>
    <x v="0"/>
    <x v="0"/>
    <x v="0"/>
    <x v="0"/>
  </r>
  <r>
    <x v="0"/>
    <x v="1"/>
    <x v="36"/>
    <x v="0"/>
    <x v="7"/>
    <x v="3"/>
    <x v="0"/>
    <x v="2"/>
    <x v="2"/>
    <x v="1"/>
    <x v="0"/>
    <x v="3"/>
    <x v="1"/>
    <x v="1"/>
    <x v="0"/>
    <x v="0"/>
    <x v="1"/>
    <x v="2"/>
    <x v="1"/>
    <x v="2"/>
    <x v="3"/>
    <x v="1"/>
    <x v="0"/>
    <x v="2"/>
    <x v="1"/>
    <x v="4"/>
    <x v="1"/>
    <x v="0"/>
    <x v="0"/>
    <x v="4"/>
    <x v="0"/>
    <x v="0"/>
    <x v="2"/>
    <x v="0"/>
    <x v="2"/>
    <x v="3"/>
    <x v="0"/>
    <x v="3"/>
    <x v="2"/>
    <x v="1"/>
    <x v="0"/>
    <x v="0"/>
    <x v="0"/>
    <x v="0"/>
    <x v="0"/>
    <x v="0"/>
    <x v="0"/>
    <x v="0"/>
    <x v="0"/>
  </r>
  <r>
    <x v="0"/>
    <x v="1"/>
    <x v="36"/>
    <x v="0"/>
    <x v="7"/>
    <x v="2"/>
    <x v="0"/>
    <x v="0"/>
    <x v="1"/>
    <x v="0"/>
    <x v="3"/>
    <x v="2"/>
    <x v="2"/>
    <x v="0"/>
    <x v="0"/>
    <x v="0"/>
    <x v="0"/>
    <x v="0"/>
    <x v="0"/>
    <x v="0"/>
    <x v="0"/>
    <x v="0"/>
    <x v="1"/>
    <x v="0"/>
    <x v="0"/>
    <x v="4"/>
    <x v="5"/>
    <x v="1"/>
    <x v="0"/>
    <x v="0"/>
    <x v="0"/>
    <x v="2"/>
    <x v="2"/>
    <x v="3"/>
    <x v="2"/>
    <x v="0"/>
    <x v="2"/>
    <x v="0"/>
    <x v="0"/>
    <x v="0"/>
    <x v="0"/>
    <x v="0"/>
    <x v="0"/>
    <x v="0"/>
    <x v="0"/>
    <x v="0"/>
    <x v="0"/>
    <x v="0"/>
    <x v="0"/>
  </r>
  <r>
    <x v="0"/>
    <x v="1"/>
    <x v="36"/>
    <x v="0"/>
    <x v="7"/>
    <x v="0"/>
    <x v="0"/>
    <x v="1"/>
    <x v="2"/>
    <x v="0"/>
    <x v="3"/>
    <x v="2"/>
    <x v="2"/>
    <x v="1"/>
    <x v="0"/>
    <x v="0"/>
    <x v="4"/>
    <x v="1"/>
    <x v="3"/>
    <x v="0"/>
    <x v="0"/>
    <x v="1"/>
    <x v="1"/>
    <x v="1"/>
    <x v="0"/>
    <x v="0"/>
    <x v="0"/>
    <x v="1"/>
    <x v="0"/>
    <x v="0"/>
    <x v="2"/>
    <x v="2"/>
    <x v="2"/>
    <x v="3"/>
    <x v="1"/>
    <x v="0"/>
    <x v="0"/>
    <x v="3"/>
    <x v="0"/>
    <x v="4"/>
    <x v="0"/>
    <x v="0"/>
    <x v="0"/>
    <x v="0"/>
    <x v="0"/>
    <x v="0"/>
    <x v="0"/>
    <x v="0"/>
    <x v="0"/>
  </r>
  <r>
    <x v="0"/>
    <x v="1"/>
    <x v="36"/>
    <x v="0"/>
    <x v="7"/>
    <x v="2"/>
    <x v="0"/>
    <x v="1"/>
    <x v="0"/>
    <x v="0"/>
    <x v="3"/>
    <x v="2"/>
    <x v="2"/>
    <x v="0"/>
    <x v="0"/>
    <x v="0"/>
    <x v="1"/>
    <x v="1"/>
    <x v="0"/>
    <x v="0"/>
    <x v="0"/>
    <x v="1"/>
    <x v="0"/>
    <x v="2"/>
    <x v="0"/>
    <x v="0"/>
    <x v="1"/>
    <x v="1"/>
    <x v="0"/>
    <x v="0"/>
    <x v="0"/>
    <x v="2"/>
    <x v="2"/>
    <x v="3"/>
    <x v="2"/>
    <x v="0"/>
    <x v="0"/>
    <x v="3"/>
    <x v="0"/>
    <x v="0"/>
    <x v="0"/>
    <x v="0"/>
    <x v="0"/>
    <x v="0"/>
    <x v="0"/>
    <x v="0"/>
    <x v="0"/>
    <x v="0"/>
    <x v="0"/>
  </r>
  <r>
    <x v="0"/>
    <x v="1"/>
    <x v="36"/>
    <x v="0"/>
    <x v="7"/>
    <x v="2"/>
    <x v="0"/>
    <x v="0"/>
    <x v="0"/>
    <x v="1"/>
    <x v="3"/>
    <x v="2"/>
    <x v="0"/>
    <x v="1"/>
    <x v="0"/>
    <x v="0"/>
    <x v="4"/>
    <x v="1"/>
    <x v="0"/>
    <x v="0"/>
    <x v="0"/>
    <x v="1"/>
    <x v="0"/>
    <x v="0"/>
    <x v="0"/>
    <x v="4"/>
    <x v="1"/>
    <x v="1"/>
    <x v="0"/>
    <x v="0"/>
    <x v="0"/>
    <x v="2"/>
    <x v="2"/>
    <x v="3"/>
    <x v="2"/>
    <x v="0"/>
    <x v="0"/>
    <x v="3"/>
    <x v="0"/>
    <x v="0"/>
    <x v="0"/>
    <x v="0"/>
    <x v="0"/>
    <x v="0"/>
    <x v="0"/>
    <x v="0"/>
    <x v="0"/>
    <x v="0"/>
    <x v="0"/>
  </r>
  <r>
    <x v="0"/>
    <x v="1"/>
    <x v="36"/>
    <x v="0"/>
    <x v="7"/>
    <x v="0"/>
    <x v="0"/>
    <x v="1"/>
    <x v="2"/>
    <x v="0"/>
    <x v="0"/>
    <x v="2"/>
    <x v="2"/>
    <x v="0"/>
    <x v="0"/>
    <x v="0"/>
    <x v="0"/>
    <x v="1"/>
    <x v="0"/>
    <x v="0"/>
    <x v="0"/>
    <x v="1"/>
    <x v="1"/>
    <x v="0"/>
    <x v="1"/>
    <x v="0"/>
    <x v="0"/>
    <x v="1"/>
    <x v="0"/>
    <x v="0"/>
    <x v="0"/>
    <x v="2"/>
    <x v="0"/>
    <x v="3"/>
    <x v="2"/>
    <x v="0"/>
    <x v="2"/>
    <x v="0"/>
    <x v="0"/>
    <x v="0"/>
    <x v="0"/>
    <x v="0"/>
    <x v="0"/>
    <x v="0"/>
    <x v="0"/>
    <x v="0"/>
    <x v="0"/>
    <x v="0"/>
    <x v="0"/>
  </r>
  <r>
    <x v="0"/>
    <x v="1"/>
    <x v="36"/>
    <x v="0"/>
    <x v="7"/>
    <x v="2"/>
    <x v="2"/>
    <x v="0"/>
    <x v="1"/>
    <x v="3"/>
    <x v="0"/>
    <x v="1"/>
    <x v="0"/>
    <x v="1"/>
    <x v="0"/>
    <x v="1"/>
    <x v="0"/>
    <x v="2"/>
    <x v="1"/>
    <x v="1"/>
    <x v="0"/>
    <x v="1"/>
    <x v="3"/>
    <x v="2"/>
    <x v="1"/>
    <x v="1"/>
    <x v="2"/>
    <x v="4"/>
    <x v="0"/>
    <x v="3"/>
    <x v="2"/>
    <x v="2"/>
    <x v="0"/>
    <x v="0"/>
    <x v="1"/>
    <x v="3"/>
    <x v="4"/>
    <x v="3"/>
    <x v="0"/>
    <x v="0"/>
    <x v="0"/>
    <x v="0"/>
    <x v="0"/>
    <x v="0"/>
    <x v="0"/>
    <x v="0"/>
    <x v="0"/>
    <x v="0"/>
    <x v="0"/>
  </r>
  <r>
    <x v="0"/>
    <x v="1"/>
    <x v="36"/>
    <x v="0"/>
    <x v="7"/>
    <x v="2"/>
    <x v="2"/>
    <x v="0"/>
    <x v="0"/>
    <x v="1"/>
    <x v="3"/>
    <x v="2"/>
    <x v="2"/>
    <x v="1"/>
    <x v="0"/>
    <x v="0"/>
    <x v="4"/>
    <x v="0"/>
    <x v="0"/>
    <x v="0"/>
    <x v="1"/>
    <x v="1"/>
    <x v="0"/>
    <x v="0"/>
    <x v="0"/>
    <x v="1"/>
    <x v="1"/>
    <x v="1"/>
    <x v="0"/>
    <x v="0"/>
    <x v="2"/>
    <x v="2"/>
    <x v="0"/>
    <x v="3"/>
    <x v="2"/>
    <x v="0"/>
    <x v="2"/>
    <x v="0"/>
    <x v="0"/>
    <x v="0"/>
    <x v="0"/>
    <x v="0"/>
    <x v="0"/>
    <x v="0"/>
    <x v="0"/>
    <x v="0"/>
    <x v="0"/>
    <x v="0"/>
    <x v="0"/>
  </r>
  <r>
    <x v="0"/>
    <x v="0"/>
    <x v="34"/>
    <x v="0"/>
    <x v="7"/>
    <x v="1"/>
    <x v="0"/>
    <x v="1"/>
    <x v="1"/>
    <x v="0"/>
    <x v="3"/>
    <x v="2"/>
    <x v="2"/>
    <x v="1"/>
    <x v="1"/>
    <x v="1"/>
    <x v="1"/>
    <x v="4"/>
    <x v="0"/>
    <x v="2"/>
    <x v="1"/>
    <x v="3"/>
    <x v="3"/>
    <x v="2"/>
    <x v="1"/>
    <x v="0"/>
    <x v="1"/>
    <x v="2"/>
    <x v="2"/>
    <x v="3"/>
    <x v="2"/>
    <x v="1"/>
    <x v="1"/>
    <x v="0"/>
    <x v="1"/>
    <x v="3"/>
    <x v="0"/>
    <x v="3"/>
    <x v="2"/>
    <x v="1"/>
    <x v="0"/>
    <x v="0"/>
    <x v="0"/>
    <x v="0"/>
    <x v="0"/>
    <x v="0"/>
    <x v="0"/>
    <x v="0"/>
    <x v="0"/>
  </r>
  <r>
    <x v="0"/>
    <x v="1"/>
    <x v="36"/>
    <x v="0"/>
    <x v="7"/>
    <x v="0"/>
    <x v="2"/>
    <x v="2"/>
    <x v="1"/>
    <x v="3"/>
    <x v="1"/>
    <x v="3"/>
    <x v="1"/>
    <x v="2"/>
    <x v="3"/>
    <x v="1"/>
    <x v="2"/>
    <x v="1"/>
    <x v="1"/>
    <x v="1"/>
    <x v="1"/>
    <x v="2"/>
    <x v="0"/>
    <x v="3"/>
    <x v="5"/>
    <x v="2"/>
    <x v="2"/>
    <x v="1"/>
    <x v="2"/>
    <x v="3"/>
    <x v="2"/>
    <x v="0"/>
    <x v="4"/>
    <x v="0"/>
    <x v="0"/>
    <x v="3"/>
    <x v="1"/>
    <x v="1"/>
    <x v="2"/>
    <x v="1"/>
    <x v="0"/>
    <x v="0"/>
    <x v="0"/>
    <x v="0"/>
    <x v="0"/>
    <x v="0"/>
    <x v="0"/>
    <x v="0"/>
    <x v="0"/>
  </r>
  <r>
    <x v="0"/>
    <x v="1"/>
    <x v="39"/>
    <x v="0"/>
    <x v="7"/>
    <x v="1"/>
    <x v="0"/>
    <x v="0"/>
    <x v="0"/>
    <x v="0"/>
    <x v="3"/>
    <x v="0"/>
    <x v="2"/>
    <x v="0"/>
    <x v="0"/>
    <x v="0"/>
    <x v="6"/>
    <x v="0"/>
    <x v="3"/>
    <x v="0"/>
    <x v="0"/>
    <x v="3"/>
    <x v="1"/>
    <x v="0"/>
    <x v="0"/>
    <x v="1"/>
    <x v="1"/>
    <x v="2"/>
    <x v="0"/>
    <x v="3"/>
    <x v="0"/>
    <x v="2"/>
    <x v="0"/>
    <x v="3"/>
    <x v="2"/>
    <x v="0"/>
    <x v="2"/>
    <x v="0"/>
    <x v="0"/>
    <x v="0"/>
    <x v="0"/>
    <x v="0"/>
    <x v="0"/>
    <x v="0"/>
    <x v="0"/>
    <x v="0"/>
    <x v="0"/>
    <x v="0"/>
    <x v="0"/>
  </r>
  <r>
    <x v="0"/>
    <x v="1"/>
    <x v="39"/>
    <x v="0"/>
    <x v="7"/>
    <x v="2"/>
    <x v="0"/>
    <x v="0"/>
    <x v="0"/>
    <x v="1"/>
    <x v="3"/>
    <x v="1"/>
    <x v="0"/>
    <x v="1"/>
    <x v="1"/>
    <x v="0"/>
    <x v="1"/>
    <x v="1"/>
    <x v="0"/>
    <x v="0"/>
    <x v="1"/>
    <x v="0"/>
    <x v="5"/>
    <x v="2"/>
    <x v="1"/>
    <x v="0"/>
    <x v="6"/>
    <x v="0"/>
    <x v="2"/>
    <x v="3"/>
    <x v="3"/>
    <x v="0"/>
    <x v="3"/>
    <x v="0"/>
    <x v="1"/>
    <x v="3"/>
    <x v="0"/>
    <x v="1"/>
    <x v="1"/>
    <x v="1"/>
    <x v="0"/>
    <x v="0"/>
    <x v="0"/>
    <x v="0"/>
    <x v="0"/>
    <x v="0"/>
    <x v="0"/>
    <x v="0"/>
    <x v="0"/>
  </r>
  <r>
    <x v="0"/>
    <x v="1"/>
    <x v="39"/>
    <x v="0"/>
    <x v="7"/>
    <x v="0"/>
    <x v="0"/>
    <x v="0"/>
    <x v="1"/>
    <x v="1"/>
    <x v="0"/>
    <x v="1"/>
    <x v="0"/>
    <x v="1"/>
    <x v="0"/>
    <x v="1"/>
    <x v="1"/>
    <x v="1"/>
    <x v="1"/>
    <x v="0"/>
    <x v="0"/>
    <x v="0"/>
    <x v="0"/>
    <x v="2"/>
    <x v="0"/>
    <x v="2"/>
    <x v="2"/>
    <x v="1"/>
    <x v="0"/>
    <x v="0"/>
    <x v="2"/>
    <x v="2"/>
    <x v="2"/>
    <x v="0"/>
    <x v="1"/>
    <x v="0"/>
    <x v="0"/>
    <x v="3"/>
    <x v="0"/>
    <x v="0"/>
    <x v="0"/>
    <x v="0"/>
    <x v="0"/>
    <x v="0"/>
    <x v="0"/>
    <x v="0"/>
    <x v="0"/>
    <x v="0"/>
    <x v="0"/>
  </r>
  <r>
    <x v="0"/>
    <x v="1"/>
    <x v="39"/>
    <x v="0"/>
    <x v="7"/>
    <x v="2"/>
    <x v="1"/>
    <x v="2"/>
    <x v="2"/>
    <x v="1"/>
    <x v="0"/>
    <x v="2"/>
    <x v="3"/>
    <x v="1"/>
    <x v="3"/>
    <x v="1"/>
    <x v="2"/>
    <x v="1"/>
    <x v="0"/>
    <x v="1"/>
    <x v="3"/>
    <x v="1"/>
    <x v="3"/>
    <x v="2"/>
    <x v="1"/>
    <x v="4"/>
    <x v="5"/>
    <x v="1"/>
    <x v="2"/>
    <x v="0"/>
    <x v="2"/>
    <x v="0"/>
    <x v="3"/>
    <x v="0"/>
    <x v="2"/>
    <x v="0"/>
    <x v="2"/>
    <x v="0"/>
    <x v="0"/>
    <x v="0"/>
    <x v="0"/>
    <x v="0"/>
    <x v="0"/>
    <x v="0"/>
    <x v="0"/>
    <x v="0"/>
    <x v="0"/>
    <x v="0"/>
    <x v="0"/>
  </r>
  <r>
    <x v="0"/>
    <x v="1"/>
    <x v="39"/>
    <x v="0"/>
    <x v="7"/>
    <x v="2"/>
    <x v="2"/>
    <x v="1"/>
    <x v="1"/>
    <x v="1"/>
    <x v="0"/>
    <x v="1"/>
    <x v="0"/>
    <x v="1"/>
    <x v="1"/>
    <x v="1"/>
    <x v="1"/>
    <x v="2"/>
    <x v="1"/>
    <x v="2"/>
    <x v="0"/>
    <x v="1"/>
    <x v="2"/>
    <x v="1"/>
    <x v="1"/>
    <x v="2"/>
    <x v="1"/>
    <x v="1"/>
    <x v="0"/>
    <x v="3"/>
    <x v="2"/>
    <x v="0"/>
    <x v="3"/>
    <x v="1"/>
    <x v="1"/>
    <x v="3"/>
    <x v="0"/>
    <x v="3"/>
    <x v="2"/>
    <x v="1"/>
    <x v="0"/>
    <x v="0"/>
    <x v="0"/>
    <x v="0"/>
    <x v="0"/>
    <x v="0"/>
    <x v="0"/>
    <x v="0"/>
    <x v="0"/>
  </r>
  <r>
    <x v="0"/>
    <x v="1"/>
    <x v="39"/>
    <x v="0"/>
    <x v="7"/>
    <x v="2"/>
    <x v="2"/>
    <x v="0"/>
    <x v="1"/>
    <x v="1"/>
    <x v="0"/>
    <x v="1"/>
    <x v="2"/>
    <x v="0"/>
    <x v="0"/>
    <x v="0"/>
    <x v="1"/>
    <x v="1"/>
    <x v="2"/>
    <x v="0"/>
    <x v="0"/>
    <x v="0"/>
    <x v="0"/>
    <x v="2"/>
    <x v="1"/>
    <x v="1"/>
    <x v="1"/>
    <x v="1"/>
    <x v="0"/>
    <x v="0"/>
    <x v="2"/>
    <x v="2"/>
    <x v="0"/>
    <x v="3"/>
    <x v="1"/>
    <x v="3"/>
    <x v="0"/>
    <x v="4"/>
    <x v="0"/>
    <x v="0"/>
    <x v="0"/>
    <x v="0"/>
    <x v="0"/>
    <x v="0"/>
    <x v="0"/>
    <x v="0"/>
    <x v="0"/>
    <x v="0"/>
    <x v="0"/>
  </r>
  <r>
    <x v="0"/>
    <x v="1"/>
    <x v="39"/>
    <x v="0"/>
    <x v="7"/>
    <x v="2"/>
    <x v="2"/>
    <x v="1"/>
    <x v="3"/>
    <x v="1"/>
    <x v="1"/>
    <x v="1"/>
    <x v="0"/>
    <x v="2"/>
    <x v="0"/>
    <x v="1"/>
    <x v="0"/>
    <x v="4"/>
    <x v="1"/>
    <x v="2"/>
    <x v="0"/>
    <x v="0"/>
    <x v="0"/>
    <x v="1"/>
    <x v="0"/>
    <x v="0"/>
    <x v="0"/>
    <x v="1"/>
    <x v="0"/>
    <x v="0"/>
    <x v="0"/>
    <x v="0"/>
    <x v="3"/>
    <x v="0"/>
    <x v="1"/>
    <x v="0"/>
    <x v="4"/>
    <x v="2"/>
    <x v="2"/>
    <x v="4"/>
    <x v="0"/>
    <x v="0"/>
    <x v="0"/>
    <x v="0"/>
    <x v="0"/>
    <x v="0"/>
    <x v="0"/>
    <x v="0"/>
    <x v="0"/>
  </r>
  <r>
    <x v="0"/>
    <x v="1"/>
    <x v="39"/>
    <x v="0"/>
    <x v="7"/>
    <x v="0"/>
    <x v="2"/>
    <x v="1"/>
    <x v="3"/>
    <x v="1"/>
    <x v="2"/>
    <x v="1"/>
    <x v="1"/>
    <x v="1"/>
    <x v="0"/>
    <x v="1"/>
    <x v="1"/>
    <x v="1"/>
    <x v="2"/>
    <x v="4"/>
    <x v="4"/>
    <x v="1"/>
    <x v="2"/>
    <x v="2"/>
    <x v="1"/>
    <x v="1"/>
    <x v="6"/>
    <x v="0"/>
    <x v="5"/>
    <x v="4"/>
    <x v="4"/>
    <x v="3"/>
    <x v="5"/>
    <x v="3"/>
    <x v="1"/>
    <x v="4"/>
    <x v="3"/>
    <x v="3"/>
    <x v="2"/>
    <x v="1"/>
    <x v="0"/>
    <x v="0"/>
    <x v="0"/>
    <x v="0"/>
    <x v="0"/>
    <x v="0"/>
    <x v="0"/>
    <x v="0"/>
    <x v="0"/>
  </r>
  <r>
    <x v="0"/>
    <x v="1"/>
    <x v="39"/>
    <x v="0"/>
    <x v="7"/>
    <x v="0"/>
    <x v="5"/>
    <x v="1"/>
    <x v="0"/>
    <x v="3"/>
    <x v="0"/>
    <x v="3"/>
    <x v="0"/>
    <x v="2"/>
    <x v="3"/>
    <x v="1"/>
    <x v="1"/>
    <x v="1"/>
    <x v="3"/>
    <x v="1"/>
    <x v="1"/>
    <x v="1"/>
    <x v="3"/>
    <x v="2"/>
    <x v="1"/>
    <x v="2"/>
    <x v="1"/>
    <x v="0"/>
    <x v="0"/>
    <x v="0"/>
    <x v="3"/>
    <x v="0"/>
    <x v="0"/>
    <x v="1"/>
    <x v="2"/>
    <x v="1"/>
    <x v="0"/>
    <x v="1"/>
    <x v="0"/>
    <x v="1"/>
    <x v="0"/>
    <x v="0"/>
    <x v="0"/>
    <x v="0"/>
    <x v="0"/>
    <x v="0"/>
    <x v="0"/>
    <x v="0"/>
    <x v="0"/>
  </r>
  <r>
    <x v="0"/>
    <x v="1"/>
    <x v="39"/>
    <x v="0"/>
    <x v="7"/>
    <x v="0"/>
    <x v="2"/>
    <x v="2"/>
    <x v="1"/>
    <x v="3"/>
    <x v="1"/>
    <x v="3"/>
    <x v="0"/>
    <x v="1"/>
    <x v="1"/>
    <x v="1"/>
    <x v="0"/>
    <x v="1"/>
    <x v="0"/>
    <x v="1"/>
    <x v="1"/>
    <x v="1"/>
    <x v="0"/>
    <x v="2"/>
    <x v="1"/>
    <x v="0"/>
    <x v="0"/>
    <x v="1"/>
    <x v="2"/>
    <x v="0"/>
    <x v="2"/>
    <x v="0"/>
    <x v="0"/>
    <x v="0"/>
    <x v="1"/>
    <x v="3"/>
    <x v="0"/>
    <x v="3"/>
    <x v="2"/>
    <x v="1"/>
    <x v="0"/>
    <x v="0"/>
    <x v="0"/>
    <x v="0"/>
    <x v="0"/>
    <x v="0"/>
    <x v="0"/>
    <x v="0"/>
    <x v="0"/>
  </r>
  <r>
    <x v="0"/>
    <x v="1"/>
    <x v="39"/>
    <x v="0"/>
    <x v="7"/>
    <x v="2"/>
    <x v="2"/>
    <x v="2"/>
    <x v="4"/>
    <x v="1"/>
    <x v="1"/>
    <x v="3"/>
    <x v="0"/>
    <x v="1"/>
    <x v="3"/>
    <x v="1"/>
    <x v="0"/>
    <x v="2"/>
    <x v="1"/>
    <x v="0"/>
    <x v="1"/>
    <x v="1"/>
    <x v="0"/>
    <x v="1"/>
    <x v="1"/>
    <x v="0"/>
    <x v="1"/>
    <x v="4"/>
    <x v="2"/>
    <x v="3"/>
    <x v="2"/>
    <x v="0"/>
    <x v="1"/>
    <x v="1"/>
    <x v="3"/>
    <x v="3"/>
    <x v="1"/>
    <x v="2"/>
    <x v="2"/>
    <x v="1"/>
    <x v="0"/>
    <x v="0"/>
    <x v="0"/>
    <x v="0"/>
    <x v="0"/>
    <x v="0"/>
    <x v="0"/>
    <x v="0"/>
    <x v="0"/>
  </r>
  <r>
    <x v="0"/>
    <x v="1"/>
    <x v="39"/>
    <x v="0"/>
    <x v="7"/>
    <x v="2"/>
    <x v="2"/>
    <x v="1"/>
    <x v="1"/>
    <x v="1"/>
    <x v="0"/>
    <x v="3"/>
    <x v="3"/>
    <x v="1"/>
    <x v="0"/>
    <x v="1"/>
    <x v="1"/>
    <x v="0"/>
    <x v="3"/>
    <x v="0"/>
    <x v="0"/>
    <x v="1"/>
    <x v="3"/>
    <x v="2"/>
    <x v="1"/>
    <x v="6"/>
    <x v="2"/>
    <x v="0"/>
    <x v="0"/>
    <x v="3"/>
    <x v="3"/>
    <x v="3"/>
    <x v="5"/>
    <x v="4"/>
    <x v="1"/>
    <x v="1"/>
    <x v="0"/>
    <x v="3"/>
    <x v="2"/>
    <x v="1"/>
    <x v="0"/>
    <x v="0"/>
    <x v="0"/>
    <x v="0"/>
    <x v="0"/>
    <x v="0"/>
    <x v="0"/>
    <x v="0"/>
    <x v="0"/>
  </r>
  <r>
    <x v="0"/>
    <x v="1"/>
    <x v="39"/>
    <x v="0"/>
    <x v="7"/>
    <x v="2"/>
    <x v="2"/>
    <x v="1"/>
    <x v="2"/>
    <x v="3"/>
    <x v="0"/>
    <x v="2"/>
    <x v="4"/>
    <x v="1"/>
    <x v="3"/>
    <x v="1"/>
    <x v="0"/>
    <x v="2"/>
    <x v="0"/>
    <x v="0"/>
    <x v="0"/>
    <x v="0"/>
    <x v="0"/>
    <x v="2"/>
    <x v="1"/>
    <x v="2"/>
    <x v="2"/>
    <x v="1"/>
    <x v="0"/>
    <x v="3"/>
    <x v="2"/>
    <x v="1"/>
    <x v="3"/>
    <x v="0"/>
    <x v="1"/>
    <x v="3"/>
    <x v="0"/>
    <x v="3"/>
    <x v="5"/>
    <x v="1"/>
    <x v="0"/>
    <x v="0"/>
    <x v="0"/>
    <x v="0"/>
    <x v="0"/>
    <x v="0"/>
    <x v="0"/>
    <x v="0"/>
    <x v="0"/>
  </r>
  <r>
    <x v="0"/>
    <x v="1"/>
    <x v="39"/>
    <x v="0"/>
    <x v="7"/>
    <x v="0"/>
    <x v="0"/>
    <x v="1"/>
    <x v="1"/>
    <x v="0"/>
    <x v="0"/>
    <x v="0"/>
    <x v="2"/>
    <x v="0"/>
    <x v="1"/>
    <x v="0"/>
    <x v="4"/>
    <x v="0"/>
    <x v="0"/>
    <x v="0"/>
    <x v="1"/>
    <x v="0"/>
    <x v="3"/>
    <x v="0"/>
    <x v="1"/>
    <x v="0"/>
    <x v="1"/>
    <x v="1"/>
    <x v="0"/>
    <x v="0"/>
    <x v="0"/>
    <x v="0"/>
    <x v="2"/>
    <x v="0"/>
    <x v="2"/>
    <x v="0"/>
    <x v="2"/>
    <x v="0"/>
    <x v="0"/>
    <x v="0"/>
    <x v="0"/>
    <x v="0"/>
    <x v="0"/>
    <x v="0"/>
    <x v="0"/>
    <x v="0"/>
    <x v="0"/>
    <x v="0"/>
    <x v="0"/>
  </r>
  <r>
    <x v="0"/>
    <x v="1"/>
    <x v="39"/>
    <x v="0"/>
    <x v="7"/>
    <x v="0"/>
    <x v="2"/>
    <x v="0"/>
    <x v="0"/>
    <x v="0"/>
    <x v="3"/>
    <x v="1"/>
    <x v="0"/>
    <x v="1"/>
    <x v="0"/>
    <x v="1"/>
    <x v="1"/>
    <x v="1"/>
    <x v="0"/>
    <x v="0"/>
    <x v="0"/>
    <x v="2"/>
    <x v="0"/>
    <x v="2"/>
    <x v="1"/>
    <x v="1"/>
    <x v="1"/>
    <x v="1"/>
    <x v="0"/>
    <x v="0"/>
    <x v="0"/>
    <x v="0"/>
    <x v="0"/>
    <x v="3"/>
    <x v="2"/>
    <x v="0"/>
    <x v="2"/>
    <x v="3"/>
    <x v="0"/>
    <x v="0"/>
    <x v="0"/>
    <x v="0"/>
    <x v="0"/>
    <x v="0"/>
    <x v="0"/>
    <x v="0"/>
    <x v="0"/>
    <x v="0"/>
    <x v="0"/>
  </r>
  <r>
    <x v="0"/>
    <x v="1"/>
    <x v="39"/>
    <x v="0"/>
    <x v="7"/>
    <x v="2"/>
    <x v="5"/>
    <x v="4"/>
    <x v="5"/>
    <x v="5"/>
    <x v="4"/>
    <x v="6"/>
    <x v="6"/>
    <x v="6"/>
    <x v="2"/>
    <x v="5"/>
    <x v="6"/>
    <x v="5"/>
    <x v="5"/>
    <x v="5"/>
    <x v="6"/>
    <x v="5"/>
    <x v="5"/>
    <x v="5"/>
    <x v="4"/>
    <x v="5"/>
    <x v="4"/>
    <x v="5"/>
    <x v="4"/>
    <x v="5"/>
    <x v="5"/>
    <x v="5"/>
    <x v="6"/>
    <x v="5"/>
    <x v="5"/>
    <x v="5"/>
    <x v="5"/>
    <x v="5"/>
    <x v="4"/>
    <x v="5"/>
    <x v="0"/>
    <x v="0"/>
    <x v="0"/>
    <x v="0"/>
    <x v="0"/>
    <x v="0"/>
    <x v="0"/>
    <x v="0"/>
    <x v="0"/>
  </r>
  <r>
    <x v="0"/>
    <x v="1"/>
    <x v="39"/>
    <x v="0"/>
    <x v="7"/>
    <x v="0"/>
    <x v="2"/>
    <x v="1"/>
    <x v="1"/>
    <x v="3"/>
    <x v="3"/>
    <x v="2"/>
    <x v="2"/>
    <x v="1"/>
    <x v="0"/>
    <x v="1"/>
    <x v="4"/>
    <x v="1"/>
    <x v="0"/>
    <x v="0"/>
    <x v="1"/>
    <x v="0"/>
    <x v="3"/>
    <x v="2"/>
    <x v="1"/>
    <x v="2"/>
    <x v="1"/>
    <x v="1"/>
    <x v="0"/>
    <x v="3"/>
    <x v="2"/>
    <x v="0"/>
    <x v="3"/>
    <x v="3"/>
    <x v="2"/>
    <x v="3"/>
    <x v="2"/>
    <x v="0"/>
    <x v="0"/>
    <x v="0"/>
    <x v="0"/>
    <x v="0"/>
    <x v="0"/>
    <x v="0"/>
    <x v="0"/>
    <x v="0"/>
    <x v="0"/>
    <x v="0"/>
    <x v="0"/>
  </r>
  <r>
    <x v="0"/>
    <x v="1"/>
    <x v="39"/>
    <x v="0"/>
    <x v="7"/>
    <x v="2"/>
    <x v="2"/>
    <x v="2"/>
    <x v="4"/>
    <x v="3"/>
    <x v="0"/>
    <x v="1"/>
    <x v="0"/>
    <x v="1"/>
    <x v="3"/>
    <x v="1"/>
    <x v="1"/>
    <x v="1"/>
    <x v="1"/>
    <x v="0"/>
    <x v="2"/>
    <x v="3"/>
    <x v="4"/>
    <x v="2"/>
    <x v="1"/>
    <x v="2"/>
    <x v="2"/>
    <x v="0"/>
    <x v="2"/>
    <x v="3"/>
    <x v="0"/>
    <x v="1"/>
    <x v="1"/>
    <x v="0"/>
    <x v="0"/>
    <x v="3"/>
    <x v="4"/>
    <x v="1"/>
    <x v="2"/>
    <x v="0"/>
    <x v="0"/>
    <x v="0"/>
    <x v="0"/>
    <x v="0"/>
    <x v="0"/>
    <x v="0"/>
    <x v="0"/>
    <x v="0"/>
    <x v="0"/>
  </r>
  <r>
    <x v="0"/>
    <x v="1"/>
    <x v="39"/>
    <x v="0"/>
    <x v="7"/>
    <x v="0"/>
    <x v="0"/>
    <x v="0"/>
    <x v="0"/>
    <x v="0"/>
    <x v="3"/>
    <x v="2"/>
    <x v="2"/>
    <x v="0"/>
    <x v="0"/>
    <x v="0"/>
    <x v="0"/>
    <x v="1"/>
    <x v="3"/>
    <x v="0"/>
    <x v="0"/>
    <x v="0"/>
    <x v="1"/>
    <x v="0"/>
    <x v="0"/>
    <x v="0"/>
    <x v="5"/>
    <x v="1"/>
    <x v="0"/>
    <x v="0"/>
    <x v="0"/>
    <x v="2"/>
    <x v="0"/>
    <x v="3"/>
    <x v="2"/>
    <x v="0"/>
    <x v="2"/>
    <x v="0"/>
    <x v="0"/>
    <x v="0"/>
    <x v="0"/>
    <x v="0"/>
    <x v="0"/>
    <x v="0"/>
    <x v="0"/>
    <x v="0"/>
    <x v="0"/>
    <x v="0"/>
    <x v="0"/>
  </r>
  <r>
    <x v="0"/>
    <x v="1"/>
    <x v="39"/>
    <x v="0"/>
    <x v="7"/>
    <x v="2"/>
    <x v="0"/>
    <x v="0"/>
    <x v="2"/>
    <x v="1"/>
    <x v="0"/>
    <x v="1"/>
    <x v="2"/>
    <x v="1"/>
    <x v="1"/>
    <x v="0"/>
    <x v="0"/>
    <x v="1"/>
    <x v="0"/>
    <x v="2"/>
    <x v="1"/>
    <x v="0"/>
    <x v="0"/>
    <x v="2"/>
    <x v="1"/>
    <x v="1"/>
    <x v="0"/>
    <x v="1"/>
    <x v="0"/>
    <x v="3"/>
    <x v="2"/>
    <x v="1"/>
    <x v="1"/>
    <x v="1"/>
    <x v="1"/>
    <x v="0"/>
    <x v="0"/>
    <x v="1"/>
    <x v="2"/>
    <x v="0"/>
    <x v="0"/>
    <x v="0"/>
    <x v="0"/>
    <x v="0"/>
    <x v="0"/>
    <x v="0"/>
    <x v="0"/>
    <x v="0"/>
    <x v="0"/>
  </r>
  <r>
    <x v="0"/>
    <x v="1"/>
    <x v="39"/>
    <x v="0"/>
    <x v="7"/>
    <x v="2"/>
    <x v="3"/>
    <x v="2"/>
    <x v="3"/>
    <x v="2"/>
    <x v="5"/>
    <x v="5"/>
    <x v="3"/>
    <x v="3"/>
    <x v="5"/>
    <x v="2"/>
    <x v="2"/>
    <x v="4"/>
    <x v="0"/>
    <x v="1"/>
    <x v="2"/>
    <x v="2"/>
    <x v="2"/>
    <x v="3"/>
    <x v="3"/>
    <x v="2"/>
    <x v="1"/>
    <x v="3"/>
    <x v="5"/>
    <x v="4"/>
    <x v="3"/>
    <x v="4"/>
    <x v="1"/>
    <x v="4"/>
    <x v="4"/>
    <x v="3"/>
    <x v="0"/>
    <x v="0"/>
    <x v="0"/>
    <x v="1"/>
    <x v="0"/>
    <x v="0"/>
    <x v="0"/>
    <x v="0"/>
    <x v="0"/>
    <x v="0"/>
    <x v="0"/>
    <x v="0"/>
    <x v="0"/>
  </r>
  <r>
    <x v="0"/>
    <x v="1"/>
    <x v="39"/>
    <x v="0"/>
    <x v="7"/>
    <x v="2"/>
    <x v="1"/>
    <x v="1"/>
    <x v="1"/>
    <x v="1"/>
    <x v="0"/>
    <x v="1"/>
    <x v="0"/>
    <x v="1"/>
    <x v="1"/>
    <x v="1"/>
    <x v="3"/>
    <x v="1"/>
    <x v="0"/>
    <x v="2"/>
    <x v="1"/>
    <x v="1"/>
    <x v="3"/>
    <x v="2"/>
    <x v="1"/>
    <x v="1"/>
    <x v="2"/>
    <x v="0"/>
    <x v="0"/>
    <x v="0"/>
    <x v="3"/>
    <x v="0"/>
    <x v="3"/>
    <x v="0"/>
    <x v="2"/>
    <x v="3"/>
    <x v="0"/>
    <x v="1"/>
    <x v="2"/>
    <x v="0"/>
    <x v="0"/>
    <x v="0"/>
    <x v="0"/>
    <x v="0"/>
    <x v="0"/>
    <x v="0"/>
    <x v="0"/>
    <x v="0"/>
    <x v="0"/>
  </r>
  <r>
    <x v="0"/>
    <x v="1"/>
    <x v="39"/>
    <x v="0"/>
    <x v="7"/>
    <x v="2"/>
    <x v="2"/>
    <x v="1"/>
    <x v="1"/>
    <x v="1"/>
    <x v="0"/>
    <x v="3"/>
    <x v="0"/>
    <x v="0"/>
    <x v="0"/>
    <x v="0"/>
    <x v="1"/>
    <x v="1"/>
    <x v="0"/>
    <x v="0"/>
    <x v="0"/>
    <x v="0"/>
    <x v="0"/>
    <x v="2"/>
    <x v="1"/>
    <x v="1"/>
    <x v="1"/>
    <x v="1"/>
    <x v="0"/>
    <x v="0"/>
    <x v="2"/>
    <x v="2"/>
    <x v="0"/>
    <x v="3"/>
    <x v="2"/>
    <x v="3"/>
    <x v="0"/>
    <x v="1"/>
    <x v="0"/>
    <x v="0"/>
    <x v="0"/>
    <x v="0"/>
    <x v="0"/>
    <x v="0"/>
    <x v="0"/>
    <x v="0"/>
    <x v="0"/>
    <x v="0"/>
    <x v="0"/>
  </r>
  <r>
    <x v="0"/>
    <x v="1"/>
    <x v="39"/>
    <x v="0"/>
    <x v="7"/>
    <x v="2"/>
    <x v="2"/>
    <x v="1"/>
    <x v="2"/>
    <x v="1"/>
    <x v="3"/>
    <x v="1"/>
    <x v="0"/>
    <x v="1"/>
    <x v="0"/>
    <x v="1"/>
    <x v="1"/>
    <x v="1"/>
    <x v="0"/>
    <x v="2"/>
    <x v="1"/>
    <x v="0"/>
    <x v="3"/>
    <x v="2"/>
    <x v="0"/>
    <x v="1"/>
    <x v="0"/>
    <x v="1"/>
    <x v="0"/>
    <x v="0"/>
    <x v="0"/>
    <x v="0"/>
    <x v="0"/>
    <x v="3"/>
    <x v="1"/>
    <x v="0"/>
    <x v="1"/>
    <x v="3"/>
    <x v="2"/>
    <x v="0"/>
    <x v="0"/>
    <x v="0"/>
    <x v="0"/>
    <x v="0"/>
    <x v="0"/>
    <x v="0"/>
    <x v="0"/>
    <x v="0"/>
    <x v="0"/>
  </r>
  <r>
    <x v="0"/>
    <x v="1"/>
    <x v="39"/>
    <x v="0"/>
    <x v="7"/>
    <x v="2"/>
    <x v="1"/>
    <x v="5"/>
    <x v="1"/>
    <x v="1"/>
    <x v="0"/>
    <x v="3"/>
    <x v="0"/>
    <x v="1"/>
    <x v="3"/>
    <x v="1"/>
    <x v="1"/>
    <x v="1"/>
    <x v="1"/>
    <x v="3"/>
    <x v="3"/>
    <x v="1"/>
    <x v="4"/>
    <x v="1"/>
    <x v="1"/>
    <x v="1"/>
    <x v="1"/>
    <x v="0"/>
    <x v="2"/>
    <x v="4"/>
    <x v="2"/>
    <x v="1"/>
    <x v="1"/>
    <x v="1"/>
    <x v="1"/>
    <x v="3"/>
    <x v="1"/>
    <x v="1"/>
    <x v="2"/>
    <x v="1"/>
    <x v="0"/>
    <x v="0"/>
    <x v="0"/>
    <x v="0"/>
    <x v="0"/>
    <x v="0"/>
    <x v="0"/>
    <x v="0"/>
    <x v="0"/>
  </r>
  <r>
    <x v="0"/>
    <x v="1"/>
    <x v="39"/>
    <x v="0"/>
    <x v="7"/>
    <x v="0"/>
    <x v="0"/>
    <x v="1"/>
    <x v="2"/>
    <x v="0"/>
    <x v="0"/>
    <x v="1"/>
    <x v="1"/>
    <x v="1"/>
    <x v="5"/>
    <x v="1"/>
    <x v="3"/>
    <x v="1"/>
    <x v="0"/>
    <x v="2"/>
    <x v="4"/>
    <x v="1"/>
    <x v="2"/>
    <x v="2"/>
    <x v="3"/>
    <x v="1"/>
    <x v="2"/>
    <x v="0"/>
    <x v="0"/>
    <x v="3"/>
    <x v="3"/>
    <x v="0"/>
    <x v="5"/>
    <x v="0"/>
    <x v="4"/>
    <x v="4"/>
    <x v="0"/>
    <x v="3"/>
    <x v="2"/>
    <x v="0"/>
    <x v="0"/>
    <x v="0"/>
    <x v="0"/>
    <x v="0"/>
    <x v="0"/>
    <x v="0"/>
    <x v="0"/>
    <x v="0"/>
    <x v="0"/>
  </r>
  <r>
    <x v="0"/>
    <x v="1"/>
    <x v="36"/>
    <x v="0"/>
    <x v="7"/>
    <x v="2"/>
    <x v="2"/>
    <x v="2"/>
    <x v="1"/>
    <x v="4"/>
    <x v="5"/>
    <x v="3"/>
    <x v="0"/>
    <x v="5"/>
    <x v="4"/>
    <x v="2"/>
    <x v="2"/>
    <x v="1"/>
    <x v="0"/>
    <x v="2"/>
    <x v="3"/>
    <x v="1"/>
    <x v="0"/>
    <x v="1"/>
    <x v="2"/>
    <x v="0"/>
    <x v="1"/>
    <x v="0"/>
    <x v="2"/>
    <x v="3"/>
    <x v="0"/>
    <x v="2"/>
    <x v="1"/>
    <x v="3"/>
    <x v="0"/>
    <x v="3"/>
    <x v="1"/>
    <x v="2"/>
    <x v="2"/>
    <x v="1"/>
    <x v="0"/>
    <x v="0"/>
    <x v="0"/>
    <x v="0"/>
    <x v="0"/>
    <x v="0"/>
    <x v="0"/>
    <x v="0"/>
    <x v="0"/>
  </r>
  <r>
    <x v="0"/>
    <x v="1"/>
    <x v="40"/>
    <x v="0"/>
    <x v="7"/>
    <x v="2"/>
    <x v="2"/>
    <x v="2"/>
    <x v="1"/>
    <x v="0"/>
    <x v="3"/>
    <x v="0"/>
    <x v="2"/>
    <x v="2"/>
    <x v="2"/>
    <x v="0"/>
    <x v="4"/>
    <x v="0"/>
    <x v="3"/>
    <x v="0"/>
    <x v="0"/>
    <x v="0"/>
    <x v="1"/>
    <x v="0"/>
    <x v="0"/>
    <x v="4"/>
    <x v="0"/>
    <x v="1"/>
    <x v="0"/>
    <x v="0"/>
    <x v="0"/>
    <x v="2"/>
    <x v="2"/>
    <x v="3"/>
    <x v="2"/>
    <x v="0"/>
    <x v="4"/>
    <x v="0"/>
    <x v="0"/>
    <x v="0"/>
    <x v="0"/>
    <x v="0"/>
    <x v="0"/>
    <x v="0"/>
    <x v="0"/>
    <x v="0"/>
    <x v="0"/>
    <x v="0"/>
    <x v="0"/>
  </r>
  <r>
    <x v="0"/>
    <x v="1"/>
    <x v="40"/>
    <x v="0"/>
    <x v="7"/>
    <x v="0"/>
    <x v="0"/>
    <x v="0"/>
    <x v="0"/>
    <x v="0"/>
    <x v="3"/>
    <x v="0"/>
    <x v="2"/>
    <x v="0"/>
    <x v="0"/>
    <x v="0"/>
    <x v="1"/>
    <x v="0"/>
    <x v="3"/>
    <x v="0"/>
    <x v="2"/>
    <x v="3"/>
    <x v="0"/>
    <x v="2"/>
    <x v="2"/>
    <x v="4"/>
    <x v="1"/>
    <x v="2"/>
    <x v="2"/>
    <x v="3"/>
    <x v="3"/>
    <x v="0"/>
    <x v="3"/>
    <x v="1"/>
    <x v="3"/>
    <x v="0"/>
    <x v="1"/>
    <x v="3"/>
    <x v="3"/>
    <x v="0"/>
    <x v="0"/>
    <x v="0"/>
    <x v="0"/>
    <x v="0"/>
    <x v="0"/>
    <x v="0"/>
    <x v="0"/>
    <x v="0"/>
    <x v="0"/>
  </r>
  <r>
    <x v="0"/>
    <x v="1"/>
    <x v="40"/>
    <x v="0"/>
    <x v="7"/>
    <x v="2"/>
    <x v="2"/>
    <x v="1"/>
    <x v="1"/>
    <x v="1"/>
    <x v="1"/>
    <x v="1"/>
    <x v="0"/>
    <x v="3"/>
    <x v="3"/>
    <x v="2"/>
    <x v="1"/>
    <x v="2"/>
    <x v="0"/>
    <x v="0"/>
    <x v="3"/>
    <x v="3"/>
    <x v="3"/>
    <x v="1"/>
    <x v="2"/>
    <x v="2"/>
    <x v="2"/>
    <x v="1"/>
    <x v="3"/>
    <x v="2"/>
    <x v="3"/>
    <x v="4"/>
    <x v="4"/>
    <x v="2"/>
    <x v="3"/>
    <x v="3"/>
    <x v="4"/>
    <x v="1"/>
    <x v="2"/>
    <x v="4"/>
    <x v="0"/>
    <x v="0"/>
    <x v="0"/>
    <x v="0"/>
    <x v="0"/>
    <x v="0"/>
    <x v="0"/>
    <x v="0"/>
    <x v="0"/>
  </r>
  <r>
    <x v="0"/>
    <x v="1"/>
    <x v="40"/>
    <x v="0"/>
    <x v="7"/>
    <x v="2"/>
    <x v="4"/>
    <x v="3"/>
    <x v="4"/>
    <x v="4"/>
    <x v="5"/>
    <x v="5"/>
    <x v="5"/>
    <x v="5"/>
    <x v="6"/>
    <x v="3"/>
    <x v="5"/>
    <x v="3"/>
    <x v="4"/>
    <x v="3"/>
    <x v="2"/>
    <x v="4"/>
    <x v="4"/>
    <x v="4"/>
    <x v="5"/>
    <x v="3"/>
    <x v="5"/>
    <x v="1"/>
    <x v="0"/>
    <x v="2"/>
    <x v="1"/>
    <x v="4"/>
    <x v="4"/>
    <x v="2"/>
    <x v="3"/>
    <x v="2"/>
    <x v="4"/>
    <x v="2"/>
    <x v="3"/>
    <x v="3"/>
    <x v="0"/>
    <x v="0"/>
    <x v="0"/>
    <x v="0"/>
    <x v="0"/>
    <x v="0"/>
    <x v="0"/>
    <x v="0"/>
    <x v="0"/>
  </r>
  <r>
    <x v="0"/>
    <x v="1"/>
    <x v="40"/>
    <x v="0"/>
    <x v="7"/>
    <x v="0"/>
    <x v="0"/>
    <x v="0"/>
    <x v="0"/>
    <x v="0"/>
    <x v="3"/>
    <x v="0"/>
    <x v="2"/>
    <x v="0"/>
    <x v="0"/>
    <x v="0"/>
    <x v="4"/>
    <x v="0"/>
    <x v="3"/>
    <x v="0"/>
    <x v="0"/>
    <x v="0"/>
    <x v="1"/>
    <x v="0"/>
    <x v="0"/>
    <x v="4"/>
    <x v="5"/>
    <x v="1"/>
    <x v="0"/>
    <x v="0"/>
    <x v="0"/>
    <x v="2"/>
    <x v="2"/>
    <x v="3"/>
    <x v="2"/>
    <x v="0"/>
    <x v="2"/>
    <x v="0"/>
    <x v="0"/>
    <x v="0"/>
    <x v="0"/>
    <x v="0"/>
    <x v="0"/>
    <x v="0"/>
    <x v="0"/>
    <x v="0"/>
    <x v="0"/>
    <x v="0"/>
    <x v="0"/>
  </r>
  <r>
    <x v="0"/>
    <x v="1"/>
    <x v="40"/>
    <x v="0"/>
    <x v="7"/>
    <x v="2"/>
    <x v="3"/>
    <x v="2"/>
    <x v="4"/>
    <x v="2"/>
    <x v="5"/>
    <x v="5"/>
    <x v="3"/>
    <x v="1"/>
    <x v="1"/>
    <x v="2"/>
    <x v="3"/>
    <x v="1"/>
    <x v="1"/>
    <x v="1"/>
    <x v="3"/>
    <x v="2"/>
    <x v="2"/>
    <x v="3"/>
    <x v="2"/>
    <x v="1"/>
    <x v="2"/>
    <x v="1"/>
    <x v="0"/>
    <x v="2"/>
    <x v="1"/>
    <x v="4"/>
    <x v="0"/>
    <x v="2"/>
    <x v="0"/>
    <x v="2"/>
    <x v="4"/>
    <x v="2"/>
    <x v="3"/>
    <x v="2"/>
    <x v="0"/>
    <x v="0"/>
    <x v="0"/>
    <x v="0"/>
    <x v="0"/>
    <x v="0"/>
    <x v="0"/>
    <x v="0"/>
    <x v="0"/>
  </r>
  <r>
    <x v="0"/>
    <x v="1"/>
    <x v="40"/>
    <x v="0"/>
    <x v="7"/>
    <x v="2"/>
    <x v="2"/>
    <x v="0"/>
    <x v="1"/>
    <x v="2"/>
    <x v="0"/>
    <x v="2"/>
    <x v="0"/>
    <x v="1"/>
    <x v="1"/>
    <x v="1"/>
    <x v="0"/>
    <x v="1"/>
    <x v="3"/>
    <x v="0"/>
    <x v="0"/>
    <x v="0"/>
    <x v="3"/>
    <x v="1"/>
    <x v="5"/>
    <x v="1"/>
    <x v="2"/>
    <x v="2"/>
    <x v="0"/>
    <x v="3"/>
    <x v="3"/>
    <x v="2"/>
    <x v="2"/>
    <x v="3"/>
    <x v="1"/>
    <x v="1"/>
    <x v="1"/>
    <x v="3"/>
    <x v="2"/>
    <x v="4"/>
    <x v="0"/>
    <x v="0"/>
    <x v="0"/>
    <x v="0"/>
    <x v="0"/>
    <x v="0"/>
    <x v="0"/>
    <x v="0"/>
    <x v="0"/>
  </r>
  <r>
    <x v="0"/>
    <x v="1"/>
    <x v="40"/>
    <x v="0"/>
    <x v="7"/>
    <x v="0"/>
    <x v="1"/>
    <x v="1"/>
    <x v="1"/>
    <x v="3"/>
    <x v="1"/>
    <x v="3"/>
    <x v="0"/>
    <x v="1"/>
    <x v="1"/>
    <x v="2"/>
    <x v="0"/>
    <x v="1"/>
    <x v="3"/>
    <x v="2"/>
    <x v="1"/>
    <x v="1"/>
    <x v="0"/>
    <x v="1"/>
    <x v="1"/>
    <x v="0"/>
    <x v="1"/>
    <x v="0"/>
    <x v="0"/>
    <x v="4"/>
    <x v="3"/>
    <x v="0"/>
    <x v="3"/>
    <x v="1"/>
    <x v="1"/>
    <x v="1"/>
    <x v="1"/>
    <x v="1"/>
    <x v="1"/>
    <x v="3"/>
    <x v="0"/>
    <x v="0"/>
    <x v="0"/>
    <x v="0"/>
    <x v="0"/>
    <x v="0"/>
    <x v="0"/>
    <x v="0"/>
    <x v="0"/>
  </r>
  <r>
    <x v="0"/>
    <x v="1"/>
    <x v="40"/>
    <x v="0"/>
    <x v="7"/>
    <x v="2"/>
    <x v="2"/>
    <x v="1"/>
    <x v="2"/>
    <x v="1"/>
    <x v="0"/>
    <x v="1"/>
    <x v="4"/>
    <x v="1"/>
    <x v="0"/>
    <x v="4"/>
    <x v="0"/>
    <x v="4"/>
    <x v="1"/>
    <x v="2"/>
    <x v="4"/>
    <x v="3"/>
    <x v="3"/>
    <x v="1"/>
    <x v="2"/>
    <x v="1"/>
    <x v="1"/>
    <x v="2"/>
    <x v="5"/>
    <x v="4"/>
    <x v="1"/>
    <x v="4"/>
    <x v="3"/>
    <x v="1"/>
    <x v="3"/>
    <x v="1"/>
    <x v="1"/>
    <x v="1"/>
    <x v="0"/>
    <x v="0"/>
    <x v="0"/>
    <x v="0"/>
    <x v="0"/>
    <x v="0"/>
    <x v="0"/>
    <x v="0"/>
    <x v="0"/>
    <x v="0"/>
    <x v="0"/>
  </r>
  <r>
    <x v="0"/>
    <x v="1"/>
    <x v="40"/>
    <x v="0"/>
    <x v="7"/>
    <x v="0"/>
    <x v="1"/>
    <x v="2"/>
    <x v="2"/>
    <x v="1"/>
    <x v="1"/>
    <x v="3"/>
    <x v="0"/>
    <x v="2"/>
    <x v="1"/>
    <x v="2"/>
    <x v="1"/>
    <x v="2"/>
    <x v="0"/>
    <x v="0"/>
    <x v="1"/>
    <x v="1"/>
    <x v="3"/>
    <x v="4"/>
    <x v="2"/>
    <x v="3"/>
    <x v="3"/>
    <x v="1"/>
    <x v="2"/>
    <x v="4"/>
    <x v="2"/>
    <x v="1"/>
    <x v="0"/>
    <x v="0"/>
    <x v="1"/>
    <x v="1"/>
    <x v="0"/>
    <x v="0"/>
    <x v="2"/>
    <x v="0"/>
    <x v="0"/>
    <x v="0"/>
    <x v="0"/>
    <x v="0"/>
    <x v="0"/>
    <x v="0"/>
    <x v="0"/>
    <x v="0"/>
    <x v="0"/>
  </r>
  <r>
    <x v="0"/>
    <x v="1"/>
    <x v="40"/>
    <x v="0"/>
    <x v="7"/>
    <x v="0"/>
    <x v="2"/>
    <x v="1"/>
    <x v="2"/>
    <x v="2"/>
    <x v="0"/>
    <x v="1"/>
    <x v="0"/>
    <x v="1"/>
    <x v="1"/>
    <x v="1"/>
    <x v="4"/>
    <x v="1"/>
    <x v="0"/>
    <x v="1"/>
    <x v="1"/>
    <x v="1"/>
    <x v="0"/>
    <x v="1"/>
    <x v="5"/>
    <x v="0"/>
    <x v="0"/>
    <x v="1"/>
    <x v="0"/>
    <x v="0"/>
    <x v="2"/>
    <x v="0"/>
    <x v="4"/>
    <x v="1"/>
    <x v="1"/>
    <x v="3"/>
    <x v="0"/>
    <x v="0"/>
    <x v="2"/>
    <x v="0"/>
    <x v="0"/>
    <x v="0"/>
    <x v="0"/>
    <x v="0"/>
    <x v="0"/>
    <x v="0"/>
    <x v="0"/>
    <x v="0"/>
    <x v="0"/>
  </r>
  <r>
    <x v="0"/>
    <x v="1"/>
    <x v="40"/>
    <x v="0"/>
    <x v="7"/>
    <x v="2"/>
    <x v="0"/>
    <x v="0"/>
    <x v="1"/>
    <x v="1"/>
    <x v="0"/>
    <x v="2"/>
    <x v="2"/>
    <x v="2"/>
    <x v="3"/>
    <x v="0"/>
    <x v="1"/>
    <x v="1"/>
    <x v="3"/>
    <x v="3"/>
    <x v="4"/>
    <x v="1"/>
    <x v="1"/>
    <x v="0"/>
    <x v="1"/>
    <x v="1"/>
    <x v="6"/>
    <x v="1"/>
    <x v="0"/>
    <x v="1"/>
    <x v="3"/>
    <x v="3"/>
    <x v="2"/>
    <x v="4"/>
    <x v="2"/>
    <x v="3"/>
    <x v="2"/>
    <x v="0"/>
    <x v="2"/>
    <x v="2"/>
    <x v="0"/>
    <x v="0"/>
    <x v="0"/>
    <x v="0"/>
    <x v="0"/>
    <x v="0"/>
    <x v="0"/>
    <x v="0"/>
    <x v="0"/>
  </r>
  <r>
    <x v="0"/>
    <x v="1"/>
    <x v="37"/>
    <x v="0"/>
    <x v="7"/>
    <x v="0"/>
    <x v="2"/>
    <x v="1"/>
    <x v="2"/>
    <x v="1"/>
    <x v="1"/>
    <x v="2"/>
    <x v="0"/>
    <x v="1"/>
    <x v="0"/>
    <x v="1"/>
    <x v="1"/>
    <x v="1"/>
    <x v="3"/>
    <x v="0"/>
    <x v="1"/>
    <x v="0"/>
    <x v="1"/>
    <x v="0"/>
    <x v="1"/>
    <x v="1"/>
    <x v="5"/>
    <x v="1"/>
    <x v="0"/>
    <x v="3"/>
    <x v="3"/>
    <x v="2"/>
    <x v="2"/>
    <x v="3"/>
    <x v="1"/>
    <x v="3"/>
    <x v="4"/>
    <x v="3"/>
    <x v="2"/>
    <x v="4"/>
    <x v="0"/>
    <x v="0"/>
    <x v="0"/>
    <x v="0"/>
    <x v="0"/>
    <x v="0"/>
    <x v="0"/>
    <x v="0"/>
    <x v="0"/>
  </r>
  <r>
    <x v="0"/>
    <x v="1"/>
    <x v="40"/>
    <x v="0"/>
    <x v="7"/>
    <x v="2"/>
    <x v="4"/>
    <x v="2"/>
    <x v="4"/>
    <x v="1"/>
    <x v="1"/>
    <x v="5"/>
    <x v="1"/>
    <x v="5"/>
    <x v="1"/>
    <x v="2"/>
    <x v="0"/>
    <x v="2"/>
    <x v="3"/>
    <x v="0"/>
    <x v="1"/>
    <x v="1"/>
    <x v="0"/>
    <x v="4"/>
    <x v="2"/>
    <x v="3"/>
    <x v="3"/>
    <x v="0"/>
    <x v="2"/>
    <x v="2"/>
    <x v="1"/>
    <x v="4"/>
    <x v="4"/>
    <x v="2"/>
    <x v="0"/>
    <x v="1"/>
    <x v="0"/>
    <x v="2"/>
    <x v="3"/>
    <x v="0"/>
    <x v="0"/>
    <x v="0"/>
    <x v="0"/>
    <x v="0"/>
    <x v="0"/>
    <x v="0"/>
    <x v="0"/>
    <x v="0"/>
    <x v="0"/>
  </r>
  <r>
    <x v="0"/>
    <x v="1"/>
    <x v="40"/>
    <x v="0"/>
    <x v="7"/>
    <x v="0"/>
    <x v="0"/>
    <x v="0"/>
    <x v="0"/>
    <x v="1"/>
    <x v="0"/>
    <x v="1"/>
    <x v="0"/>
    <x v="0"/>
    <x v="1"/>
    <x v="1"/>
    <x v="0"/>
    <x v="0"/>
    <x v="0"/>
    <x v="0"/>
    <x v="0"/>
    <x v="1"/>
    <x v="1"/>
    <x v="0"/>
    <x v="0"/>
    <x v="2"/>
    <x v="1"/>
    <x v="2"/>
    <x v="4"/>
    <x v="3"/>
    <x v="2"/>
    <x v="1"/>
    <x v="3"/>
    <x v="0"/>
    <x v="1"/>
    <x v="3"/>
    <x v="0"/>
    <x v="3"/>
    <x v="0"/>
    <x v="1"/>
    <x v="0"/>
    <x v="0"/>
    <x v="0"/>
    <x v="0"/>
    <x v="0"/>
    <x v="0"/>
    <x v="0"/>
    <x v="0"/>
    <x v="0"/>
  </r>
  <r>
    <x v="0"/>
    <x v="1"/>
    <x v="40"/>
    <x v="0"/>
    <x v="7"/>
    <x v="2"/>
    <x v="2"/>
    <x v="1"/>
    <x v="4"/>
    <x v="1"/>
    <x v="1"/>
    <x v="3"/>
    <x v="2"/>
    <x v="2"/>
    <x v="4"/>
    <x v="1"/>
    <x v="2"/>
    <x v="2"/>
    <x v="2"/>
    <x v="1"/>
    <x v="3"/>
    <x v="1"/>
    <x v="3"/>
    <x v="1"/>
    <x v="5"/>
    <x v="2"/>
    <x v="2"/>
    <x v="4"/>
    <x v="3"/>
    <x v="4"/>
    <x v="3"/>
    <x v="1"/>
    <x v="4"/>
    <x v="0"/>
    <x v="0"/>
    <x v="3"/>
    <x v="1"/>
    <x v="1"/>
    <x v="2"/>
    <x v="4"/>
    <x v="0"/>
    <x v="0"/>
    <x v="0"/>
    <x v="0"/>
    <x v="0"/>
    <x v="0"/>
    <x v="0"/>
    <x v="0"/>
    <x v="0"/>
  </r>
  <r>
    <x v="0"/>
    <x v="1"/>
    <x v="40"/>
    <x v="0"/>
    <x v="7"/>
    <x v="0"/>
    <x v="2"/>
    <x v="1"/>
    <x v="2"/>
    <x v="3"/>
    <x v="1"/>
    <x v="1"/>
    <x v="0"/>
    <x v="2"/>
    <x v="1"/>
    <x v="2"/>
    <x v="4"/>
    <x v="2"/>
    <x v="0"/>
    <x v="3"/>
    <x v="1"/>
    <x v="1"/>
    <x v="1"/>
    <x v="0"/>
    <x v="5"/>
    <x v="0"/>
    <x v="5"/>
    <x v="1"/>
    <x v="2"/>
    <x v="2"/>
    <x v="0"/>
    <x v="1"/>
    <x v="2"/>
    <x v="2"/>
    <x v="0"/>
    <x v="1"/>
    <x v="4"/>
    <x v="2"/>
    <x v="1"/>
    <x v="4"/>
    <x v="0"/>
    <x v="0"/>
    <x v="0"/>
    <x v="0"/>
    <x v="0"/>
    <x v="0"/>
    <x v="0"/>
    <x v="0"/>
    <x v="0"/>
  </r>
  <r>
    <x v="0"/>
    <x v="1"/>
    <x v="37"/>
    <x v="0"/>
    <x v="7"/>
    <x v="2"/>
    <x v="4"/>
    <x v="2"/>
    <x v="4"/>
    <x v="4"/>
    <x v="5"/>
    <x v="5"/>
    <x v="4"/>
    <x v="3"/>
    <x v="4"/>
    <x v="3"/>
    <x v="2"/>
    <x v="3"/>
    <x v="0"/>
    <x v="3"/>
    <x v="2"/>
    <x v="1"/>
    <x v="4"/>
    <x v="4"/>
    <x v="2"/>
    <x v="2"/>
    <x v="2"/>
    <x v="6"/>
    <x v="6"/>
    <x v="2"/>
    <x v="1"/>
    <x v="4"/>
    <x v="4"/>
    <x v="2"/>
    <x v="3"/>
    <x v="2"/>
    <x v="4"/>
    <x v="2"/>
    <x v="1"/>
    <x v="1"/>
    <x v="0"/>
    <x v="0"/>
    <x v="0"/>
    <x v="0"/>
    <x v="0"/>
    <x v="0"/>
    <x v="0"/>
    <x v="0"/>
    <x v="0"/>
  </r>
  <r>
    <x v="0"/>
    <x v="1"/>
    <x v="40"/>
    <x v="0"/>
    <x v="7"/>
    <x v="0"/>
    <x v="2"/>
    <x v="2"/>
    <x v="2"/>
    <x v="1"/>
    <x v="3"/>
    <x v="2"/>
    <x v="1"/>
    <x v="2"/>
    <x v="1"/>
    <x v="1"/>
    <x v="0"/>
    <x v="1"/>
    <x v="1"/>
    <x v="0"/>
    <x v="3"/>
    <x v="3"/>
    <x v="3"/>
    <x v="1"/>
    <x v="3"/>
    <x v="2"/>
    <x v="2"/>
    <x v="1"/>
    <x v="0"/>
    <x v="4"/>
    <x v="4"/>
    <x v="0"/>
    <x v="1"/>
    <x v="0"/>
    <x v="2"/>
    <x v="4"/>
    <x v="0"/>
    <x v="3"/>
    <x v="0"/>
    <x v="0"/>
    <x v="0"/>
    <x v="0"/>
    <x v="0"/>
    <x v="0"/>
    <x v="0"/>
    <x v="0"/>
    <x v="0"/>
    <x v="0"/>
    <x v="0"/>
  </r>
  <r>
    <x v="0"/>
    <x v="1"/>
    <x v="40"/>
    <x v="0"/>
    <x v="7"/>
    <x v="0"/>
    <x v="2"/>
    <x v="0"/>
    <x v="2"/>
    <x v="3"/>
    <x v="3"/>
    <x v="1"/>
    <x v="0"/>
    <x v="0"/>
    <x v="0"/>
    <x v="1"/>
    <x v="1"/>
    <x v="2"/>
    <x v="2"/>
    <x v="3"/>
    <x v="5"/>
    <x v="1"/>
    <x v="0"/>
    <x v="1"/>
    <x v="1"/>
    <x v="1"/>
    <x v="2"/>
    <x v="2"/>
    <x v="0"/>
    <x v="3"/>
    <x v="0"/>
    <x v="0"/>
    <x v="0"/>
    <x v="0"/>
    <x v="2"/>
    <x v="0"/>
    <x v="4"/>
    <x v="2"/>
    <x v="1"/>
    <x v="1"/>
    <x v="0"/>
    <x v="0"/>
    <x v="0"/>
    <x v="0"/>
    <x v="0"/>
    <x v="0"/>
    <x v="0"/>
    <x v="0"/>
    <x v="0"/>
  </r>
  <r>
    <x v="0"/>
    <x v="1"/>
    <x v="40"/>
    <x v="0"/>
    <x v="7"/>
    <x v="0"/>
    <x v="2"/>
    <x v="1"/>
    <x v="1"/>
    <x v="0"/>
    <x v="3"/>
    <x v="0"/>
    <x v="2"/>
    <x v="0"/>
    <x v="0"/>
    <x v="0"/>
    <x v="4"/>
    <x v="0"/>
    <x v="3"/>
    <x v="0"/>
    <x v="0"/>
    <x v="1"/>
    <x v="0"/>
    <x v="0"/>
    <x v="1"/>
    <x v="0"/>
    <x v="5"/>
    <x v="1"/>
    <x v="0"/>
    <x v="0"/>
    <x v="0"/>
    <x v="2"/>
    <x v="2"/>
    <x v="3"/>
    <x v="2"/>
    <x v="0"/>
    <x v="4"/>
    <x v="0"/>
    <x v="0"/>
    <x v="0"/>
    <x v="0"/>
    <x v="0"/>
    <x v="0"/>
    <x v="0"/>
    <x v="0"/>
    <x v="0"/>
    <x v="0"/>
    <x v="0"/>
    <x v="0"/>
  </r>
  <r>
    <x v="0"/>
    <x v="1"/>
    <x v="37"/>
    <x v="0"/>
    <x v="7"/>
    <x v="0"/>
    <x v="4"/>
    <x v="4"/>
    <x v="2"/>
    <x v="3"/>
    <x v="5"/>
    <x v="4"/>
    <x v="1"/>
    <x v="2"/>
    <x v="4"/>
    <x v="1"/>
    <x v="0"/>
    <x v="1"/>
    <x v="1"/>
    <x v="4"/>
    <x v="2"/>
    <x v="2"/>
    <x v="3"/>
    <x v="1"/>
    <x v="5"/>
    <x v="3"/>
    <x v="3"/>
    <x v="1"/>
    <x v="0"/>
    <x v="2"/>
    <x v="1"/>
    <x v="3"/>
    <x v="4"/>
    <x v="2"/>
    <x v="3"/>
    <x v="2"/>
    <x v="4"/>
    <x v="2"/>
    <x v="3"/>
    <x v="3"/>
    <x v="0"/>
    <x v="0"/>
    <x v="0"/>
    <x v="0"/>
    <x v="0"/>
    <x v="0"/>
    <x v="0"/>
    <x v="0"/>
    <x v="0"/>
  </r>
  <r>
    <x v="0"/>
    <x v="1"/>
    <x v="40"/>
    <x v="0"/>
    <x v="7"/>
    <x v="2"/>
    <x v="1"/>
    <x v="1"/>
    <x v="4"/>
    <x v="1"/>
    <x v="1"/>
    <x v="3"/>
    <x v="4"/>
    <x v="3"/>
    <x v="1"/>
    <x v="1"/>
    <x v="4"/>
    <x v="3"/>
    <x v="0"/>
    <x v="1"/>
    <x v="3"/>
    <x v="1"/>
    <x v="0"/>
    <x v="2"/>
    <x v="5"/>
    <x v="2"/>
    <x v="2"/>
    <x v="6"/>
    <x v="3"/>
    <x v="3"/>
    <x v="2"/>
    <x v="1"/>
    <x v="1"/>
    <x v="1"/>
    <x v="1"/>
    <x v="1"/>
    <x v="1"/>
    <x v="3"/>
    <x v="1"/>
    <x v="3"/>
    <x v="0"/>
    <x v="0"/>
    <x v="0"/>
    <x v="0"/>
    <x v="0"/>
    <x v="0"/>
    <x v="0"/>
    <x v="0"/>
    <x v="0"/>
  </r>
  <r>
    <x v="0"/>
    <x v="1"/>
    <x v="40"/>
    <x v="0"/>
    <x v="7"/>
    <x v="2"/>
    <x v="2"/>
    <x v="1"/>
    <x v="2"/>
    <x v="2"/>
    <x v="0"/>
    <x v="1"/>
    <x v="4"/>
    <x v="1"/>
    <x v="1"/>
    <x v="1"/>
    <x v="1"/>
    <x v="2"/>
    <x v="2"/>
    <x v="3"/>
    <x v="4"/>
    <x v="3"/>
    <x v="2"/>
    <x v="3"/>
    <x v="3"/>
    <x v="2"/>
    <x v="2"/>
    <x v="3"/>
    <x v="5"/>
    <x v="3"/>
    <x v="4"/>
    <x v="0"/>
    <x v="5"/>
    <x v="4"/>
    <x v="2"/>
    <x v="3"/>
    <x v="2"/>
    <x v="4"/>
    <x v="2"/>
    <x v="2"/>
    <x v="0"/>
    <x v="0"/>
    <x v="0"/>
    <x v="0"/>
    <x v="0"/>
    <x v="0"/>
    <x v="0"/>
    <x v="0"/>
    <x v="0"/>
  </r>
  <r>
    <x v="0"/>
    <x v="1"/>
    <x v="40"/>
    <x v="0"/>
    <x v="7"/>
    <x v="0"/>
    <x v="1"/>
    <x v="2"/>
    <x v="1"/>
    <x v="4"/>
    <x v="1"/>
    <x v="5"/>
    <x v="1"/>
    <x v="2"/>
    <x v="1"/>
    <x v="2"/>
    <x v="4"/>
    <x v="2"/>
    <x v="0"/>
    <x v="3"/>
    <x v="3"/>
    <x v="2"/>
    <x v="2"/>
    <x v="2"/>
    <x v="2"/>
    <x v="2"/>
    <x v="2"/>
    <x v="1"/>
    <x v="2"/>
    <x v="0"/>
    <x v="2"/>
    <x v="1"/>
    <x v="2"/>
    <x v="1"/>
    <x v="1"/>
    <x v="4"/>
    <x v="3"/>
    <x v="1"/>
    <x v="3"/>
    <x v="3"/>
    <x v="0"/>
    <x v="0"/>
    <x v="0"/>
    <x v="0"/>
    <x v="0"/>
    <x v="0"/>
    <x v="0"/>
    <x v="0"/>
    <x v="0"/>
  </r>
  <r>
    <x v="0"/>
    <x v="1"/>
    <x v="40"/>
    <x v="0"/>
    <x v="7"/>
    <x v="0"/>
    <x v="0"/>
    <x v="4"/>
    <x v="0"/>
    <x v="0"/>
    <x v="3"/>
    <x v="0"/>
    <x v="2"/>
    <x v="0"/>
    <x v="0"/>
    <x v="0"/>
    <x v="5"/>
    <x v="0"/>
    <x v="3"/>
    <x v="0"/>
    <x v="2"/>
    <x v="0"/>
    <x v="1"/>
    <x v="0"/>
    <x v="0"/>
    <x v="4"/>
    <x v="3"/>
    <x v="1"/>
    <x v="0"/>
    <x v="5"/>
    <x v="5"/>
    <x v="5"/>
    <x v="6"/>
    <x v="5"/>
    <x v="5"/>
    <x v="5"/>
    <x v="5"/>
    <x v="5"/>
    <x v="4"/>
    <x v="5"/>
    <x v="0"/>
    <x v="0"/>
    <x v="0"/>
    <x v="0"/>
    <x v="0"/>
    <x v="0"/>
    <x v="0"/>
    <x v="0"/>
    <x v="0"/>
  </r>
  <r>
    <x v="0"/>
    <x v="1"/>
    <x v="40"/>
    <x v="0"/>
    <x v="7"/>
    <x v="2"/>
    <x v="1"/>
    <x v="1"/>
    <x v="1"/>
    <x v="3"/>
    <x v="3"/>
    <x v="3"/>
    <x v="1"/>
    <x v="2"/>
    <x v="3"/>
    <x v="2"/>
    <x v="1"/>
    <x v="2"/>
    <x v="1"/>
    <x v="3"/>
    <x v="3"/>
    <x v="1"/>
    <x v="0"/>
    <x v="1"/>
    <x v="2"/>
    <x v="2"/>
    <x v="2"/>
    <x v="1"/>
    <x v="2"/>
    <x v="3"/>
    <x v="0"/>
    <x v="1"/>
    <x v="4"/>
    <x v="1"/>
    <x v="1"/>
    <x v="1"/>
    <x v="4"/>
    <x v="1"/>
    <x v="0"/>
    <x v="3"/>
    <x v="0"/>
    <x v="0"/>
    <x v="0"/>
    <x v="0"/>
    <x v="0"/>
    <x v="0"/>
    <x v="0"/>
    <x v="0"/>
    <x v="0"/>
  </r>
  <r>
    <x v="0"/>
    <x v="1"/>
    <x v="40"/>
    <x v="0"/>
    <x v="7"/>
    <x v="0"/>
    <x v="0"/>
    <x v="0"/>
    <x v="0"/>
    <x v="0"/>
    <x v="0"/>
    <x v="0"/>
    <x v="2"/>
    <x v="2"/>
    <x v="1"/>
    <x v="2"/>
    <x v="1"/>
    <x v="0"/>
    <x v="3"/>
    <x v="4"/>
    <x v="0"/>
    <x v="0"/>
    <x v="1"/>
    <x v="0"/>
    <x v="0"/>
    <x v="4"/>
    <x v="0"/>
    <x v="1"/>
    <x v="6"/>
    <x v="0"/>
    <x v="0"/>
    <x v="2"/>
    <x v="2"/>
    <x v="3"/>
    <x v="2"/>
    <x v="1"/>
    <x v="2"/>
    <x v="0"/>
    <x v="0"/>
    <x v="0"/>
    <x v="0"/>
    <x v="0"/>
    <x v="0"/>
    <x v="0"/>
    <x v="0"/>
    <x v="0"/>
    <x v="0"/>
    <x v="0"/>
    <x v="0"/>
  </r>
  <r>
    <x v="0"/>
    <x v="1"/>
    <x v="40"/>
    <x v="0"/>
    <x v="7"/>
    <x v="0"/>
    <x v="4"/>
    <x v="0"/>
    <x v="4"/>
    <x v="4"/>
    <x v="5"/>
    <x v="5"/>
    <x v="3"/>
    <x v="5"/>
    <x v="5"/>
    <x v="3"/>
    <x v="5"/>
    <x v="2"/>
    <x v="2"/>
    <x v="4"/>
    <x v="2"/>
    <x v="1"/>
    <x v="5"/>
    <x v="4"/>
    <x v="1"/>
    <x v="0"/>
    <x v="3"/>
    <x v="1"/>
    <x v="0"/>
    <x v="2"/>
    <x v="2"/>
    <x v="4"/>
    <x v="4"/>
    <x v="2"/>
    <x v="0"/>
    <x v="1"/>
    <x v="4"/>
    <x v="2"/>
    <x v="3"/>
    <x v="3"/>
    <x v="0"/>
    <x v="0"/>
    <x v="0"/>
    <x v="0"/>
    <x v="0"/>
    <x v="0"/>
    <x v="0"/>
    <x v="0"/>
    <x v="0"/>
  </r>
  <r>
    <x v="0"/>
    <x v="1"/>
    <x v="40"/>
    <x v="0"/>
    <x v="7"/>
    <x v="2"/>
    <x v="1"/>
    <x v="1"/>
    <x v="1"/>
    <x v="3"/>
    <x v="1"/>
    <x v="3"/>
    <x v="1"/>
    <x v="3"/>
    <x v="3"/>
    <x v="2"/>
    <x v="1"/>
    <x v="2"/>
    <x v="0"/>
    <x v="0"/>
    <x v="3"/>
    <x v="1"/>
    <x v="4"/>
    <x v="1"/>
    <x v="2"/>
    <x v="2"/>
    <x v="2"/>
    <x v="1"/>
    <x v="2"/>
    <x v="2"/>
    <x v="3"/>
    <x v="4"/>
    <x v="4"/>
    <x v="2"/>
    <x v="0"/>
    <x v="3"/>
    <x v="4"/>
    <x v="2"/>
    <x v="2"/>
    <x v="3"/>
    <x v="0"/>
    <x v="0"/>
    <x v="0"/>
    <x v="0"/>
    <x v="0"/>
    <x v="0"/>
    <x v="0"/>
    <x v="0"/>
    <x v="0"/>
  </r>
  <r>
    <x v="0"/>
    <x v="1"/>
    <x v="40"/>
    <x v="0"/>
    <x v="7"/>
    <x v="0"/>
    <x v="2"/>
    <x v="4"/>
    <x v="4"/>
    <x v="1"/>
    <x v="3"/>
    <x v="1"/>
    <x v="0"/>
    <x v="1"/>
    <x v="1"/>
    <x v="1"/>
    <x v="2"/>
    <x v="1"/>
    <x v="3"/>
    <x v="1"/>
    <x v="0"/>
    <x v="3"/>
    <x v="2"/>
    <x v="2"/>
    <x v="5"/>
    <x v="2"/>
    <x v="2"/>
    <x v="1"/>
    <x v="0"/>
    <x v="0"/>
    <x v="0"/>
    <x v="0"/>
    <x v="1"/>
    <x v="0"/>
    <x v="1"/>
    <x v="3"/>
    <x v="4"/>
    <x v="1"/>
    <x v="0"/>
    <x v="0"/>
    <x v="0"/>
    <x v="0"/>
    <x v="0"/>
    <x v="0"/>
    <x v="0"/>
    <x v="0"/>
    <x v="0"/>
    <x v="0"/>
    <x v="0"/>
  </r>
  <r>
    <x v="0"/>
    <x v="1"/>
    <x v="40"/>
    <x v="0"/>
    <x v="7"/>
    <x v="0"/>
    <x v="2"/>
    <x v="0"/>
    <x v="4"/>
    <x v="1"/>
    <x v="3"/>
    <x v="2"/>
    <x v="2"/>
    <x v="2"/>
    <x v="1"/>
    <x v="1"/>
    <x v="0"/>
    <x v="1"/>
    <x v="3"/>
    <x v="1"/>
    <x v="0"/>
    <x v="3"/>
    <x v="3"/>
    <x v="0"/>
    <x v="5"/>
    <x v="2"/>
    <x v="2"/>
    <x v="1"/>
    <x v="0"/>
    <x v="0"/>
    <x v="0"/>
    <x v="0"/>
    <x v="1"/>
    <x v="0"/>
    <x v="1"/>
    <x v="3"/>
    <x v="4"/>
    <x v="1"/>
    <x v="2"/>
    <x v="0"/>
    <x v="0"/>
    <x v="0"/>
    <x v="0"/>
    <x v="0"/>
    <x v="0"/>
    <x v="0"/>
    <x v="0"/>
    <x v="0"/>
    <x v="0"/>
  </r>
  <r>
    <x v="0"/>
    <x v="1"/>
    <x v="40"/>
    <x v="0"/>
    <x v="7"/>
    <x v="0"/>
    <x v="3"/>
    <x v="0"/>
    <x v="2"/>
    <x v="1"/>
    <x v="4"/>
    <x v="1"/>
    <x v="0"/>
    <x v="0"/>
    <x v="1"/>
    <x v="1"/>
    <x v="1"/>
    <x v="1"/>
    <x v="0"/>
    <x v="0"/>
    <x v="0"/>
    <x v="0"/>
    <x v="1"/>
    <x v="2"/>
    <x v="2"/>
    <x v="1"/>
    <x v="1"/>
    <x v="1"/>
    <x v="0"/>
    <x v="0"/>
    <x v="0"/>
    <x v="2"/>
    <x v="0"/>
    <x v="3"/>
    <x v="2"/>
    <x v="1"/>
    <x v="1"/>
    <x v="1"/>
    <x v="2"/>
    <x v="0"/>
    <x v="0"/>
    <x v="0"/>
    <x v="0"/>
    <x v="0"/>
    <x v="0"/>
    <x v="0"/>
    <x v="0"/>
    <x v="0"/>
    <x v="0"/>
  </r>
  <r>
    <x v="0"/>
    <x v="1"/>
    <x v="40"/>
    <x v="0"/>
    <x v="7"/>
    <x v="0"/>
    <x v="2"/>
    <x v="2"/>
    <x v="2"/>
    <x v="2"/>
    <x v="1"/>
    <x v="1"/>
    <x v="3"/>
    <x v="1"/>
    <x v="0"/>
    <x v="0"/>
    <x v="3"/>
    <x v="2"/>
    <x v="0"/>
    <x v="2"/>
    <x v="4"/>
    <x v="1"/>
    <x v="3"/>
    <x v="2"/>
    <x v="2"/>
    <x v="1"/>
    <x v="1"/>
    <x v="0"/>
    <x v="0"/>
    <x v="0"/>
    <x v="0"/>
    <x v="0"/>
    <x v="0"/>
    <x v="4"/>
    <x v="4"/>
    <x v="3"/>
    <x v="1"/>
    <x v="1"/>
    <x v="2"/>
    <x v="3"/>
    <x v="0"/>
    <x v="0"/>
    <x v="0"/>
    <x v="0"/>
    <x v="0"/>
    <x v="0"/>
    <x v="0"/>
    <x v="0"/>
    <x v="0"/>
  </r>
  <r>
    <x v="0"/>
    <x v="1"/>
    <x v="40"/>
    <x v="0"/>
    <x v="7"/>
    <x v="2"/>
    <x v="2"/>
    <x v="2"/>
    <x v="4"/>
    <x v="3"/>
    <x v="1"/>
    <x v="5"/>
    <x v="2"/>
    <x v="3"/>
    <x v="3"/>
    <x v="2"/>
    <x v="5"/>
    <x v="3"/>
    <x v="4"/>
    <x v="2"/>
    <x v="1"/>
    <x v="3"/>
    <x v="4"/>
    <x v="4"/>
    <x v="2"/>
    <x v="1"/>
    <x v="2"/>
    <x v="4"/>
    <x v="1"/>
    <x v="4"/>
    <x v="1"/>
    <x v="0"/>
    <x v="4"/>
    <x v="2"/>
    <x v="0"/>
    <x v="1"/>
    <x v="1"/>
    <x v="1"/>
    <x v="2"/>
    <x v="1"/>
    <x v="0"/>
    <x v="0"/>
    <x v="0"/>
    <x v="0"/>
    <x v="0"/>
    <x v="0"/>
    <x v="0"/>
    <x v="0"/>
    <x v="0"/>
  </r>
  <r>
    <x v="0"/>
    <x v="1"/>
    <x v="40"/>
    <x v="0"/>
    <x v="7"/>
    <x v="2"/>
    <x v="2"/>
    <x v="1"/>
    <x v="1"/>
    <x v="0"/>
    <x v="0"/>
    <x v="1"/>
    <x v="0"/>
    <x v="1"/>
    <x v="1"/>
    <x v="1"/>
    <x v="2"/>
    <x v="1"/>
    <x v="0"/>
    <x v="2"/>
    <x v="1"/>
    <x v="1"/>
    <x v="0"/>
    <x v="2"/>
    <x v="1"/>
    <x v="1"/>
    <x v="1"/>
    <x v="0"/>
    <x v="0"/>
    <x v="3"/>
    <x v="2"/>
    <x v="0"/>
    <x v="0"/>
    <x v="3"/>
    <x v="2"/>
    <x v="3"/>
    <x v="3"/>
    <x v="4"/>
    <x v="0"/>
    <x v="2"/>
    <x v="0"/>
    <x v="0"/>
    <x v="0"/>
    <x v="0"/>
    <x v="0"/>
    <x v="0"/>
    <x v="0"/>
    <x v="0"/>
    <x v="0"/>
  </r>
  <r>
    <x v="0"/>
    <x v="1"/>
    <x v="40"/>
    <x v="0"/>
    <x v="7"/>
    <x v="2"/>
    <x v="2"/>
    <x v="0"/>
    <x v="1"/>
    <x v="0"/>
    <x v="1"/>
    <x v="2"/>
    <x v="1"/>
    <x v="1"/>
    <x v="3"/>
    <x v="1"/>
    <x v="1"/>
    <x v="1"/>
    <x v="2"/>
    <x v="3"/>
    <x v="5"/>
    <x v="3"/>
    <x v="3"/>
    <x v="3"/>
    <x v="2"/>
    <x v="1"/>
    <x v="3"/>
    <x v="0"/>
    <x v="2"/>
    <x v="4"/>
    <x v="3"/>
    <x v="1"/>
    <x v="1"/>
    <x v="1"/>
    <x v="1"/>
    <x v="3"/>
    <x v="2"/>
    <x v="0"/>
    <x v="0"/>
    <x v="0"/>
    <x v="0"/>
    <x v="0"/>
    <x v="0"/>
    <x v="0"/>
    <x v="0"/>
    <x v="0"/>
    <x v="0"/>
    <x v="0"/>
    <x v="0"/>
  </r>
  <r>
    <x v="0"/>
    <x v="1"/>
    <x v="40"/>
    <x v="0"/>
    <x v="7"/>
    <x v="2"/>
    <x v="1"/>
    <x v="4"/>
    <x v="2"/>
    <x v="3"/>
    <x v="4"/>
    <x v="5"/>
    <x v="1"/>
    <x v="3"/>
    <x v="4"/>
    <x v="2"/>
    <x v="1"/>
    <x v="2"/>
    <x v="1"/>
    <x v="1"/>
    <x v="5"/>
    <x v="1"/>
    <x v="3"/>
    <x v="4"/>
    <x v="5"/>
    <x v="1"/>
    <x v="1"/>
    <x v="0"/>
    <x v="1"/>
    <x v="4"/>
    <x v="3"/>
    <x v="4"/>
    <x v="1"/>
    <x v="2"/>
    <x v="0"/>
    <x v="1"/>
    <x v="4"/>
    <x v="2"/>
    <x v="1"/>
    <x v="4"/>
    <x v="0"/>
    <x v="0"/>
    <x v="0"/>
    <x v="0"/>
    <x v="0"/>
    <x v="0"/>
    <x v="0"/>
    <x v="0"/>
    <x v="0"/>
  </r>
  <r>
    <x v="0"/>
    <x v="1"/>
    <x v="40"/>
    <x v="0"/>
    <x v="7"/>
    <x v="0"/>
    <x v="2"/>
    <x v="0"/>
    <x v="1"/>
    <x v="2"/>
    <x v="1"/>
    <x v="3"/>
    <x v="6"/>
    <x v="0"/>
    <x v="0"/>
    <x v="1"/>
    <x v="4"/>
    <x v="2"/>
    <x v="2"/>
    <x v="2"/>
    <x v="1"/>
    <x v="1"/>
    <x v="0"/>
    <x v="4"/>
    <x v="5"/>
    <x v="1"/>
    <x v="1"/>
    <x v="1"/>
    <x v="0"/>
    <x v="1"/>
    <x v="3"/>
    <x v="0"/>
    <x v="1"/>
    <x v="0"/>
    <x v="2"/>
    <x v="3"/>
    <x v="1"/>
    <x v="1"/>
    <x v="0"/>
    <x v="3"/>
    <x v="0"/>
    <x v="0"/>
    <x v="0"/>
    <x v="0"/>
    <x v="0"/>
    <x v="0"/>
    <x v="0"/>
    <x v="0"/>
    <x v="0"/>
  </r>
  <r>
    <x v="0"/>
    <x v="1"/>
    <x v="40"/>
    <x v="0"/>
    <x v="7"/>
    <x v="2"/>
    <x v="2"/>
    <x v="1"/>
    <x v="1"/>
    <x v="2"/>
    <x v="1"/>
    <x v="3"/>
    <x v="1"/>
    <x v="2"/>
    <x v="3"/>
    <x v="2"/>
    <x v="1"/>
    <x v="4"/>
    <x v="0"/>
    <x v="2"/>
    <x v="1"/>
    <x v="1"/>
    <x v="0"/>
    <x v="1"/>
    <x v="1"/>
    <x v="0"/>
    <x v="0"/>
    <x v="1"/>
    <x v="2"/>
    <x v="3"/>
    <x v="0"/>
    <x v="0"/>
    <x v="1"/>
    <x v="0"/>
    <x v="4"/>
    <x v="3"/>
    <x v="1"/>
    <x v="2"/>
    <x v="2"/>
    <x v="3"/>
    <x v="0"/>
    <x v="0"/>
    <x v="0"/>
    <x v="0"/>
    <x v="0"/>
    <x v="0"/>
    <x v="0"/>
    <x v="0"/>
    <x v="0"/>
  </r>
  <r>
    <x v="0"/>
    <x v="1"/>
    <x v="40"/>
    <x v="0"/>
    <x v="7"/>
    <x v="2"/>
    <x v="1"/>
    <x v="4"/>
    <x v="4"/>
    <x v="4"/>
    <x v="4"/>
    <x v="5"/>
    <x v="1"/>
    <x v="2"/>
    <x v="0"/>
    <x v="2"/>
    <x v="1"/>
    <x v="3"/>
    <x v="5"/>
    <x v="1"/>
    <x v="5"/>
    <x v="0"/>
    <x v="1"/>
    <x v="4"/>
    <x v="2"/>
    <x v="4"/>
    <x v="3"/>
    <x v="2"/>
    <x v="0"/>
    <x v="3"/>
    <x v="1"/>
    <x v="1"/>
    <x v="2"/>
    <x v="2"/>
    <x v="0"/>
    <x v="0"/>
    <x v="4"/>
    <x v="2"/>
    <x v="3"/>
    <x v="3"/>
    <x v="0"/>
    <x v="0"/>
    <x v="0"/>
    <x v="0"/>
    <x v="0"/>
    <x v="0"/>
    <x v="0"/>
    <x v="0"/>
    <x v="0"/>
  </r>
  <r>
    <x v="0"/>
    <x v="1"/>
    <x v="40"/>
    <x v="0"/>
    <x v="7"/>
    <x v="2"/>
    <x v="1"/>
    <x v="1"/>
    <x v="4"/>
    <x v="1"/>
    <x v="1"/>
    <x v="2"/>
    <x v="3"/>
    <x v="4"/>
    <x v="1"/>
    <x v="1"/>
    <x v="1"/>
    <x v="1"/>
    <x v="1"/>
    <x v="2"/>
    <x v="5"/>
    <x v="4"/>
    <x v="1"/>
    <x v="1"/>
    <x v="1"/>
    <x v="6"/>
    <x v="3"/>
    <x v="1"/>
    <x v="0"/>
    <x v="2"/>
    <x v="0"/>
    <x v="3"/>
    <x v="1"/>
    <x v="4"/>
    <x v="1"/>
    <x v="4"/>
    <x v="4"/>
    <x v="4"/>
    <x v="1"/>
    <x v="4"/>
    <x v="0"/>
    <x v="0"/>
    <x v="0"/>
    <x v="0"/>
    <x v="0"/>
    <x v="0"/>
    <x v="0"/>
    <x v="0"/>
    <x v="0"/>
  </r>
  <r>
    <x v="0"/>
    <x v="1"/>
    <x v="37"/>
    <x v="0"/>
    <x v="7"/>
    <x v="2"/>
    <x v="2"/>
    <x v="1"/>
    <x v="3"/>
    <x v="1"/>
    <x v="0"/>
    <x v="3"/>
    <x v="0"/>
    <x v="2"/>
    <x v="3"/>
    <x v="2"/>
    <x v="2"/>
    <x v="2"/>
    <x v="0"/>
    <x v="1"/>
    <x v="3"/>
    <x v="1"/>
    <x v="0"/>
    <x v="1"/>
    <x v="2"/>
    <x v="1"/>
    <x v="2"/>
    <x v="2"/>
    <x v="3"/>
    <x v="4"/>
    <x v="2"/>
    <x v="0"/>
    <x v="1"/>
    <x v="0"/>
    <x v="2"/>
    <x v="1"/>
    <x v="1"/>
    <x v="2"/>
    <x v="2"/>
    <x v="3"/>
    <x v="0"/>
    <x v="0"/>
    <x v="0"/>
    <x v="0"/>
    <x v="0"/>
    <x v="0"/>
    <x v="0"/>
    <x v="0"/>
    <x v="0"/>
  </r>
  <r>
    <x v="0"/>
    <x v="1"/>
    <x v="40"/>
    <x v="0"/>
    <x v="7"/>
    <x v="0"/>
    <x v="2"/>
    <x v="1"/>
    <x v="2"/>
    <x v="1"/>
    <x v="0"/>
    <x v="1"/>
    <x v="1"/>
    <x v="1"/>
    <x v="1"/>
    <x v="1"/>
    <x v="0"/>
    <x v="1"/>
    <x v="1"/>
    <x v="2"/>
    <x v="1"/>
    <x v="1"/>
    <x v="3"/>
    <x v="1"/>
    <x v="1"/>
    <x v="0"/>
    <x v="1"/>
    <x v="0"/>
    <x v="0"/>
    <x v="3"/>
    <x v="2"/>
    <x v="0"/>
    <x v="1"/>
    <x v="3"/>
    <x v="2"/>
    <x v="3"/>
    <x v="1"/>
    <x v="1"/>
    <x v="2"/>
    <x v="1"/>
    <x v="0"/>
    <x v="0"/>
    <x v="0"/>
    <x v="0"/>
    <x v="0"/>
    <x v="0"/>
    <x v="0"/>
    <x v="0"/>
    <x v="0"/>
  </r>
  <r>
    <x v="0"/>
    <x v="1"/>
    <x v="40"/>
    <x v="0"/>
    <x v="7"/>
    <x v="0"/>
    <x v="2"/>
    <x v="1"/>
    <x v="1"/>
    <x v="0"/>
    <x v="0"/>
    <x v="1"/>
    <x v="4"/>
    <x v="2"/>
    <x v="1"/>
    <x v="1"/>
    <x v="0"/>
    <x v="2"/>
    <x v="3"/>
    <x v="0"/>
    <x v="0"/>
    <x v="1"/>
    <x v="0"/>
    <x v="2"/>
    <x v="0"/>
    <x v="0"/>
    <x v="2"/>
    <x v="1"/>
    <x v="0"/>
    <x v="0"/>
    <x v="2"/>
    <x v="2"/>
    <x v="0"/>
    <x v="4"/>
    <x v="1"/>
    <x v="3"/>
    <x v="1"/>
    <x v="1"/>
    <x v="1"/>
    <x v="1"/>
    <x v="0"/>
    <x v="0"/>
    <x v="0"/>
    <x v="0"/>
    <x v="0"/>
    <x v="0"/>
    <x v="0"/>
    <x v="0"/>
    <x v="0"/>
  </r>
  <r>
    <x v="0"/>
    <x v="1"/>
    <x v="40"/>
    <x v="0"/>
    <x v="7"/>
    <x v="2"/>
    <x v="0"/>
    <x v="1"/>
    <x v="4"/>
    <x v="2"/>
    <x v="1"/>
    <x v="3"/>
    <x v="0"/>
    <x v="1"/>
    <x v="3"/>
    <x v="1"/>
    <x v="1"/>
    <x v="1"/>
    <x v="3"/>
    <x v="1"/>
    <x v="0"/>
    <x v="3"/>
    <x v="4"/>
    <x v="0"/>
    <x v="1"/>
    <x v="2"/>
    <x v="1"/>
    <x v="3"/>
    <x v="2"/>
    <x v="1"/>
    <x v="3"/>
    <x v="0"/>
    <x v="1"/>
    <x v="4"/>
    <x v="0"/>
    <x v="1"/>
    <x v="1"/>
    <x v="2"/>
    <x v="2"/>
    <x v="0"/>
    <x v="0"/>
    <x v="0"/>
    <x v="0"/>
    <x v="0"/>
    <x v="0"/>
    <x v="0"/>
    <x v="0"/>
    <x v="0"/>
    <x v="0"/>
  </r>
  <r>
    <x v="0"/>
    <x v="1"/>
    <x v="40"/>
    <x v="0"/>
    <x v="7"/>
    <x v="0"/>
    <x v="0"/>
    <x v="0"/>
    <x v="1"/>
    <x v="0"/>
    <x v="3"/>
    <x v="2"/>
    <x v="2"/>
    <x v="0"/>
    <x v="0"/>
    <x v="0"/>
    <x v="0"/>
    <x v="1"/>
    <x v="3"/>
    <x v="5"/>
    <x v="3"/>
    <x v="1"/>
    <x v="0"/>
    <x v="0"/>
    <x v="1"/>
    <x v="2"/>
    <x v="2"/>
    <x v="1"/>
    <x v="0"/>
    <x v="0"/>
    <x v="4"/>
    <x v="0"/>
    <x v="1"/>
    <x v="1"/>
    <x v="1"/>
    <x v="3"/>
    <x v="0"/>
    <x v="1"/>
    <x v="0"/>
    <x v="4"/>
    <x v="0"/>
    <x v="0"/>
    <x v="0"/>
    <x v="0"/>
    <x v="0"/>
    <x v="0"/>
    <x v="0"/>
    <x v="0"/>
    <x v="0"/>
  </r>
  <r>
    <x v="0"/>
    <x v="1"/>
    <x v="40"/>
    <x v="0"/>
    <x v="7"/>
    <x v="2"/>
    <x v="3"/>
    <x v="2"/>
    <x v="1"/>
    <x v="2"/>
    <x v="3"/>
    <x v="0"/>
    <x v="1"/>
    <x v="0"/>
    <x v="0"/>
    <x v="1"/>
    <x v="4"/>
    <x v="2"/>
    <x v="0"/>
    <x v="2"/>
    <x v="3"/>
    <x v="0"/>
    <x v="0"/>
    <x v="2"/>
    <x v="1"/>
    <x v="0"/>
    <x v="2"/>
    <x v="1"/>
    <x v="0"/>
    <x v="3"/>
    <x v="2"/>
    <x v="0"/>
    <x v="3"/>
    <x v="3"/>
    <x v="1"/>
    <x v="3"/>
    <x v="1"/>
    <x v="0"/>
    <x v="0"/>
    <x v="1"/>
    <x v="0"/>
    <x v="0"/>
    <x v="0"/>
    <x v="0"/>
    <x v="0"/>
    <x v="0"/>
    <x v="0"/>
    <x v="0"/>
    <x v="0"/>
  </r>
  <r>
    <x v="0"/>
    <x v="1"/>
    <x v="40"/>
    <x v="0"/>
    <x v="7"/>
    <x v="2"/>
    <x v="0"/>
    <x v="0"/>
    <x v="1"/>
    <x v="1"/>
    <x v="3"/>
    <x v="2"/>
    <x v="4"/>
    <x v="1"/>
    <x v="0"/>
    <x v="1"/>
    <x v="0"/>
    <x v="3"/>
    <x v="0"/>
    <x v="0"/>
    <x v="5"/>
    <x v="1"/>
    <x v="3"/>
    <x v="2"/>
    <x v="1"/>
    <x v="0"/>
    <x v="2"/>
    <x v="3"/>
    <x v="4"/>
    <x v="0"/>
    <x v="0"/>
    <x v="1"/>
    <x v="1"/>
    <x v="0"/>
    <x v="1"/>
    <x v="0"/>
    <x v="1"/>
    <x v="3"/>
    <x v="4"/>
    <x v="2"/>
    <x v="0"/>
    <x v="0"/>
    <x v="0"/>
    <x v="0"/>
    <x v="0"/>
    <x v="0"/>
    <x v="0"/>
    <x v="0"/>
    <x v="0"/>
  </r>
  <r>
    <x v="0"/>
    <x v="1"/>
    <x v="40"/>
    <x v="0"/>
    <x v="7"/>
    <x v="0"/>
    <x v="1"/>
    <x v="4"/>
    <x v="4"/>
    <x v="3"/>
    <x v="1"/>
    <x v="5"/>
    <x v="4"/>
    <x v="2"/>
    <x v="3"/>
    <x v="2"/>
    <x v="1"/>
    <x v="2"/>
    <x v="0"/>
    <x v="3"/>
    <x v="3"/>
    <x v="3"/>
    <x v="5"/>
    <x v="4"/>
    <x v="5"/>
    <x v="3"/>
    <x v="3"/>
    <x v="1"/>
    <x v="4"/>
    <x v="3"/>
    <x v="0"/>
    <x v="4"/>
    <x v="4"/>
    <x v="2"/>
    <x v="1"/>
    <x v="3"/>
    <x v="4"/>
    <x v="1"/>
    <x v="1"/>
    <x v="3"/>
    <x v="0"/>
    <x v="0"/>
    <x v="0"/>
    <x v="0"/>
    <x v="0"/>
    <x v="0"/>
    <x v="0"/>
    <x v="0"/>
    <x v="0"/>
  </r>
  <r>
    <x v="0"/>
    <x v="1"/>
    <x v="40"/>
    <x v="0"/>
    <x v="7"/>
    <x v="0"/>
    <x v="2"/>
    <x v="1"/>
    <x v="2"/>
    <x v="1"/>
    <x v="1"/>
    <x v="1"/>
    <x v="1"/>
    <x v="1"/>
    <x v="1"/>
    <x v="1"/>
    <x v="0"/>
    <x v="1"/>
    <x v="1"/>
    <x v="2"/>
    <x v="0"/>
    <x v="0"/>
    <x v="1"/>
    <x v="0"/>
    <x v="1"/>
    <x v="0"/>
    <x v="0"/>
    <x v="1"/>
    <x v="0"/>
    <x v="3"/>
    <x v="2"/>
    <x v="0"/>
    <x v="0"/>
    <x v="3"/>
    <x v="1"/>
    <x v="3"/>
    <x v="1"/>
    <x v="1"/>
    <x v="1"/>
    <x v="4"/>
    <x v="0"/>
    <x v="0"/>
    <x v="0"/>
    <x v="0"/>
    <x v="0"/>
    <x v="0"/>
    <x v="0"/>
    <x v="0"/>
    <x v="0"/>
  </r>
  <r>
    <x v="0"/>
    <x v="1"/>
    <x v="40"/>
    <x v="0"/>
    <x v="7"/>
    <x v="0"/>
    <x v="2"/>
    <x v="1"/>
    <x v="2"/>
    <x v="1"/>
    <x v="3"/>
    <x v="2"/>
    <x v="2"/>
    <x v="1"/>
    <x v="0"/>
    <x v="1"/>
    <x v="4"/>
    <x v="1"/>
    <x v="3"/>
    <x v="3"/>
    <x v="0"/>
    <x v="5"/>
    <x v="5"/>
    <x v="2"/>
    <x v="5"/>
    <x v="0"/>
    <x v="1"/>
    <x v="4"/>
    <x v="4"/>
    <x v="3"/>
    <x v="1"/>
    <x v="4"/>
    <x v="3"/>
    <x v="1"/>
    <x v="1"/>
    <x v="1"/>
    <x v="4"/>
    <x v="2"/>
    <x v="3"/>
    <x v="3"/>
    <x v="0"/>
    <x v="0"/>
    <x v="0"/>
    <x v="0"/>
    <x v="0"/>
    <x v="0"/>
    <x v="0"/>
    <x v="0"/>
    <x v="0"/>
  </r>
  <r>
    <x v="0"/>
    <x v="1"/>
    <x v="40"/>
    <x v="0"/>
    <x v="7"/>
    <x v="2"/>
    <x v="0"/>
    <x v="2"/>
    <x v="2"/>
    <x v="1"/>
    <x v="3"/>
    <x v="1"/>
    <x v="4"/>
    <x v="1"/>
    <x v="0"/>
    <x v="1"/>
    <x v="0"/>
    <x v="2"/>
    <x v="0"/>
    <x v="0"/>
    <x v="5"/>
    <x v="1"/>
    <x v="4"/>
    <x v="0"/>
    <x v="0"/>
    <x v="4"/>
    <x v="2"/>
    <x v="1"/>
    <x v="0"/>
    <x v="0"/>
    <x v="0"/>
    <x v="2"/>
    <x v="3"/>
    <x v="3"/>
    <x v="2"/>
    <x v="0"/>
    <x v="1"/>
    <x v="3"/>
    <x v="0"/>
    <x v="0"/>
    <x v="0"/>
    <x v="0"/>
    <x v="0"/>
    <x v="0"/>
    <x v="0"/>
    <x v="0"/>
    <x v="0"/>
    <x v="0"/>
    <x v="0"/>
  </r>
  <r>
    <x v="0"/>
    <x v="1"/>
    <x v="40"/>
    <x v="0"/>
    <x v="7"/>
    <x v="2"/>
    <x v="2"/>
    <x v="0"/>
    <x v="0"/>
    <x v="1"/>
    <x v="0"/>
    <x v="3"/>
    <x v="1"/>
    <x v="1"/>
    <x v="0"/>
    <x v="1"/>
    <x v="2"/>
    <x v="1"/>
    <x v="0"/>
    <x v="2"/>
    <x v="4"/>
    <x v="2"/>
    <x v="2"/>
    <x v="3"/>
    <x v="1"/>
    <x v="2"/>
    <x v="1"/>
    <x v="0"/>
    <x v="3"/>
    <x v="1"/>
    <x v="4"/>
    <x v="1"/>
    <x v="0"/>
    <x v="0"/>
    <x v="4"/>
    <x v="3"/>
    <x v="0"/>
    <x v="0"/>
    <x v="2"/>
    <x v="0"/>
    <x v="0"/>
    <x v="0"/>
    <x v="0"/>
    <x v="0"/>
    <x v="0"/>
    <x v="0"/>
    <x v="0"/>
    <x v="0"/>
    <x v="0"/>
  </r>
  <r>
    <x v="0"/>
    <x v="1"/>
    <x v="40"/>
    <x v="0"/>
    <x v="7"/>
    <x v="2"/>
    <x v="3"/>
    <x v="2"/>
    <x v="4"/>
    <x v="2"/>
    <x v="1"/>
    <x v="3"/>
    <x v="3"/>
    <x v="3"/>
    <x v="4"/>
    <x v="2"/>
    <x v="2"/>
    <x v="2"/>
    <x v="1"/>
    <x v="1"/>
    <x v="5"/>
    <x v="3"/>
    <x v="5"/>
    <x v="5"/>
    <x v="4"/>
    <x v="3"/>
    <x v="3"/>
    <x v="1"/>
    <x v="0"/>
    <x v="3"/>
    <x v="0"/>
    <x v="1"/>
    <x v="1"/>
    <x v="1"/>
    <x v="4"/>
    <x v="2"/>
    <x v="0"/>
    <x v="3"/>
    <x v="2"/>
    <x v="2"/>
    <x v="0"/>
    <x v="0"/>
    <x v="0"/>
    <x v="0"/>
    <x v="0"/>
    <x v="0"/>
    <x v="0"/>
    <x v="0"/>
    <x v="0"/>
  </r>
  <r>
    <x v="0"/>
    <x v="1"/>
    <x v="36"/>
    <x v="0"/>
    <x v="7"/>
    <x v="2"/>
    <x v="5"/>
    <x v="3"/>
    <x v="4"/>
    <x v="4"/>
    <x v="5"/>
    <x v="5"/>
    <x v="5"/>
    <x v="5"/>
    <x v="6"/>
    <x v="3"/>
    <x v="5"/>
    <x v="3"/>
    <x v="4"/>
    <x v="3"/>
    <x v="2"/>
    <x v="4"/>
    <x v="4"/>
    <x v="4"/>
    <x v="5"/>
    <x v="3"/>
    <x v="3"/>
    <x v="3"/>
    <x v="5"/>
    <x v="1"/>
    <x v="4"/>
    <x v="4"/>
    <x v="4"/>
    <x v="2"/>
    <x v="3"/>
    <x v="2"/>
    <x v="4"/>
    <x v="2"/>
    <x v="3"/>
    <x v="3"/>
    <x v="0"/>
    <x v="0"/>
    <x v="0"/>
    <x v="0"/>
    <x v="0"/>
    <x v="0"/>
    <x v="0"/>
    <x v="0"/>
    <x v="0"/>
  </r>
  <r>
    <x v="0"/>
    <x v="1"/>
    <x v="36"/>
    <x v="0"/>
    <x v="7"/>
    <x v="2"/>
    <x v="0"/>
    <x v="1"/>
    <x v="4"/>
    <x v="1"/>
    <x v="3"/>
    <x v="2"/>
    <x v="2"/>
    <x v="3"/>
    <x v="0"/>
    <x v="1"/>
    <x v="4"/>
    <x v="1"/>
    <x v="3"/>
    <x v="0"/>
    <x v="5"/>
    <x v="0"/>
    <x v="1"/>
    <x v="0"/>
    <x v="0"/>
    <x v="0"/>
    <x v="3"/>
    <x v="1"/>
    <x v="0"/>
    <x v="0"/>
    <x v="0"/>
    <x v="2"/>
    <x v="1"/>
    <x v="3"/>
    <x v="2"/>
    <x v="5"/>
    <x v="2"/>
    <x v="2"/>
    <x v="0"/>
    <x v="0"/>
    <x v="0"/>
    <x v="0"/>
    <x v="0"/>
    <x v="0"/>
    <x v="0"/>
    <x v="0"/>
    <x v="0"/>
    <x v="0"/>
    <x v="0"/>
  </r>
  <r>
    <x v="0"/>
    <x v="1"/>
    <x v="36"/>
    <x v="0"/>
    <x v="7"/>
    <x v="2"/>
    <x v="2"/>
    <x v="2"/>
    <x v="1"/>
    <x v="2"/>
    <x v="0"/>
    <x v="1"/>
    <x v="0"/>
    <x v="1"/>
    <x v="1"/>
    <x v="1"/>
    <x v="1"/>
    <x v="4"/>
    <x v="0"/>
    <x v="0"/>
    <x v="0"/>
    <x v="2"/>
    <x v="0"/>
    <x v="4"/>
    <x v="1"/>
    <x v="2"/>
    <x v="2"/>
    <x v="1"/>
    <x v="2"/>
    <x v="3"/>
    <x v="1"/>
    <x v="0"/>
    <x v="0"/>
    <x v="0"/>
    <x v="2"/>
    <x v="0"/>
    <x v="1"/>
    <x v="1"/>
    <x v="1"/>
    <x v="2"/>
    <x v="0"/>
    <x v="0"/>
    <x v="0"/>
    <x v="0"/>
    <x v="0"/>
    <x v="0"/>
    <x v="0"/>
    <x v="0"/>
    <x v="0"/>
  </r>
  <r>
    <x v="0"/>
    <x v="1"/>
    <x v="36"/>
    <x v="0"/>
    <x v="7"/>
    <x v="0"/>
    <x v="2"/>
    <x v="0"/>
    <x v="0"/>
    <x v="0"/>
    <x v="3"/>
    <x v="2"/>
    <x v="2"/>
    <x v="0"/>
    <x v="1"/>
    <x v="0"/>
    <x v="1"/>
    <x v="1"/>
    <x v="0"/>
    <x v="0"/>
    <x v="0"/>
    <x v="0"/>
    <x v="1"/>
    <x v="0"/>
    <x v="0"/>
    <x v="0"/>
    <x v="0"/>
    <x v="1"/>
    <x v="0"/>
    <x v="0"/>
    <x v="0"/>
    <x v="2"/>
    <x v="2"/>
    <x v="3"/>
    <x v="2"/>
    <x v="0"/>
    <x v="0"/>
    <x v="0"/>
    <x v="0"/>
    <x v="0"/>
    <x v="0"/>
    <x v="0"/>
    <x v="0"/>
    <x v="0"/>
    <x v="0"/>
    <x v="0"/>
    <x v="0"/>
    <x v="0"/>
    <x v="0"/>
  </r>
  <r>
    <x v="0"/>
    <x v="1"/>
    <x v="36"/>
    <x v="0"/>
    <x v="7"/>
    <x v="2"/>
    <x v="2"/>
    <x v="1"/>
    <x v="1"/>
    <x v="3"/>
    <x v="0"/>
    <x v="3"/>
    <x v="1"/>
    <x v="1"/>
    <x v="1"/>
    <x v="2"/>
    <x v="0"/>
    <x v="2"/>
    <x v="1"/>
    <x v="2"/>
    <x v="1"/>
    <x v="1"/>
    <x v="3"/>
    <x v="1"/>
    <x v="5"/>
    <x v="2"/>
    <x v="1"/>
    <x v="0"/>
    <x v="2"/>
    <x v="3"/>
    <x v="2"/>
    <x v="1"/>
    <x v="3"/>
    <x v="1"/>
    <x v="2"/>
    <x v="1"/>
    <x v="0"/>
    <x v="2"/>
    <x v="2"/>
    <x v="4"/>
    <x v="0"/>
    <x v="0"/>
    <x v="0"/>
    <x v="0"/>
    <x v="0"/>
    <x v="0"/>
    <x v="0"/>
    <x v="0"/>
    <x v="0"/>
  </r>
  <r>
    <x v="0"/>
    <x v="1"/>
    <x v="36"/>
    <x v="0"/>
    <x v="7"/>
    <x v="2"/>
    <x v="1"/>
    <x v="2"/>
    <x v="4"/>
    <x v="4"/>
    <x v="1"/>
    <x v="3"/>
    <x v="4"/>
    <x v="2"/>
    <x v="3"/>
    <x v="2"/>
    <x v="1"/>
    <x v="2"/>
    <x v="1"/>
    <x v="1"/>
    <x v="1"/>
    <x v="2"/>
    <x v="2"/>
    <x v="1"/>
    <x v="2"/>
    <x v="1"/>
    <x v="1"/>
    <x v="2"/>
    <x v="3"/>
    <x v="3"/>
    <x v="3"/>
    <x v="1"/>
    <x v="1"/>
    <x v="1"/>
    <x v="0"/>
    <x v="1"/>
    <x v="0"/>
    <x v="4"/>
    <x v="2"/>
    <x v="4"/>
    <x v="0"/>
    <x v="0"/>
    <x v="0"/>
    <x v="0"/>
    <x v="0"/>
    <x v="0"/>
    <x v="0"/>
    <x v="0"/>
    <x v="0"/>
  </r>
  <r>
    <x v="0"/>
    <x v="1"/>
    <x v="36"/>
    <x v="0"/>
    <x v="7"/>
    <x v="1"/>
    <x v="0"/>
    <x v="4"/>
    <x v="2"/>
    <x v="3"/>
    <x v="1"/>
    <x v="3"/>
    <x v="0"/>
    <x v="2"/>
    <x v="1"/>
    <x v="2"/>
    <x v="0"/>
    <x v="2"/>
    <x v="1"/>
    <x v="1"/>
    <x v="3"/>
    <x v="1"/>
    <x v="2"/>
    <x v="1"/>
    <x v="5"/>
    <x v="1"/>
    <x v="0"/>
    <x v="2"/>
    <x v="3"/>
    <x v="2"/>
    <x v="1"/>
    <x v="4"/>
    <x v="3"/>
    <x v="0"/>
    <x v="4"/>
    <x v="3"/>
    <x v="1"/>
    <x v="2"/>
    <x v="1"/>
    <x v="4"/>
    <x v="0"/>
    <x v="0"/>
    <x v="0"/>
    <x v="0"/>
    <x v="0"/>
    <x v="0"/>
    <x v="0"/>
    <x v="0"/>
    <x v="0"/>
  </r>
  <r>
    <x v="0"/>
    <x v="1"/>
    <x v="36"/>
    <x v="0"/>
    <x v="7"/>
    <x v="0"/>
    <x v="0"/>
    <x v="0"/>
    <x v="1"/>
    <x v="1"/>
    <x v="3"/>
    <x v="1"/>
    <x v="0"/>
    <x v="2"/>
    <x v="1"/>
    <x v="0"/>
    <x v="0"/>
    <x v="1"/>
    <x v="0"/>
    <x v="1"/>
    <x v="1"/>
    <x v="0"/>
    <x v="1"/>
    <x v="2"/>
    <x v="1"/>
    <x v="0"/>
    <x v="0"/>
    <x v="1"/>
    <x v="0"/>
    <x v="0"/>
    <x v="0"/>
    <x v="2"/>
    <x v="0"/>
    <x v="3"/>
    <x v="2"/>
    <x v="0"/>
    <x v="0"/>
    <x v="1"/>
    <x v="0"/>
    <x v="1"/>
    <x v="0"/>
    <x v="0"/>
    <x v="0"/>
    <x v="0"/>
    <x v="0"/>
    <x v="0"/>
    <x v="0"/>
    <x v="0"/>
    <x v="0"/>
  </r>
  <r>
    <x v="0"/>
    <x v="1"/>
    <x v="36"/>
    <x v="0"/>
    <x v="7"/>
    <x v="0"/>
    <x v="0"/>
    <x v="0"/>
    <x v="1"/>
    <x v="1"/>
    <x v="3"/>
    <x v="1"/>
    <x v="2"/>
    <x v="0"/>
    <x v="0"/>
    <x v="0"/>
    <x v="4"/>
    <x v="1"/>
    <x v="0"/>
    <x v="1"/>
    <x v="1"/>
    <x v="0"/>
    <x v="1"/>
    <x v="2"/>
    <x v="1"/>
    <x v="0"/>
    <x v="0"/>
    <x v="1"/>
    <x v="0"/>
    <x v="0"/>
    <x v="0"/>
    <x v="2"/>
    <x v="0"/>
    <x v="3"/>
    <x v="2"/>
    <x v="0"/>
    <x v="0"/>
    <x v="3"/>
    <x v="0"/>
    <x v="1"/>
    <x v="0"/>
    <x v="0"/>
    <x v="0"/>
    <x v="0"/>
    <x v="0"/>
    <x v="0"/>
    <x v="0"/>
    <x v="0"/>
    <x v="0"/>
  </r>
  <r>
    <x v="0"/>
    <x v="1"/>
    <x v="36"/>
    <x v="0"/>
    <x v="7"/>
    <x v="0"/>
    <x v="2"/>
    <x v="0"/>
    <x v="2"/>
    <x v="1"/>
    <x v="3"/>
    <x v="2"/>
    <x v="0"/>
    <x v="0"/>
    <x v="1"/>
    <x v="0"/>
    <x v="0"/>
    <x v="1"/>
    <x v="3"/>
    <x v="0"/>
    <x v="0"/>
    <x v="1"/>
    <x v="0"/>
    <x v="2"/>
    <x v="2"/>
    <x v="1"/>
    <x v="1"/>
    <x v="0"/>
    <x v="0"/>
    <x v="0"/>
    <x v="0"/>
    <x v="2"/>
    <x v="2"/>
    <x v="3"/>
    <x v="1"/>
    <x v="3"/>
    <x v="0"/>
    <x v="0"/>
    <x v="0"/>
    <x v="0"/>
    <x v="0"/>
    <x v="0"/>
    <x v="0"/>
    <x v="0"/>
    <x v="0"/>
    <x v="0"/>
    <x v="0"/>
    <x v="0"/>
    <x v="0"/>
  </r>
  <r>
    <x v="0"/>
    <x v="1"/>
    <x v="36"/>
    <x v="0"/>
    <x v="7"/>
    <x v="0"/>
    <x v="2"/>
    <x v="4"/>
    <x v="4"/>
    <x v="3"/>
    <x v="5"/>
    <x v="5"/>
    <x v="1"/>
    <x v="3"/>
    <x v="3"/>
    <x v="4"/>
    <x v="1"/>
    <x v="4"/>
    <x v="2"/>
    <x v="1"/>
    <x v="3"/>
    <x v="2"/>
    <x v="2"/>
    <x v="3"/>
    <x v="3"/>
    <x v="4"/>
    <x v="3"/>
    <x v="1"/>
    <x v="6"/>
    <x v="3"/>
    <x v="4"/>
    <x v="4"/>
    <x v="4"/>
    <x v="2"/>
    <x v="3"/>
    <x v="1"/>
    <x v="4"/>
    <x v="2"/>
    <x v="3"/>
    <x v="3"/>
    <x v="0"/>
    <x v="0"/>
    <x v="0"/>
    <x v="0"/>
    <x v="0"/>
    <x v="0"/>
    <x v="0"/>
    <x v="0"/>
    <x v="0"/>
  </r>
  <r>
    <x v="0"/>
    <x v="1"/>
    <x v="36"/>
    <x v="0"/>
    <x v="7"/>
    <x v="2"/>
    <x v="2"/>
    <x v="1"/>
    <x v="1"/>
    <x v="3"/>
    <x v="0"/>
    <x v="1"/>
    <x v="2"/>
    <x v="2"/>
    <x v="1"/>
    <x v="1"/>
    <x v="1"/>
    <x v="2"/>
    <x v="1"/>
    <x v="0"/>
    <x v="0"/>
    <x v="2"/>
    <x v="2"/>
    <x v="4"/>
    <x v="3"/>
    <x v="5"/>
    <x v="1"/>
    <x v="4"/>
    <x v="0"/>
    <x v="3"/>
    <x v="3"/>
    <x v="2"/>
    <x v="0"/>
    <x v="0"/>
    <x v="1"/>
    <x v="3"/>
    <x v="0"/>
    <x v="3"/>
    <x v="2"/>
    <x v="0"/>
    <x v="0"/>
    <x v="0"/>
    <x v="0"/>
    <x v="0"/>
    <x v="0"/>
    <x v="0"/>
    <x v="0"/>
    <x v="0"/>
    <x v="0"/>
  </r>
  <r>
    <x v="0"/>
    <x v="1"/>
    <x v="36"/>
    <x v="0"/>
    <x v="7"/>
    <x v="2"/>
    <x v="2"/>
    <x v="1"/>
    <x v="1"/>
    <x v="3"/>
    <x v="0"/>
    <x v="3"/>
    <x v="0"/>
    <x v="1"/>
    <x v="1"/>
    <x v="1"/>
    <x v="0"/>
    <x v="1"/>
    <x v="2"/>
    <x v="0"/>
    <x v="0"/>
    <x v="3"/>
    <x v="3"/>
    <x v="3"/>
    <x v="1"/>
    <x v="2"/>
    <x v="2"/>
    <x v="1"/>
    <x v="0"/>
    <x v="3"/>
    <x v="3"/>
    <x v="0"/>
    <x v="0"/>
    <x v="0"/>
    <x v="4"/>
    <x v="1"/>
    <x v="1"/>
    <x v="1"/>
    <x v="2"/>
    <x v="1"/>
    <x v="0"/>
    <x v="0"/>
    <x v="0"/>
    <x v="0"/>
    <x v="0"/>
    <x v="0"/>
    <x v="0"/>
    <x v="0"/>
    <x v="0"/>
  </r>
  <r>
    <x v="0"/>
    <x v="1"/>
    <x v="36"/>
    <x v="0"/>
    <x v="7"/>
    <x v="0"/>
    <x v="3"/>
    <x v="5"/>
    <x v="1"/>
    <x v="4"/>
    <x v="0"/>
    <x v="1"/>
    <x v="0"/>
    <x v="2"/>
    <x v="3"/>
    <x v="2"/>
    <x v="2"/>
    <x v="1"/>
    <x v="5"/>
    <x v="0"/>
    <x v="3"/>
    <x v="2"/>
    <x v="2"/>
    <x v="1"/>
    <x v="2"/>
    <x v="2"/>
    <x v="1"/>
    <x v="1"/>
    <x v="2"/>
    <x v="0"/>
    <x v="2"/>
    <x v="2"/>
    <x v="3"/>
    <x v="1"/>
    <x v="0"/>
    <x v="3"/>
    <x v="2"/>
    <x v="0"/>
    <x v="0"/>
    <x v="1"/>
    <x v="0"/>
    <x v="0"/>
    <x v="0"/>
    <x v="0"/>
    <x v="0"/>
    <x v="0"/>
    <x v="0"/>
    <x v="0"/>
    <x v="0"/>
  </r>
  <r>
    <x v="0"/>
    <x v="1"/>
    <x v="36"/>
    <x v="0"/>
    <x v="7"/>
    <x v="2"/>
    <x v="0"/>
    <x v="2"/>
    <x v="2"/>
    <x v="1"/>
    <x v="0"/>
    <x v="2"/>
    <x v="0"/>
    <x v="1"/>
    <x v="1"/>
    <x v="1"/>
    <x v="0"/>
    <x v="4"/>
    <x v="0"/>
    <x v="1"/>
    <x v="4"/>
    <x v="2"/>
    <x v="0"/>
    <x v="1"/>
    <x v="3"/>
    <x v="0"/>
    <x v="1"/>
    <x v="1"/>
    <x v="5"/>
    <x v="3"/>
    <x v="2"/>
    <x v="0"/>
    <x v="1"/>
    <x v="4"/>
    <x v="0"/>
    <x v="3"/>
    <x v="1"/>
    <x v="1"/>
    <x v="2"/>
    <x v="1"/>
    <x v="0"/>
    <x v="0"/>
    <x v="0"/>
    <x v="0"/>
    <x v="0"/>
    <x v="0"/>
    <x v="0"/>
    <x v="0"/>
    <x v="0"/>
  </r>
  <r>
    <x v="0"/>
    <x v="1"/>
    <x v="36"/>
    <x v="0"/>
    <x v="7"/>
    <x v="0"/>
    <x v="2"/>
    <x v="0"/>
    <x v="1"/>
    <x v="0"/>
    <x v="3"/>
    <x v="2"/>
    <x v="2"/>
    <x v="2"/>
    <x v="0"/>
    <x v="1"/>
    <x v="0"/>
    <x v="1"/>
    <x v="3"/>
    <x v="0"/>
    <x v="0"/>
    <x v="0"/>
    <x v="1"/>
    <x v="0"/>
    <x v="0"/>
    <x v="4"/>
    <x v="5"/>
    <x v="1"/>
    <x v="0"/>
    <x v="0"/>
    <x v="0"/>
    <x v="2"/>
    <x v="2"/>
    <x v="3"/>
    <x v="2"/>
    <x v="0"/>
    <x v="0"/>
    <x v="3"/>
    <x v="0"/>
    <x v="0"/>
    <x v="0"/>
    <x v="0"/>
    <x v="0"/>
    <x v="0"/>
    <x v="0"/>
    <x v="0"/>
    <x v="0"/>
    <x v="0"/>
    <x v="0"/>
  </r>
  <r>
    <x v="0"/>
    <x v="1"/>
    <x v="36"/>
    <x v="0"/>
    <x v="7"/>
    <x v="0"/>
    <x v="0"/>
    <x v="0"/>
    <x v="1"/>
    <x v="0"/>
    <x v="3"/>
    <x v="1"/>
    <x v="2"/>
    <x v="1"/>
    <x v="0"/>
    <x v="0"/>
    <x v="0"/>
    <x v="0"/>
    <x v="0"/>
    <x v="0"/>
    <x v="0"/>
    <x v="0"/>
    <x v="1"/>
    <x v="0"/>
    <x v="3"/>
    <x v="0"/>
    <x v="0"/>
    <x v="1"/>
    <x v="0"/>
    <x v="0"/>
    <x v="0"/>
    <x v="2"/>
    <x v="2"/>
    <x v="3"/>
    <x v="2"/>
    <x v="0"/>
    <x v="2"/>
    <x v="0"/>
    <x v="2"/>
    <x v="0"/>
    <x v="0"/>
    <x v="0"/>
    <x v="0"/>
    <x v="0"/>
    <x v="0"/>
    <x v="0"/>
    <x v="0"/>
    <x v="0"/>
    <x v="0"/>
  </r>
  <r>
    <x v="0"/>
    <x v="1"/>
    <x v="36"/>
    <x v="0"/>
    <x v="7"/>
    <x v="0"/>
    <x v="0"/>
    <x v="1"/>
    <x v="1"/>
    <x v="1"/>
    <x v="0"/>
    <x v="2"/>
    <x v="2"/>
    <x v="0"/>
    <x v="0"/>
    <x v="0"/>
    <x v="0"/>
    <x v="2"/>
    <x v="1"/>
    <x v="0"/>
    <x v="0"/>
    <x v="0"/>
    <x v="1"/>
    <x v="2"/>
    <x v="3"/>
    <x v="0"/>
    <x v="0"/>
    <x v="1"/>
    <x v="0"/>
    <x v="0"/>
    <x v="0"/>
    <x v="2"/>
    <x v="2"/>
    <x v="3"/>
    <x v="1"/>
    <x v="0"/>
    <x v="0"/>
    <x v="3"/>
    <x v="0"/>
    <x v="0"/>
    <x v="0"/>
    <x v="0"/>
    <x v="0"/>
    <x v="0"/>
    <x v="0"/>
    <x v="0"/>
    <x v="0"/>
    <x v="0"/>
    <x v="0"/>
  </r>
  <r>
    <x v="0"/>
    <x v="1"/>
    <x v="36"/>
    <x v="0"/>
    <x v="7"/>
    <x v="0"/>
    <x v="0"/>
    <x v="1"/>
    <x v="1"/>
    <x v="0"/>
    <x v="3"/>
    <x v="2"/>
    <x v="1"/>
    <x v="0"/>
    <x v="0"/>
    <x v="0"/>
    <x v="4"/>
    <x v="1"/>
    <x v="3"/>
    <x v="0"/>
    <x v="0"/>
    <x v="3"/>
    <x v="0"/>
    <x v="2"/>
    <x v="1"/>
    <x v="1"/>
    <x v="1"/>
    <x v="1"/>
    <x v="0"/>
    <x v="0"/>
    <x v="2"/>
    <x v="0"/>
    <x v="0"/>
    <x v="0"/>
    <x v="4"/>
    <x v="3"/>
    <x v="0"/>
    <x v="3"/>
    <x v="2"/>
    <x v="4"/>
    <x v="0"/>
    <x v="0"/>
    <x v="0"/>
    <x v="0"/>
    <x v="0"/>
    <x v="0"/>
    <x v="0"/>
    <x v="0"/>
    <x v="0"/>
  </r>
  <r>
    <x v="0"/>
    <x v="1"/>
    <x v="41"/>
    <x v="0"/>
    <x v="7"/>
    <x v="0"/>
    <x v="0"/>
    <x v="0"/>
    <x v="1"/>
    <x v="1"/>
    <x v="3"/>
    <x v="2"/>
    <x v="1"/>
    <x v="1"/>
    <x v="0"/>
    <x v="0"/>
    <x v="0"/>
    <x v="1"/>
    <x v="0"/>
    <x v="2"/>
    <x v="0"/>
    <x v="1"/>
    <x v="0"/>
    <x v="2"/>
    <x v="1"/>
    <x v="1"/>
    <x v="0"/>
    <x v="0"/>
    <x v="0"/>
    <x v="0"/>
    <x v="0"/>
    <x v="0"/>
    <x v="0"/>
    <x v="3"/>
    <x v="1"/>
    <x v="0"/>
    <x v="0"/>
    <x v="3"/>
    <x v="1"/>
    <x v="0"/>
    <x v="0"/>
    <x v="0"/>
    <x v="0"/>
    <x v="0"/>
    <x v="0"/>
    <x v="0"/>
    <x v="0"/>
    <x v="0"/>
    <x v="0"/>
  </r>
  <r>
    <x v="0"/>
    <x v="1"/>
    <x v="41"/>
    <x v="0"/>
    <x v="7"/>
    <x v="0"/>
    <x v="0"/>
    <x v="1"/>
    <x v="1"/>
    <x v="3"/>
    <x v="3"/>
    <x v="2"/>
    <x v="2"/>
    <x v="0"/>
    <x v="1"/>
    <x v="0"/>
    <x v="0"/>
    <x v="1"/>
    <x v="3"/>
    <x v="0"/>
    <x v="0"/>
    <x v="1"/>
    <x v="1"/>
    <x v="2"/>
    <x v="0"/>
    <x v="1"/>
    <x v="0"/>
    <x v="1"/>
    <x v="0"/>
    <x v="0"/>
    <x v="1"/>
    <x v="2"/>
    <x v="2"/>
    <x v="3"/>
    <x v="1"/>
    <x v="0"/>
    <x v="2"/>
    <x v="3"/>
    <x v="0"/>
    <x v="0"/>
    <x v="0"/>
    <x v="0"/>
    <x v="0"/>
    <x v="0"/>
    <x v="0"/>
    <x v="0"/>
    <x v="0"/>
    <x v="0"/>
    <x v="0"/>
  </r>
  <r>
    <x v="0"/>
    <x v="1"/>
    <x v="41"/>
    <x v="0"/>
    <x v="7"/>
    <x v="0"/>
    <x v="0"/>
    <x v="0"/>
    <x v="4"/>
    <x v="1"/>
    <x v="0"/>
    <x v="3"/>
    <x v="4"/>
    <x v="5"/>
    <x v="1"/>
    <x v="1"/>
    <x v="4"/>
    <x v="1"/>
    <x v="0"/>
    <x v="2"/>
    <x v="0"/>
    <x v="1"/>
    <x v="1"/>
    <x v="4"/>
    <x v="2"/>
    <x v="0"/>
    <x v="5"/>
    <x v="1"/>
    <x v="0"/>
    <x v="0"/>
    <x v="0"/>
    <x v="0"/>
    <x v="3"/>
    <x v="0"/>
    <x v="2"/>
    <x v="0"/>
    <x v="0"/>
    <x v="1"/>
    <x v="2"/>
    <x v="1"/>
    <x v="0"/>
    <x v="0"/>
    <x v="0"/>
    <x v="0"/>
    <x v="0"/>
    <x v="0"/>
    <x v="0"/>
    <x v="0"/>
    <x v="0"/>
  </r>
  <r>
    <x v="0"/>
    <x v="1"/>
    <x v="41"/>
    <x v="0"/>
    <x v="7"/>
    <x v="0"/>
    <x v="2"/>
    <x v="1"/>
    <x v="3"/>
    <x v="1"/>
    <x v="0"/>
    <x v="1"/>
    <x v="3"/>
    <x v="1"/>
    <x v="3"/>
    <x v="1"/>
    <x v="1"/>
    <x v="4"/>
    <x v="4"/>
    <x v="3"/>
    <x v="1"/>
    <x v="2"/>
    <x v="2"/>
    <x v="3"/>
    <x v="2"/>
    <x v="1"/>
    <x v="2"/>
    <x v="1"/>
    <x v="0"/>
    <x v="0"/>
    <x v="0"/>
    <x v="3"/>
    <x v="5"/>
    <x v="3"/>
    <x v="1"/>
    <x v="3"/>
    <x v="3"/>
    <x v="0"/>
    <x v="0"/>
    <x v="2"/>
    <x v="0"/>
    <x v="0"/>
    <x v="0"/>
    <x v="0"/>
    <x v="0"/>
    <x v="0"/>
    <x v="0"/>
    <x v="0"/>
    <x v="0"/>
  </r>
  <r>
    <x v="0"/>
    <x v="1"/>
    <x v="41"/>
    <x v="0"/>
    <x v="7"/>
    <x v="0"/>
    <x v="0"/>
    <x v="0"/>
    <x v="1"/>
    <x v="0"/>
    <x v="3"/>
    <x v="1"/>
    <x v="0"/>
    <x v="1"/>
    <x v="1"/>
    <x v="2"/>
    <x v="1"/>
    <x v="0"/>
    <x v="3"/>
    <x v="0"/>
    <x v="0"/>
    <x v="1"/>
    <x v="3"/>
    <x v="2"/>
    <x v="2"/>
    <x v="1"/>
    <x v="1"/>
    <x v="0"/>
    <x v="0"/>
    <x v="0"/>
    <x v="2"/>
    <x v="2"/>
    <x v="3"/>
    <x v="3"/>
    <x v="1"/>
    <x v="3"/>
    <x v="4"/>
    <x v="1"/>
    <x v="3"/>
    <x v="0"/>
    <x v="0"/>
    <x v="0"/>
    <x v="0"/>
    <x v="0"/>
    <x v="0"/>
    <x v="0"/>
    <x v="0"/>
    <x v="0"/>
    <x v="0"/>
  </r>
  <r>
    <x v="0"/>
    <x v="1"/>
    <x v="41"/>
    <x v="0"/>
    <x v="7"/>
    <x v="2"/>
    <x v="2"/>
    <x v="0"/>
    <x v="3"/>
    <x v="1"/>
    <x v="0"/>
    <x v="1"/>
    <x v="0"/>
    <x v="1"/>
    <x v="1"/>
    <x v="1"/>
    <x v="1"/>
    <x v="1"/>
    <x v="0"/>
    <x v="0"/>
    <x v="0"/>
    <x v="3"/>
    <x v="0"/>
    <x v="2"/>
    <x v="1"/>
    <x v="1"/>
    <x v="1"/>
    <x v="1"/>
    <x v="0"/>
    <x v="3"/>
    <x v="2"/>
    <x v="0"/>
    <x v="3"/>
    <x v="3"/>
    <x v="1"/>
    <x v="3"/>
    <x v="0"/>
    <x v="3"/>
    <x v="2"/>
    <x v="1"/>
    <x v="0"/>
    <x v="0"/>
    <x v="0"/>
    <x v="0"/>
    <x v="0"/>
    <x v="0"/>
    <x v="0"/>
    <x v="0"/>
    <x v="0"/>
  </r>
  <r>
    <x v="0"/>
    <x v="1"/>
    <x v="41"/>
    <x v="0"/>
    <x v="7"/>
    <x v="0"/>
    <x v="0"/>
    <x v="0"/>
    <x v="0"/>
    <x v="0"/>
    <x v="3"/>
    <x v="2"/>
    <x v="4"/>
    <x v="0"/>
    <x v="0"/>
    <x v="0"/>
    <x v="4"/>
    <x v="1"/>
    <x v="0"/>
    <x v="0"/>
    <x v="0"/>
    <x v="1"/>
    <x v="0"/>
    <x v="0"/>
    <x v="0"/>
    <x v="0"/>
    <x v="0"/>
    <x v="1"/>
    <x v="0"/>
    <x v="0"/>
    <x v="0"/>
    <x v="2"/>
    <x v="2"/>
    <x v="3"/>
    <x v="2"/>
    <x v="0"/>
    <x v="0"/>
    <x v="3"/>
    <x v="0"/>
    <x v="0"/>
    <x v="0"/>
    <x v="0"/>
    <x v="0"/>
    <x v="0"/>
    <x v="0"/>
    <x v="0"/>
    <x v="0"/>
    <x v="0"/>
    <x v="0"/>
  </r>
  <r>
    <x v="0"/>
    <x v="1"/>
    <x v="41"/>
    <x v="0"/>
    <x v="7"/>
    <x v="2"/>
    <x v="2"/>
    <x v="0"/>
    <x v="2"/>
    <x v="3"/>
    <x v="0"/>
    <x v="1"/>
    <x v="0"/>
    <x v="2"/>
    <x v="1"/>
    <x v="0"/>
    <x v="0"/>
    <x v="2"/>
    <x v="1"/>
    <x v="2"/>
    <x v="3"/>
    <x v="1"/>
    <x v="0"/>
    <x v="1"/>
    <x v="2"/>
    <x v="2"/>
    <x v="1"/>
    <x v="2"/>
    <x v="2"/>
    <x v="3"/>
    <x v="3"/>
    <x v="1"/>
    <x v="3"/>
    <x v="0"/>
    <x v="0"/>
    <x v="3"/>
    <x v="1"/>
    <x v="1"/>
    <x v="2"/>
    <x v="1"/>
    <x v="0"/>
    <x v="0"/>
    <x v="0"/>
    <x v="0"/>
    <x v="0"/>
    <x v="0"/>
    <x v="0"/>
    <x v="0"/>
    <x v="0"/>
  </r>
  <r>
    <x v="0"/>
    <x v="1"/>
    <x v="41"/>
    <x v="0"/>
    <x v="7"/>
    <x v="2"/>
    <x v="1"/>
    <x v="0"/>
    <x v="0"/>
    <x v="0"/>
    <x v="0"/>
    <x v="2"/>
    <x v="0"/>
    <x v="1"/>
    <x v="1"/>
    <x v="0"/>
    <x v="1"/>
    <x v="4"/>
    <x v="0"/>
    <x v="2"/>
    <x v="1"/>
    <x v="3"/>
    <x v="2"/>
    <x v="2"/>
    <x v="2"/>
    <x v="1"/>
    <x v="2"/>
    <x v="0"/>
    <x v="0"/>
    <x v="0"/>
    <x v="2"/>
    <x v="3"/>
    <x v="1"/>
    <x v="3"/>
    <x v="0"/>
    <x v="1"/>
    <x v="1"/>
    <x v="3"/>
    <x v="0"/>
    <x v="2"/>
    <x v="0"/>
    <x v="0"/>
    <x v="0"/>
    <x v="0"/>
    <x v="0"/>
    <x v="0"/>
    <x v="0"/>
    <x v="0"/>
    <x v="0"/>
  </r>
  <r>
    <x v="0"/>
    <x v="1"/>
    <x v="41"/>
    <x v="0"/>
    <x v="7"/>
    <x v="0"/>
    <x v="3"/>
    <x v="2"/>
    <x v="2"/>
    <x v="0"/>
    <x v="1"/>
    <x v="1"/>
    <x v="0"/>
    <x v="2"/>
    <x v="3"/>
    <x v="2"/>
    <x v="1"/>
    <x v="1"/>
    <x v="1"/>
    <x v="4"/>
    <x v="5"/>
    <x v="2"/>
    <x v="2"/>
    <x v="3"/>
    <x v="2"/>
    <x v="1"/>
    <x v="2"/>
    <x v="1"/>
    <x v="0"/>
    <x v="1"/>
    <x v="0"/>
    <x v="4"/>
    <x v="4"/>
    <x v="1"/>
    <x v="4"/>
    <x v="4"/>
    <x v="1"/>
    <x v="2"/>
    <x v="1"/>
    <x v="3"/>
    <x v="0"/>
    <x v="0"/>
    <x v="0"/>
    <x v="0"/>
    <x v="0"/>
    <x v="0"/>
    <x v="0"/>
    <x v="0"/>
    <x v="0"/>
  </r>
  <r>
    <x v="0"/>
    <x v="1"/>
    <x v="41"/>
    <x v="0"/>
    <x v="7"/>
    <x v="0"/>
    <x v="3"/>
    <x v="2"/>
    <x v="4"/>
    <x v="0"/>
    <x v="3"/>
    <x v="1"/>
    <x v="0"/>
    <x v="1"/>
    <x v="1"/>
    <x v="1"/>
    <x v="1"/>
    <x v="1"/>
    <x v="4"/>
    <x v="4"/>
    <x v="5"/>
    <x v="2"/>
    <x v="2"/>
    <x v="4"/>
    <x v="2"/>
    <x v="1"/>
    <x v="2"/>
    <x v="3"/>
    <x v="0"/>
    <x v="3"/>
    <x v="0"/>
    <x v="1"/>
    <x v="1"/>
    <x v="0"/>
    <x v="4"/>
    <x v="3"/>
    <x v="1"/>
    <x v="2"/>
    <x v="5"/>
    <x v="3"/>
    <x v="0"/>
    <x v="0"/>
    <x v="0"/>
    <x v="0"/>
    <x v="0"/>
    <x v="0"/>
    <x v="0"/>
    <x v="0"/>
    <x v="0"/>
  </r>
  <r>
    <x v="0"/>
    <x v="1"/>
    <x v="41"/>
    <x v="0"/>
    <x v="7"/>
    <x v="2"/>
    <x v="1"/>
    <x v="1"/>
    <x v="1"/>
    <x v="1"/>
    <x v="0"/>
    <x v="2"/>
    <x v="1"/>
    <x v="1"/>
    <x v="1"/>
    <x v="2"/>
    <x v="1"/>
    <x v="1"/>
    <x v="0"/>
    <x v="2"/>
    <x v="1"/>
    <x v="1"/>
    <x v="3"/>
    <x v="2"/>
    <x v="1"/>
    <x v="1"/>
    <x v="2"/>
    <x v="2"/>
    <x v="4"/>
    <x v="3"/>
    <x v="2"/>
    <x v="1"/>
    <x v="3"/>
    <x v="0"/>
    <x v="1"/>
    <x v="3"/>
    <x v="0"/>
    <x v="1"/>
    <x v="1"/>
    <x v="1"/>
    <x v="0"/>
    <x v="0"/>
    <x v="0"/>
    <x v="0"/>
    <x v="0"/>
    <x v="0"/>
    <x v="0"/>
    <x v="0"/>
    <x v="0"/>
  </r>
  <r>
    <x v="0"/>
    <x v="1"/>
    <x v="41"/>
    <x v="0"/>
    <x v="7"/>
    <x v="0"/>
    <x v="1"/>
    <x v="2"/>
    <x v="2"/>
    <x v="0"/>
    <x v="0"/>
    <x v="3"/>
    <x v="1"/>
    <x v="1"/>
    <x v="1"/>
    <x v="1"/>
    <x v="0"/>
    <x v="1"/>
    <x v="1"/>
    <x v="2"/>
    <x v="2"/>
    <x v="1"/>
    <x v="0"/>
    <x v="2"/>
    <x v="2"/>
    <x v="0"/>
    <x v="5"/>
    <x v="1"/>
    <x v="0"/>
    <x v="3"/>
    <x v="0"/>
    <x v="1"/>
    <x v="1"/>
    <x v="0"/>
    <x v="0"/>
    <x v="3"/>
    <x v="4"/>
    <x v="1"/>
    <x v="0"/>
    <x v="0"/>
    <x v="0"/>
    <x v="0"/>
    <x v="0"/>
    <x v="0"/>
    <x v="0"/>
    <x v="0"/>
    <x v="0"/>
    <x v="0"/>
    <x v="0"/>
  </r>
  <r>
    <x v="0"/>
    <x v="1"/>
    <x v="41"/>
    <x v="0"/>
    <x v="7"/>
    <x v="2"/>
    <x v="0"/>
    <x v="0"/>
    <x v="0"/>
    <x v="0"/>
    <x v="3"/>
    <x v="2"/>
    <x v="0"/>
    <x v="0"/>
    <x v="0"/>
    <x v="1"/>
    <x v="1"/>
    <x v="0"/>
    <x v="0"/>
    <x v="3"/>
    <x v="0"/>
    <x v="1"/>
    <x v="3"/>
    <x v="2"/>
    <x v="1"/>
    <x v="1"/>
    <x v="1"/>
    <x v="0"/>
    <x v="0"/>
    <x v="3"/>
    <x v="2"/>
    <x v="0"/>
    <x v="0"/>
    <x v="3"/>
    <x v="1"/>
    <x v="0"/>
    <x v="0"/>
    <x v="0"/>
    <x v="2"/>
    <x v="0"/>
    <x v="0"/>
    <x v="0"/>
    <x v="0"/>
    <x v="0"/>
    <x v="0"/>
    <x v="0"/>
    <x v="0"/>
    <x v="0"/>
    <x v="0"/>
  </r>
  <r>
    <x v="0"/>
    <x v="1"/>
    <x v="41"/>
    <x v="0"/>
    <x v="7"/>
    <x v="2"/>
    <x v="0"/>
    <x v="0"/>
    <x v="0"/>
    <x v="0"/>
    <x v="3"/>
    <x v="2"/>
    <x v="0"/>
    <x v="0"/>
    <x v="0"/>
    <x v="1"/>
    <x v="1"/>
    <x v="0"/>
    <x v="0"/>
    <x v="3"/>
    <x v="0"/>
    <x v="1"/>
    <x v="3"/>
    <x v="2"/>
    <x v="1"/>
    <x v="1"/>
    <x v="1"/>
    <x v="0"/>
    <x v="0"/>
    <x v="3"/>
    <x v="2"/>
    <x v="0"/>
    <x v="0"/>
    <x v="3"/>
    <x v="1"/>
    <x v="0"/>
    <x v="2"/>
    <x v="0"/>
    <x v="2"/>
    <x v="0"/>
    <x v="0"/>
    <x v="0"/>
    <x v="0"/>
    <x v="0"/>
    <x v="0"/>
    <x v="0"/>
    <x v="0"/>
    <x v="0"/>
    <x v="0"/>
  </r>
  <r>
    <x v="0"/>
    <x v="1"/>
    <x v="41"/>
    <x v="0"/>
    <x v="7"/>
    <x v="0"/>
    <x v="0"/>
    <x v="0"/>
    <x v="1"/>
    <x v="3"/>
    <x v="3"/>
    <x v="1"/>
    <x v="0"/>
    <x v="1"/>
    <x v="0"/>
    <x v="1"/>
    <x v="1"/>
    <x v="1"/>
    <x v="1"/>
    <x v="4"/>
    <x v="1"/>
    <x v="1"/>
    <x v="0"/>
    <x v="1"/>
    <x v="1"/>
    <x v="1"/>
    <x v="0"/>
    <x v="1"/>
    <x v="0"/>
    <x v="0"/>
    <x v="0"/>
    <x v="2"/>
    <x v="0"/>
    <x v="3"/>
    <x v="1"/>
    <x v="0"/>
    <x v="0"/>
    <x v="3"/>
    <x v="0"/>
    <x v="0"/>
    <x v="0"/>
    <x v="0"/>
    <x v="0"/>
    <x v="0"/>
    <x v="0"/>
    <x v="0"/>
    <x v="0"/>
    <x v="0"/>
    <x v="0"/>
  </r>
  <r>
    <x v="0"/>
    <x v="1"/>
    <x v="41"/>
    <x v="0"/>
    <x v="7"/>
    <x v="2"/>
    <x v="2"/>
    <x v="1"/>
    <x v="1"/>
    <x v="3"/>
    <x v="0"/>
    <x v="1"/>
    <x v="2"/>
    <x v="1"/>
    <x v="1"/>
    <x v="1"/>
    <x v="1"/>
    <x v="1"/>
    <x v="5"/>
    <x v="1"/>
    <x v="0"/>
    <x v="1"/>
    <x v="0"/>
    <x v="2"/>
    <x v="1"/>
    <x v="1"/>
    <x v="2"/>
    <x v="1"/>
    <x v="0"/>
    <x v="3"/>
    <x v="0"/>
    <x v="0"/>
    <x v="0"/>
    <x v="0"/>
    <x v="1"/>
    <x v="3"/>
    <x v="0"/>
    <x v="3"/>
    <x v="2"/>
    <x v="1"/>
    <x v="0"/>
    <x v="0"/>
    <x v="0"/>
    <x v="0"/>
    <x v="0"/>
    <x v="0"/>
    <x v="0"/>
    <x v="0"/>
    <x v="0"/>
  </r>
  <r>
    <x v="0"/>
    <x v="1"/>
    <x v="41"/>
    <x v="0"/>
    <x v="7"/>
    <x v="0"/>
    <x v="0"/>
    <x v="5"/>
    <x v="1"/>
    <x v="2"/>
    <x v="1"/>
    <x v="1"/>
    <x v="1"/>
    <x v="2"/>
    <x v="1"/>
    <x v="4"/>
    <x v="1"/>
    <x v="4"/>
    <x v="1"/>
    <x v="5"/>
    <x v="6"/>
    <x v="1"/>
    <x v="5"/>
    <x v="3"/>
    <x v="3"/>
    <x v="1"/>
    <x v="0"/>
    <x v="1"/>
    <x v="0"/>
    <x v="3"/>
    <x v="4"/>
    <x v="3"/>
    <x v="2"/>
    <x v="4"/>
    <x v="4"/>
    <x v="0"/>
    <x v="4"/>
    <x v="2"/>
    <x v="5"/>
    <x v="0"/>
    <x v="0"/>
    <x v="0"/>
    <x v="0"/>
    <x v="0"/>
    <x v="0"/>
    <x v="0"/>
    <x v="0"/>
    <x v="0"/>
    <x v="0"/>
  </r>
  <r>
    <x v="0"/>
    <x v="1"/>
    <x v="41"/>
    <x v="0"/>
    <x v="7"/>
    <x v="0"/>
    <x v="1"/>
    <x v="2"/>
    <x v="2"/>
    <x v="1"/>
    <x v="0"/>
    <x v="2"/>
    <x v="4"/>
    <x v="1"/>
    <x v="3"/>
    <x v="1"/>
    <x v="4"/>
    <x v="1"/>
    <x v="3"/>
    <x v="1"/>
    <x v="5"/>
    <x v="4"/>
    <x v="3"/>
    <x v="2"/>
    <x v="1"/>
    <x v="0"/>
    <x v="0"/>
    <x v="1"/>
    <x v="0"/>
    <x v="3"/>
    <x v="2"/>
    <x v="1"/>
    <x v="3"/>
    <x v="3"/>
    <x v="1"/>
    <x v="0"/>
    <x v="0"/>
    <x v="3"/>
    <x v="0"/>
    <x v="0"/>
    <x v="0"/>
    <x v="0"/>
    <x v="0"/>
    <x v="0"/>
    <x v="0"/>
    <x v="0"/>
    <x v="0"/>
    <x v="0"/>
    <x v="0"/>
  </r>
  <r>
    <x v="0"/>
    <x v="1"/>
    <x v="41"/>
    <x v="0"/>
    <x v="7"/>
    <x v="2"/>
    <x v="2"/>
    <x v="1"/>
    <x v="4"/>
    <x v="3"/>
    <x v="1"/>
    <x v="2"/>
    <x v="1"/>
    <x v="2"/>
    <x v="3"/>
    <x v="2"/>
    <x v="1"/>
    <x v="2"/>
    <x v="0"/>
    <x v="2"/>
    <x v="3"/>
    <x v="3"/>
    <x v="3"/>
    <x v="2"/>
    <x v="2"/>
    <x v="1"/>
    <x v="2"/>
    <x v="1"/>
    <x v="0"/>
    <x v="2"/>
    <x v="1"/>
    <x v="1"/>
    <x v="1"/>
    <x v="2"/>
    <x v="1"/>
    <x v="2"/>
    <x v="1"/>
    <x v="2"/>
    <x v="1"/>
    <x v="4"/>
    <x v="0"/>
    <x v="0"/>
    <x v="0"/>
    <x v="0"/>
    <x v="0"/>
    <x v="0"/>
    <x v="0"/>
    <x v="0"/>
    <x v="0"/>
  </r>
  <r>
    <x v="0"/>
    <x v="1"/>
    <x v="41"/>
    <x v="0"/>
    <x v="7"/>
    <x v="0"/>
    <x v="3"/>
    <x v="0"/>
    <x v="3"/>
    <x v="1"/>
    <x v="1"/>
    <x v="3"/>
    <x v="1"/>
    <x v="1"/>
    <x v="3"/>
    <x v="4"/>
    <x v="1"/>
    <x v="1"/>
    <x v="0"/>
    <x v="1"/>
    <x v="4"/>
    <x v="3"/>
    <x v="2"/>
    <x v="1"/>
    <x v="2"/>
    <x v="0"/>
    <x v="6"/>
    <x v="0"/>
    <x v="5"/>
    <x v="1"/>
    <x v="2"/>
    <x v="3"/>
    <x v="3"/>
    <x v="4"/>
    <x v="4"/>
    <x v="4"/>
    <x v="3"/>
    <x v="4"/>
    <x v="2"/>
    <x v="0"/>
    <x v="0"/>
    <x v="0"/>
    <x v="0"/>
    <x v="0"/>
    <x v="0"/>
    <x v="0"/>
    <x v="0"/>
    <x v="0"/>
    <x v="0"/>
  </r>
  <r>
    <x v="0"/>
    <x v="1"/>
    <x v="41"/>
    <x v="0"/>
    <x v="7"/>
    <x v="2"/>
    <x v="0"/>
    <x v="1"/>
    <x v="1"/>
    <x v="0"/>
    <x v="0"/>
    <x v="1"/>
    <x v="0"/>
    <x v="0"/>
    <x v="1"/>
    <x v="0"/>
    <x v="1"/>
    <x v="1"/>
    <x v="0"/>
    <x v="4"/>
    <x v="4"/>
    <x v="3"/>
    <x v="0"/>
    <x v="2"/>
    <x v="2"/>
    <x v="1"/>
    <x v="0"/>
    <x v="1"/>
    <x v="0"/>
    <x v="0"/>
    <x v="0"/>
    <x v="0"/>
    <x v="1"/>
    <x v="3"/>
    <x v="2"/>
    <x v="0"/>
    <x v="1"/>
    <x v="3"/>
    <x v="0"/>
    <x v="0"/>
    <x v="0"/>
    <x v="0"/>
    <x v="0"/>
    <x v="0"/>
    <x v="0"/>
    <x v="0"/>
    <x v="0"/>
    <x v="0"/>
    <x v="0"/>
  </r>
  <r>
    <x v="0"/>
    <x v="1"/>
    <x v="41"/>
    <x v="0"/>
    <x v="7"/>
    <x v="2"/>
    <x v="2"/>
    <x v="4"/>
    <x v="0"/>
    <x v="0"/>
    <x v="3"/>
    <x v="1"/>
    <x v="2"/>
    <x v="0"/>
    <x v="0"/>
    <x v="0"/>
    <x v="1"/>
    <x v="2"/>
    <x v="3"/>
    <x v="0"/>
    <x v="0"/>
    <x v="1"/>
    <x v="0"/>
    <x v="0"/>
    <x v="1"/>
    <x v="0"/>
    <x v="1"/>
    <x v="0"/>
    <x v="0"/>
    <x v="0"/>
    <x v="2"/>
    <x v="2"/>
    <x v="2"/>
    <x v="3"/>
    <x v="2"/>
    <x v="0"/>
    <x v="0"/>
    <x v="3"/>
    <x v="0"/>
    <x v="0"/>
    <x v="0"/>
    <x v="0"/>
    <x v="0"/>
    <x v="0"/>
    <x v="0"/>
    <x v="0"/>
    <x v="0"/>
    <x v="0"/>
    <x v="0"/>
  </r>
  <r>
    <x v="0"/>
    <x v="1"/>
    <x v="41"/>
    <x v="0"/>
    <x v="7"/>
    <x v="2"/>
    <x v="2"/>
    <x v="0"/>
    <x v="1"/>
    <x v="1"/>
    <x v="0"/>
    <x v="1"/>
    <x v="0"/>
    <x v="1"/>
    <x v="1"/>
    <x v="1"/>
    <x v="1"/>
    <x v="1"/>
    <x v="0"/>
    <x v="2"/>
    <x v="1"/>
    <x v="1"/>
    <x v="0"/>
    <x v="2"/>
    <x v="2"/>
    <x v="0"/>
    <x v="0"/>
    <x v="0"/>
    <x v="2"/>
    <x v="3"/>
    <x v="2"/>
    <x v="2"/>
    <x v="0"/>
    <x v="0"/>
    <x v="1"/>
    <x v="0"/>
    <x v="0"/>
    <x v="3"/>
    <x v="2"/>
    <x v="1"/>
    <x v="0"/>
    <x v="0"/>
    <x v="0"/>
    <x v="0"/>
    <x v="0"/>
    <x v="0"/>
    <x v="0"/>
    <x v="0"/>
    <x v="0"/>
  </r>
  <r>
    <x v="0"/>
    <x v="1"/>
    <x v="41"/>
    <x v="0"/>
    <x v="7"/>
    <x v="2"/>
    <x v="1"/>
    <x v="0"/>
    <x v="1"/>
    <x v="0"/>
    <x v="3"/>
    <x v="2"/>
    <x v="0"/>
    <x v="1"/>
    <x v="0"/>
    <x v="0"/>
    <x v="1"/>
    <x v="1"/>
    <x v="3"/>
    <x v="2"/>
    <x v="0"/>
    <x v="1"/>
    <x v="1"/>
    <x v="0"/>
    <x v="0"/>
    <x v="1"/>
    <x v="2"/>
    <x v="1"/>
    <x v="0"/>
    <x v="0"/>
    <x v="2"/>
    <x v="2"/>
    <x v="0"/>
    <x v="3"/>
    <x v="2"/>
    <x v="0"/>
    <x v="2"/>
    <x v="3"/>
    <x v="0"/>
    <x v="0"/>
    <x v="0"/>
    <x v="0"/>
    <x v="0"/>
    <x v="0"/>
    <x v="0"/>
    <x v="0"/>
    <x v="0"/>
    <x v="0"/>
    <x v="0"/>
  </r>
  <r>
    <x v="0"/>
    <x v="1"/>
    <x v="41"/>
    <x v="0"/>
    <x v="7"/>
    <x v="2"/>
    <x v="2"/>
    <x v="0"/>
    <x v="1"/>
    <x v="0"/>
    <x v="3"/>
    <x v="1"/>
    <x v="1"/>
    <x v="1"/>
    <x v="1"/>
    <x v="0"/>
    <x v="1"/>
    <x v="1"/>
    <x v="0"/>
    <x v="2"/>
    <x v="2"/>
    <x v="3"/>
    <x v="0"/>
    <x v="1"/>
    <x v="1"/>
    <x v="0"/>
    <x v="2"/>
    <x v="6"/>
    <x v="6"/>
    <x v="3"/>
    <x v="2"/>
    <x v="0"/>
    <x v="3"/>
    <x v="0"/>
    <x v="1"/>
    <x v="3"/>
    <x v="0"/>
    <x v="3"/>
    <x v="2"/>
    <x v="0"/>
    <x v="0"/>
    <x v="0"/>
    <x v="0"/>
    <x v="0"/>
    <x v="0"/>
    <x v="0"/>
    <x v="0"/>
    <x v="0"/>
    <x v="0"/>
  </r>
  <r>
    <x v="0"/>
    <x v="1"/>
    <x v="41"/>
    <x v="0"/>
    <x v="7"/>
    <x v="1"/>
    <x v="0"/>
    <x v="4"/>
    <x v="2"/>
    <x v="0"/>
    <x v="1"/>
    <x v="3"/>
    <x v="4"/>
    <x v="2"/>
    <x v="3"/>
    <x v="2"/>
    <x v="4"/>
    <x v="2"/>
    <x v="1"/>
    <x v="3"/>
    <x v="5"/>
    <x v="1"/>
    <x v="1"/>
    <x v="4"/>
    <x v="5"/>
    <x v="4"/>
    <x v="0"/>
    <x v="1"/>
    <x v="0"/>
    <x v="0"/>
    <x v="0"/>
    <x v="1"/>
    <x v="3"/>
    <x v="1"/>
    <x v="0"/>
    <x v="1"/>
    <x v="0"/>
    <x v="0"/>
    <x v="0"/>
    <x v="0"/>
    <x v="0"/>
    <x v="0"/>
    <x v="0"/>
    <x v="0"/>
    <x v="0"/>
    <x v="0"/>
    <x v="0"/>
    <x v="0"/>
    <x v="0"/>
  </r>
  <r>
    <x v="0"/>
    <x v="1"/>
    <x v="41"/>
    <x v="0"/>
    <x v="7"/>
    <x v="0"/>
    <x v="2"/>
    <x v="1"/>
    <x v="1"/>
    <x v="1"/>
    <x v="0"/>
    <x v="1"/>
    <x v="1"/>
    <x v="1"/>
    <x v="1"/>
    <x v="1"/>
    <x v="1"/>
    <x v="1"/>
    <x v="0"/>
    <x v="3"/>
    <x v="0"/>
    <x v="3"/>
    <x v="3"/>
    <x v="1"/>
    <x v="2"/>
    <x v="1"/>
    <x v="0"/>
    <x v="1"/>
    <x v="0"/>
    <x v="3"/>
    <x v="0"/>
    <x v="0"/>
    <x v="1"/>
    <x v="0"/>
    <x v="1"/>
    <x v="3"/>
    <x v="1"/>
    <x v="3"/>
    <x v="0"/>
    <x v="0"/>
    <x v="0"/>
    <x v="0"/>
    <x v="0"/>
    <x v="0"/>
    <x v="0"/>
    <x v="0"/>
    <x v="0"/>
    <x v="0"/>
    <x v="0"/>
  </r>
  <r>
    <x v="0"/>
    <x v="1"/>
    <x v="41"/>
    <x v="0"/>
    <x v="7"/>
    <x v="0"/>
    <x v="2"/>
    <x v="1"/>
    <x v="0"/>
    <x v="0"/>
    <x v="0"/>
    <x v="2"/>
    <x v="1"/>
    <x v="0"/>
    <x v="0"/>
    <x v="1"/>
    <x v="0"/>
    <x v="1"/>
    <x v="1"/>
    <x v="2"/>
    <x v="1"/>
    <x v="1"/>
    <x v="0"/>
    <x v="1"/>
    <x v="4"/>
    <x v="0"/>
    <x v="0"/>
    <x v="1"/>
    <x v="0"/>
    <x v="3"/>
    <x v="2"/>
    <x v="0"/>
    <x v="0"/>
    <x v="1"/>
    <x v="0"/>
    <x v="3"/>
    <x v="0"/>
    <x v="3"/>
    <x v="0"/>
    <x v="0"/>
    <x v="0"/>
    <x v="0"/>
    <x v="0"/>
    <x v="0"/>
    <x v="0"/>
    <x v="0"/>
    <x v="0"/>
    <x v="0"/>
    <x v="0"/>
  </r>
  <r>
    <x v="0"/>
    <x v="1"/>
    <x v="41"/>
    <x v="0"/>
    <x v="7"/>
    <x v="2"/>
    <x v="0"/>
    <x v="0"/>
    <x v="1"/>
    <x v="3"/>
    <x v="1"/>
    <x v="1"/>
    <x v="3"/>
    <x v="1"/>
    <x v="1"/>
    <x v="1"/>
    <x v="1"/>
    <x v="3"/>
    <x v="2"/>
    <x v="0"/>
    <x v="1"/>
    <x v="3"/>
    <x v="4"/>
    <x v="3"/>
    <x v="5"/>
    <x v="0"/>
    <x v="0"/>
    <x v="1"/>
    <x v="6"/>
    <x v="3"/>
    <x v="0"/>
    <x v="3"/>
    <x v="3"/>
    <x v="2"/>
    <x v="2"/>
    <x v="0"/>
    <x v="0"/>
    <x v="0"/>
    <x v="2"/>
    <x v="1"/>
    <x v="0"/>
    <x v="0"/>
    <x v="0"/>
    <x v="0"/>
    <x v="0"/>
    <x v="0"/>
    <x v="0"/>
    <x v="0"/>
    <x v="0"/>
  </r>
  <r>
    <x v="0"/>
    <x v="1"/>
    <x v="41"/>
    <x v="0"/>
    <x v="7"/>
    <x v="0"/>
    <x v="2"/>
    <x v="2"/>
    <x v="0"/>
    <x v="1"/>
    <x v="1"/>
    <x v="3"/>
    <x v="1"/>
    <x v="2"/>
    <x v="1"/>
    <x v="1"/>
    <x v="0"/>
    <x v="2"/>
    <x v="1"/>
    <x v="2"/>
    <x v="1"/>
    <x v="4"/>
    <x v="3"/>
    <x v="1"/>
    <x v="2"/>
    <x v="1"/>
    <x v="0"/>
    <x v="1"/>
    <x v="0"/>
    <x v="4"/>
    <x v="2"/>
    <x v="1"/>
    <x v="1"/>
    <x v="1"/>
    <x v="3"/>
    <x v="1"/>
    <x v="1"/>
    <x v="1"/>
    <x v="2"/>
    <x v="1"/>
    <x v="0"/>
    <x v="0"/>
    <x v="0"/>
    <x v="0"/>
    <x v="0"/>
    <x v="0"/>
    <x v="0"/>
    <x v="0"/>
    <x v="0"/>
  </r>
  <r>
    <x v="0"/>
    <x v="1"/>
    <x v="41"/>
    <x v="0"/>
    <x v="7"/>
    <x v="2"/>
    <x v="2"/>
    <x v="0"/>
    <x v="1"/>
    <x v="3"/>
    <x v="0"/>
    <x v="1"/>
    <x v="3"/>
    <x v="2"/>
    <x v="1"/>
    <x v="1"/>
    <x v="2"/>
    <x v="1"/>
    <x v="2"/>
    <x v="3"/>
    <x v="1"/>
    <x v="3"/>
    <x v="0"/>
    <x v="1"/>
    <x v="3"/>
    <x v="1"/>
    <x v="0"/>
    <x v="1"/>
    <x v="0"/>
    <x v="0"/>
    <x v="2"/>
    <x v="0"/>
    <x v="3"/>
    <x v="1"/>
    <x v="2"/>
    <x v="0"/>
    <x v="0"/>
    <x v="0"/>
    <x v="0"/>
    <x v="1"/>
    <x v="0"/>
    <x v="0"/>
    <x v="0"/>
    <x v="0"/>
    <x v="0"/>
    <x v="0"/>
    <x v="0"/>
    <x v="0"/>
    <x v="0"/>
  </r>
  <r>
    <x v="0"/>
    <x v="1"/>
    <x v="41"/>
    <x v="0"/>
    <x v="7"/>
    <x v="0"/>
    <x v="0"/>
    <x v="1"/>
    <x v="2"/>
    <x v="1"/>
    <x v="0"/>
    <x v="4"/>
    <x v="0"/>
    <x v="1"/>
    <x v="0"/>
    <x v="1"/>
    <x v="1"/>
    <x v="1"/>
    <x v="0"/>
    <x v="2"/>
    <x v="3"/>
    <x v="1"/>
    <x v="0"/>
    <x v="1"/>
    <x v="2"/>
    <x v="1"/>
    <x v="0"/>
    <x v="1"/>
    <x v="0"/>
    <x v="3"/>
    <x v="1"/>
    <x v="0"/>
    <x v="1"/>
    <x v="1"/>
    <x v="1"/>
    <x v="3"/>
    <x v="1"/>
    <x v="3"/>
    <x v="2"/>
    <x v="1"/>
    <x v="0"/>
    <x v="0"/>
    <x v="0"/>
    <x v="0"/>
    <x v="0"/>
    <x v="0"/>
    <x v="0"/>
    <x v="0"/>
    <x v="0"/>
  </r>
  <r>
    <x v="0"/>
    <x v="1"/>
    <x v="41"/>
    <x v="0"/>
    <x v="7"/>
    <x v="0"/>
    <x v="1"/>
    <x v="2"/>
    <x v="2"/>
    <x v="3"/>
    <x v="1"/>
    <x v="4"/>
    <x v="1"/>
    <x v="3"/>
    <x v="2"/>
    <x v="2"/>
    <x v="1"/>
    <x v="2"/>
    <x v="1"/>
    <x v="3"/>
    <x v="2"/>
    <x v="1"/>
    <x v="3"/>
    <x v="4"/>
    <x v="5"/>
    <x v="1"/>
    <x v="2"/>
    <x v="1"/>
    <x v="6"/>
    <x v="2"/>
    <x v="0"/>
    <x v="4"/>
    <x v="4"/>
    <x v="2"/>
    <x v="3"/>
    <x v="2"/>
    <x v="4"/>
    <x v="2"/>
    <x v="1"/>
    <x v="4"/>
    <x v="0"/>
    <x v="0"/>
    <x v="0"/>
    <x v="0"/>
    <x v="0"/>
    <x v="0"/>
    <x v="0"/>
    <x v="0"/>
    <x v="0"/>
  </r>
  <r>
    <x v="0"/>
    <x v="1"/>
    <x v="38"/>
    <x v="0"/>
    <x v="7"/>
    <x v="2"/>
    <x v="2"/>
    <x v="0"/>
    <x v="0"/>
    <x v="1"/>
    <x v="3"/>
    <x v="0"/>
    <x v="0"/>
    <x v="0"/>
    <x v="1"/>
    <x v="1"/>
    <x v="0"/>
    <x v="1"/>
    <x v="1"/>
    <x v="2"/>
    <x v="0"/>
    <x v="0"/>
    <x v="0"/>
    <x v="0"/>
    <x v="2"/>
    <x v="3"/>
    <x v="3"/>
    <x v="1"/>
    <x v="0"/>
    <x v="0"/>
    <x v="2"/>
    <x v="2"/>
    <x v="0"/>
    <x v="3"/>
    <x v="1"/>
    <x v="0"/>
    <x v="2"/>
    <x v="0"/>
    <x v="0"/>
    <x v="0"/>
    <x v="0"/>
    <x v="0"/>
    <x v="0"/>
    <x v="0"/>
    <x v="0"/>
    <x v="0"/>
    <x v="0"/>
    <x v="0"/>
    <x v="0"/>
  </r>
  <r>
    <x v="0"/>
    <x v="1"/>
    <x v="41"/>
    <x v="0"/>
    <x v="7"/>
    <x v="2"/>
    <x v="2"/>
    <x v="1"/>
    <x v="0"/>
    <x v="0"/>
    <x v="0"/>
    <x v="2"/>
    <x v="1"/>
    <x v="0"/>
    <x v="1"/>
    <x v="0"/>
    <x v="1"/>
    <x v="1"/>
    <x v="0"/>
    <x v="3"/>
    <x v="0"/>
    <x v="3"/>
    <x v="0"/>
    <x v="0"/>
    <x v="1"/>
    <x v="1"/>
    <x v="1"/>
    <x v="2"/>
    <x v="0"/>
    <x v="3"/>
    <x v="3"/>
    <x v="2"/>
    <x v="0"/>
    <x v="3"/>
    <x v="2"/>
    <x v="3"/>
    <x v="0"/>
    <x v="0"/>
    <x v="0"/>
    <x v="0"/>
    <x v="0"/>
    <x v="0"/>
    <x v="0"/>
    <x v="0"/>
    <x v="0"/>
    <x v="0"/>
    <x v="0"/>
    <x v="0"/>
    <x v="0"/>
  </r>
  <r>
    <x v="0"/>
    <x v="1"/>
    <x v="38"/>
    <x v="0"/>
    <x v="7"/>
    <x v="2"/>
    <x v="0"/>
    <x v="4"/>
    <x v="0"/>
    <x v="0"/>
    <x v="4"/>
    <x v="1"/>
    <x v="6"/>
    <x v="1"/>
    <x v="2"/>
    <x v="1"/>
    <x v="1"/>
    <x v="0"/>
    <x v="3"/>
    <x v="0"/>
    <x v="0"/>
    <x v="1"/>
    <x v="0"/>
    <x v="2"/>
    <x v="0"/>
    <x v="3"/>
    <x v="3"/>
    <x v="1"/>
    <x v="0"/>
    <x v="0"/>
    <x v="2"/>
    <x v="2"/>
    <x v="0"/>
    <x v="3"/>
    <x v="2"/>
    <x v="0"/>
    <x v="0"/>
    <x v="0"/>
    <x v="2"/>
    <x v="5"/>
    <x v="0"/>
    <x v="0"/>
    <x v="0"/>
    <x v="0"/>
    <x v="0"/>
    <x v="0"/>
    <x v="0"/>
    <x v="0"/>
    <x v="0"/>
  </r>
  <r>
    <x v="0"/>
    <x v="1"/>
    <x v="38"/>
    <x v="0"/>
    <x v="7"/>
    <x v="0"/>
    <x v="0"/>
    <x v="2"/>
    <x v="1"/>
    <x v="3"/>
    <x v="5"/>
    <x v="1"/>
    <x v="0"/>
    <x v="3"/>
    <x v="4"/>
    <x v="2"/>
    <x v="2"/>
    <x v="1"/>
    <x v="1"/>
    <x v="3"/>
    <x v="2"/>
    <x v="4"/>
    <x v="4"/>
    <x v="2"/>
    <x v="5"/>
    <x v="3"/>
    <x v="3"/>
    <x v="4"/>
    <x v="6"/>
    <x v="4"/>
    <x v="1"/>
    <x v="1"/>
    <x v="4"/>
    <x v="2"/>
    <x v="0"/>
    <x v="1"/>
    <x v="0"/>
    <x v="3"/>
    <x v="3"/>
    <x v="4"/>
    <x v="0"/>
    <x v="0"/>
    <x v="0"/>
    <x v="0"/>
    <x v="0"/>
    <x v="0"/>
    <x v="0"/>
    <x v="0"/>
    <x v="0"/>
  </r>
  <r>
    <x v="0"/>
    <x v="1"/>
    <x v="38"/>
    <x v="0"/>
    <x v="7"/>
    <x v="0"/>
    <x v="0"/>
    <x v="0"/>
    <x v="0"/>
    <x v="0"/>
    <x v="3"/>
    <x v="0"/>
    <x v="2"/>
    <x v="0"/>
    <x v="0"/>
    <x v="0"/>
    <x v="1"/>
    <x v="0"/>
    <x v="4"/>
    <x v="0"/>
    <x v="0"/>
    <x v="0"/>
    <x v="1"/>
    <x v="0"/>
    <x v="0"/>
    <x v="4"/>
    <x v="5"/>
    <x v="1"/>
    <x v="0"/>
    <x v="0"/>
    <x v="0"/>
    <x v="2"/>
    <x v="2"/>
    <x v="3"/>
    <x v="2"/>
    <x v="0"/>
    <x v="2"/>
    <x v="0"/>
    <x v="5"/>
    <x v="0"/>
    <x v="0"/>
    <x v="0"/>
    <x v="0"/>
    <x v="0"/>
    <x v="0"/>
    <x v="0"/>
    <x v="0"/>
    <x v="0"/>
    <x v="0"/>
  </r>
  <r>
    <x v="0"/>
    <x v="1"/>
    <x v="38"/>
    <x v="0"/>
    <x v="7"/>
    <x v="0"/>
    <x v="2"/>
    <x v="1"/>
    <x v="0"/>
    <x v="1"/>
    <x v="0"/>
    <x v="2"/>
    <x v="2"/>
    <x v="0"/>
    <x v="0"/>
    <x v="1"/>
    <x v="2"/>
    <x v="0"/>
    <x v="3"/>
    <x v="2"/>
    <x v="4"/>
    <x v="0"/>
    <x v="0"/>
    <x v="0"/>
    <x v="0"/>
    <x v="2"/>
    <x v="2"/>
    <x v="1"/>
    <x v="0"/>
    <x v="3"/>
    <x v="2"/>
    <x v="0"/>
    <x v="2"/>
    <x v="0"/>
    <x v="2"/>
    <x v="3"/>
    <x v="0"/>
    <x v="0"/>
    <x v="0"/>
    <x v="0"/>
    <x v="0"/>
    <x v="0"/>
    <x v="0"/>
    <x v="0"/>
    <x v="0"/>
    <x v="0"/>
    <x v="0"/>
    <x v="0"/>
    <x v="0"/>
  </r>
  <r>
    <x v="0"/>
    <x v="1"/>
    <x v="38"/>
    <x v="0"/>
    <x v="7"/>
    <x v="2"/>
    <x v="0"/>
    <x v="0"/>
    <x v="1"/>
    <x v="0"/>
    <x v="3"/>
    <x v="2"/>
    <x v="2"/>
    <x v="0"/>
    <x v="0"/>
    <x v="0"/>
    <x v="1"/>
    <x v="0"/>
    <x v="0"/>
    <x v="0"/>
    <x v="0"/>
    <x v="1"/>
    <x v="1"/>
    <x v="0"/>
    <x v="4"/>
    <x v="0"/>
    <x v="0"/>
    <x v="1"/>
    <x v="0"/>
    <x v="0"/>
    <x v="0"/>
    <x v="0"/>
    <x v="0"/>
    <x v="3"/>
    <x v="2"/>
    <x v="0"/>
    <x v="0"/>
    <x v="0"/>
    <x v="0"/>
    <x v="0"/>
    <x v="0"/>
    <x v="0"/>
    <x v="0"/>
    <x v="0"/>
    <x v="0"/>
    <x v="0"/>
    <x v="0"/>
    <x v="0"/>
    <x v="0"/>
  </r>
  <r>
    <x v="0"/>
    <x v="1"/>
    <x v="38"/>
    <x v="0"/>
    <x v="7"/>
    <x v="2"/>
    <x v="2"/>
    <x v="1"/>
    <x v="1"/>
    <x v="0"/>
    <x v="0"/>
    <x v="1"/>
    <x v="3"/>
    <x v="1"/>
    <x v="1"/>
    <x v="1"/>
    <x v="1"/>
    <x v="1"/>
    <x v="1"/>
    <x v="0"/>
    <x v="0"/>
    <x v="3"/>
    <x v="0"/>
    <x v="0"/>
    <x v="1"/>
    <x v="2"/>
    <x v="1"/>
    <x v="1"/>
    <x v="0"/>
    <x v="3"/>
    <x v="0"/>
    <x v="0"/>
    <x v="2"/>
    <x v="3"/>
    <x v="1"/>
    <x v="3"/>
    <x v="0"/>
    <x v="3"/>
    <x v="2"/>
    <x v="1"/>
    <x v="0"/>
    <x v="0"/>
    <x v="0"/>
    <x v="0"/>
    <x v="0"/>
    <x v="0"/>
    <x v="0"/>
    <x v="0"/>
    <x v="0"/>
  </r>
  <r>
    <x v="0"/>
    <x v="1"/>
    <x v="38"/>
    <x v="0"/>
    <x v="7"/>
    <x v="0"/>
    <x v="1"/>
    <x v="1"/>
    <x v="1"/>
    <x v="1"/>
    <x v="0"/>
    <x v="2"/>
    <x v="0"/>
    <x v="1"/>
    <x v="3"/>
    <x v="1"/>
    <x v="0"/>
    <x v="1"/>
    <x v="1"/>
    <x v="1"/>
    <x v="3"/>
    <x v="1"/>
    <x v="0"/>
    <x v="2"/>
    <x v="2"/>
    <x v="2"/>
    <x v="2"/>
    <x v="1"/>
    <x v="0"/>
    <x v="3"/>
    <x v="2"/>
    <x v="2"/>
    <x v="0"/>
    <x v="3"/>
    <x v="1"/>
    <x v="3"/>
    <x v="0"/>
    <x v="3"/>
    <x v="2"/>
    <x v="1"/>
    <x v="0"/>
    <x v="0"/>
    <x v="0"/>
    <x v="0"/>
    <x v="0"/>
    <x v="0"/>
    <x v="0"/>
    <x v="0"/>
    <x v="0"/>
  </r>
  <r>
    <x v="0"/>
    <x v="1"/>
    <x v="38"/>
    <x v="0"/>
    <x v="7"/>
    <x v="0"/>
    <x v="2"/>
    <x v="1"/>
    <x v="1"/>
    <x v="1"/>
    <x v="3"/>
    <x v="0"/>
    <x v="0"/>
    <x v="3"/>
    <x v="3"/>
    <x v="1"/>
    <x v="1"/>
    <x v="1"/>
    <x v="0"/>
    <x v="1"/>
    <x v="1"/>
    <x v="3"/>
    <x v="3"/>
    <x v="4"/>
    <x v="2"/>
    <x v="2"/>
    <x v="2"/>
    <x v="1"/>
    <x v="0"/>
    <x v="3"/>
    <x v="0"/>
    <x v="0"/>
    <x v="0"/>
    <x v="0"/>
    <x v="1"/>
    <x v="1"/>
    <x v="0"/>
    <x v="1"/>
    <x v="2"/>
    <x v="1"/>
    <x v="0"/>
    <x v="0"/>
    <x v="0"/>
    <x v="0"/>
    <x v="0"/>
    <x v="0"/>
    <x v="0"/>
    <x v="0"/>
    <x v="0"/>
  </r>
  <r>
    <x v="0"/>
    <x v="1"/>
    <x v="38"/>
    <x v="0"/>
    <x v="7"/>
    <x v="0"/>
    <x v="0"/>
    <x v="0"/>
    <x v="0"/>
    <x v="1"/>
    <x v="1"/>
    <x v="2"/>
    <x v="0"/>
    <x v="1"/>
    <x v="3"/>
    <x v="0"/>
    <x v="1"/>
    <x v="1"/>
    <x v="0"/>
    <x v="1"/>
    <x v="5"/>
    <x v="1"/>
    <x v="5"/>
    <x v="1"/>
    <x v="1"/>
    <x v="1"/>
    <x v="2"/>
    <x v="1"/>
    <x v="0"/>
    <x v="4"/>
    <x v="2"/>
    <x v="2"/>
    <x v="0"/>
    <x v="1"/>
    <x v="2"/>
    <x v="1"/>
    <x v="0"/>
    <x v="2"/>
    <x v="2"/>
    <x v="0"/>
    <x v="0"/>
    <x v="0"/>
    <x v="0"/>
    <x v="0"/>
    <x v="0"/>
    <x v="0"/>
    <x v="0"/>
    <x v="0"/>
    <x v="0"/>
  </r>
  <r>
    <x v="0"/>
    <x v="1"/>
    <x v="38"/>
    <x v="0"/>
    <x v="7"/>
    <x v="0"/>
    <x v="0"/>
    <x v="0"/>
    <x v="0"/>
    <x v="1"/>
    <x v="0"/>
    <x v="1"/>
    <x v="3"/>
    <x v="0"/>
    <x v="0"/>
    <x v="0"/>
    <x v="1"/>
    <x v="2"/>
    <x v="1"/>
    <x v="1"/>
    <x v="3"/>
    <x v="3"/>
    <x v="3"/>
    <x v="2"/>
    <x v="1"/>
    <x v="1"/>
    <x v="3"/>
    <x v="0"/>
    <x v="3"/>
    <x v="4"/>
    <x v="0"/>
    <x v="2"/>
    <x v="3"/>
    <x v="3"/>
    <x v="2"/>
    <x v="3"/>
    <x v="2"/>
    <x v="0"/>
    <x v="0"/>
    <x v="0"/>
    <x v="0"/>
    <x v="0"/>
    <x v="0"/>
    <x v="0"/>
    <x v="0"/>
    <x v="0"/>
    <x v="0"/>
    <x v="0"/>
    <x v="0"/>
  </r>
  <r>
    <x v="0"/>
    <x v="1"/>
    <x v="38"/>
    <x v="0"/>
    <x v="7"/>
    <x v="0"/>
    <x v="0"/>
    <x v="0"/>
    <x v="4"/>
    <x v="1"/>
    <x v="0"/>
    <x v="1"/>
    <x v="0"/>
    <x v="1"/>
    <x v="2"/>
    <x v="0"/>
    <x v="1"/>
    <x v="2"/>
    <x v="1"/>
    <x v="1"/>
    <x v="3"/>
    <x v="3"/>
    <x v="3"/>
    <x v="2"/>
    <x v="1"/>
    <x v="2"/>
    <x v="3"/>
    <x v="1"/>
    <x v="0"/>
    <x v="4"/>
    <x v="0"/>
    <x v="2"/>
    <x v="1"/>
    <x v="3"/>
    <x v="1"/>
    <x v="1"/>
    <x v="2"/>
    <x v="0"/>
    <x v="5"/>
    <x v="0"/>
    <x v="0"/>
    <x v="0"/>
    <x v="0"/>
    <x v="0"/>
    <x v="0"/>
    <x v="0"/>
    <x v="0"/>
    <x v="0"/>
    <x v="0"/>
  </r>
  <r>
    <x v="0"/>
    <x v="1"/>
    <x v="38"/>
    <x v="0"/>
    <x v="7"/>
    <x v="0"/>
    <x v="0"/>
    <x v="0"/>
    <x v="4"/>
    <x v="1"/>
    <x v="0"/>
    <x v="5"/>
    <x v="0"/>
    <x v="1"/>
    <x v="2"/>
    <x v="0"/>
    <x v="1"/>
    <x v="2"/>
    <x v="1"/>
    <x v="3"/>
    <x v="3"/>
    <x v="3"/>
    <x v="0"/>
    <x v="2"/>
    <x v="1"/>
    <x v="3"/>
    <x v="3"/>
    <x v="1"/>
    <x v="0"/>
    <x v="0"/>
    <x v="0"/>
    <x v="4"/>
    <x v="2"/>
    <x v="2"/>
    <x v="1"/>
    <x v="0"/>
    <x v="2"/>
    <x v="0"/>
    <x v="0"/>
    <x v="0"/>
    <x v="0"/>
    <x v="0"/>
    <x v="0"/>
    <x v="0"/>
    <x v="0"/>
    <x v="0"/>
    <x v="0"/>
    <x v="0"/>
    <x v="0"/>
  </r>
  <r>
    <x v="0"/>
    <x v="1"/>
    <x v="42"/>
    <x v="0"/>
    <x v="7"/>
    <x v="2"/>
    <x v="0"/>
    <x v="0"/>
    <x v="0"/>
    <x v="0"/>
    <x v="3"/>
    <x v="0"/>
    <x v="2"/>
    <x v="0"/>
    <x v="0"/>
    <x v="0"/>
    <x v="4"/>
    <x v="0"/>
    <x v="3"/>
    <x v="0"/>
    <x v="0"/>
    <x v="0"/>
    <x v="1"/>
    <x v="0"/>
    <x v="0"/>
    <x v="4"/>
    <x v="5"/>
    <x v="1"/>
    <x v="0"/>
    <x v="0"/>
    <x v="0"/>
    <x v="2"/>
    <x v="2"/>
    <x v="3"/>
    <x v="2"/>
    <x v="0"/>
    <x v="2"/>
    <x v="0"/>
    <x v="0"/>
    <x v="0"/>
    <x v="0"/>
    <x v="0"/>
    <x v="0"/>
    <x v="0"/>
    <x v="0"/>
    <x v="0"/>
    <x v="0"/>
    <x v="0"/>
    <x v="0"/>
  </r>
  <r>
    <x v="0"/>
    <x v="0"/>
    <x v="34"/>
    <x v="0"/>
    <x v="7"/>
    <x v="0"/>
    <x v="0"/>
    <x v="0"/>
    <x v="3"/>
    <x v="0"/>
    <x v="1"/>
    <x v="3"/>
    <x v="0"/>
    <x v="0"/>
    <x v="0"/>
    <x v="0"/>
    <x v="1"/>
    <x v="0"/>
    <x v="3"/>
    <x v="1"/>
    <x v="0"/>
    <x v="0"/>
    <x v="1"/>
    <x v="0"/>
    <x v="0"/>
    <x v="0"/>
    <x v="0"/>
    <x v="1"/>
    <x v="0"/>
    <x v="3"/>
    <x v="2"/>
    <x v="3"/>
    <x v="3"/>
    <x v="4"/>
    <x v="2"/>
    <x v="1"/>
    <x v="0"/>
    <x v="0"/>
    <x v="0"/>
    <x v="0"/>
    <x v="0"/>
    <x v="0"/>
    <x v="0"/>
    <x v="0"/>
    <x v="0"/>
    <x v="0"/>
    <x v="0"/>
    <x v="0"/>
    <x v="0"/>
  </r>
  <r>
    <x v="0"/>
    <x v="0"/>
    <x v="34"/>
    <x v="0"/>
    <x v="7"/>
    <x v="2"/>
    <x v="2"/>
    <x v="4"/>
    <x v="2"/>
    <x v="2"/>
    <x v="2"/>
    <x v="3"/>
    <x v="3"/>
    <x v="4"/>
    <x v="5"/>
    <x v="2"/>
    <x v="1"/>
    <x v="4"/>
    <x v="2"/>
    <x v="4"/>
    <x v="4"/>
    <x v="2"/>
    <x v="2"/>
    <x v="3"/>
    <x v="3"/>
    <x v="1"/>
    <x v="0"/>
    <x v="1"/>
    <x v="0"/>
    <x v="1"/>
    <x v="4"/>
    <x v="3"/>
    <x v="5"/>
    <x v="4"/>
    <x v="4"/>
    <x v="4"/>
    <x v="4"/>
    <x v="4"/>
    <x v="5"/>
    <x v="2"/>
    <x v="0"/>
    <x v="0"/>
    <x v="0"/>
    <x v="0"/>
    <x v="0"/>
    <x v="0"/>
    <x v="0"/>
    <x v="0"/>
    <x v="0"/>
  </r>
  <r>
    <x v="0"/>
    <x v="0"/>
    <x v="34"/>
    <x v="0"/>
    <x v="7"/>
    <x v="0"/>
    <x v="0"/>
    <x v="0"/>
    <x v="0"/>
    <x v="0"/>
    <x v="3"/>
    <x v="1"/>
    <x v="1"/>
    <x v="1"/>
    <x v="0"/>
    <x v="0"/>
    <x v="0"/>
    <x v="0"/>
    <x v="0"/>
    <x v="0"/>
    <x v="0"/>
    <x v="0"/>
    <x v="1"/>
    <x v="2"/>
    <x v="0"/>
    <x v="0"/>
    <x v="5"/>
    <x v="1"/>
    <x v="0"/>
    <x v="0"/>
    <x v="0"/>
    <x v="2"/>
    <x v="0"/>
    <x v="3"/>
    <x v="1"/>
    <x v="0"/>
    <x v="0"/>
    <x v="0"/>
    <x v="0"/>
    <x v="0"/>
    <x v="0"/>
    <x v="0"/>
    <x v="0"/>
    <x v="0"/>
    <x v="0"/>
    <x v="0"/>
    <x v="0"/>
    <x v="0"/>
    <x v="0"/>
  </r>
  <r>
    <x v="0"/>
    <x v="0"/>
    <x v="34"/>
    <x v="0"/>
    <x v="7"/>
    <x v="2"/>
    <x v="1"/>
    <x v="1"/>
    <x v="2"/>
    <x v="3"/>
    <x v="0"/>
    <x v="2"/>
    <x v="0"/>
    <x v="1"/>
    <x v="1"/>
    <x v="1"/>
    <x v="0"/>
    <x v="1"/>
    <x v="1"/>
    <x v="3"/>
    <x v="0"/>
    <x v="1"/>
    <x v="0"/>
    <x v="1"/>
    <x v="2"/>
    <x v="2"/>
    <x v="1"/>
    <x v="1"/>
    <x v="0"/>
    <x v="0"/>
    <x v="0"/>
    <x v="0"/>
    <x v="1"/>
    <x v="3"/>
    <x v="1"/>
    <x v="0"/>
    <x v="0"/>
    <x v="3"/>
    <x v="2"/>
    <x v="0"/>
    <x v="0"/>
    <x v="0"/>
    <x v="0"/>
    <x v="0"/>
    <x v="0"/>
    <x v="0"/>
    <x v="0"/>
    <x v="0"/>
    <x v="0"/>
  </r>
  <r>
    <x v="0"/>
    <x v="0"/>
    <x v="34"/>
    <x v="0"/>
    <x v="7"/>
    <x v="2"/>
    <x v="2"/>
    <x v="1"/>
    <x v="2"/>
    <x v="0"/>
    <x v="0"/>
    <x v="1"/>
    <x v="0"/>
    <x v="1"/>
    <x v="1"/>
    <x v="0"/>
    <x v="0"/>
    <x v="0"/>
    <x v="3"/>
    <x v="2"/>
    <x v="5"/>
    <x v="0"/>
    <x v="0"/>
    <x v="0"/>
    <x v="1"/>
    <x v="4"/>
    <x v="5"/>
    <x v="1"/>
    <x v="0"/>
    <x v="3"/>
    <x v="0"/>
    <x v="2"/>
    <x v="0"/>
    <x v="3"/>
    <x v="1"/>
    <x v="3"/>
    <x v="0"/>
    <x v="3"/>
    <x v="0"/>
    <x v="0"/>
    <x v="0"/>
    <x v="0"/>
    <x v="0"/>
    <x v="0"/>
    <x v="0"/>
    <x v="0"/>
    <x v="0"/>
    <x v="0"/>
    <x v="0"/>
  </r>
  <r>
    <x v="0"/>
    <x v="0"/>
    <x v="34"/>
    <x v="0"/>
    <x v="7"/>
    <x v="0"/>
    <x v="2"/>
    <x v="0"/>
    <x v="0"/>
    <x v="1"/>
    <x v="3"/>
    <x v="2"/>
    <x v="1"/>
    <x v="0"/>
    <x v="0"/>
    <x v="0"/>
    <x v="4"/>
    <x v="1"/>
    <x v="0"/>
    <x v="0"/>
    <x v="0"/>
    <x v="0"/>
    <x v="0"/>
    <x v="2"/>
    <x v="0"/>
    <x v="1"/>
    <x v="5"/>
    <x v="1"/>
    <x v="0"/>
    <x v="0"/>
    <x v="0"/>
    <x v="2"/>
    <x v="0"/>
    <x v="3"/>
    <x v="1"/>
    <x v="3"/>
    <x v="2"/>
    <x v="0"/>
    <x v="0"/>
    <x v="0"/>
    <x v="0"/>
    <x v="0"/>
    <x v="0"/>
    <x v="0"/>
    <x v="0"/>
    <x v="0"/>
    <x v="0"/>
    <x v="0"/>
    <x v="0"/>
  </r>
  <r>
    <x v="0"/>
    <x v="0"/>
    <x v="34"/>
    <x v="0"/>
    <x v="7"/>
    <x v="2"/>
    <x v="2"/>
    <x v="1"/>
    <x v="2"/>
    <x v="0"/>
    <x v="0"/>
    <x v="2"/>
    <x v="0"/>
    <x v="0"/>
    <x v="0"/>
    <x v="0"/>
    <x v="0"/>
    <x v="0"/>
    <x v="3"/>
    <x v="0"/>
    <x v="0"/>
    <x v="0"/>
    <x v="1"/>
    <x v="0"/>
    <x v="1"/>
    <x v="4"/>
    <x v="5"/>
    <x v="1"/>
    <x v="0"/>
    <x v="0"/>
    <x v="0"/>
    <x v="2"/>
    <x v="2"/>
    <x v="3"/>
    <x v="2"/>
    <x v="3"/>
    <x v="1"/>
    <x v="1"/>
    <x v="0"/>
    <x v="0"/>
    <x v="0"/>
    <x v="0"/>
    <x v="0"/>
    <x v="0"/>
    <x v="0"/>
    <x v="0"/>
    <x v="0"/>
    <x v="0"/>
    <x v="0"/>
  </r>
  <r>
    <x v="0"/>
    <x v="0"/>
    <x v="34"/>
    <x v="0"/>
    <x v="7"/>
    <x v="2"/>
    <x v="1"/>
    <x v="2"/>
    <x v="2"/>
    <x v="3"/>
    <x v="0"/>
    <x v="2"/>
    <x v="1"/>
    <x v="0"/>
    <x v="1"/>
    <x v="1"/>
    <x v="2"/>
    <x v="1"/>
    <x v="0"/>
    <x v="0"/>
    <x v="1"/>
    <x v="1"/>
    <x v="0"/>
    <x v="2"/>
    <x v="0"/>
    <x v="1"/>
    <x v="2"/>
    <x v="2"/>
    <x v="5"/>
    <x v="4"/>
    <x v="1"/>
    <x v="2"/>
    <x v="1"/>
    <x v="1"/>
    <x v="0"/>
    <x v="3"/>
    <x v="0"/>
    <x v="1"/>
    <x v="3"/>
    <x v="0"/>
    <x v="0"/>
    <x v="0"/>
    <x v="0"/>
    <x v="0"/>
    <x v="0"/>
    <x v="0"/>
    <x v="0"/>
    <x v="0"/>
    <x v="0"/>
  </r>
  <r>
    <x v="0"/>
    <x v="0"/>
    <x v="34"/>
    <x v="0"/>
    <x v="7"/>
    <x v="0"/>
    <x v="1"/>
    <x v="1"/>
    <x v="2"/>
    <x v="3"/>
    <x v="0"/>
    <x v="3"/>
    <x v="1"/>
    <x v="0"/>
    <x v="0"/>
    <x v="0"/>
    <x v="4"/>
    <x v="0"/>
    <x v="1"/>
    <x v="0"/>
    <x v="3"/>
    <x v="1"/>
    <x v="0"/>
    <x v="2"/>
    <x v="5"/>
    <x v="3"/>
    <x v="5"/>
    <x v="1"/>
    <x v="0"/>
    <x v="0"/>
    <x v="0"/>
    <x v="0"/>
    <x v="4"/>
    <x v="2"/>
    <x v="0"/>
    <x v="1"/>
    <x v="1"/>
    <x v="1"/>
    <x v="2"/>
    <x v="1"/>
    <x v="0"/>
    <x v="0"/>
    <x v="0"/>
    <x v="0"/>
    <x v="0"/>
    <x v="0"/>
    <x v="0"/>
    <x v="0"/>
    <x v="0"/>
  </r>
  <r>
    <x v="0"/>
    <x v="0"/>
    <x v="34"/>
    <x v="0"/>
    <x v="7"/>
    <x v="0"/>
    <x v="1"/>
    <x v="1"/>
    <x v="2"/>
    <x v="3"/>
    <x v="0"/>
    <x v="1"/>
    <x v="2"/>
    <x v="2"/>
    <x v="0"/>
    <x v="0"/>
    <x v="1"/>
    <x v="1"/>
    <x v="3"/>
    <x v="1"/>
    <x v="0"/>
    <x v="1"/>
    <x v="0"/>
    <x v="2"/>
    <x v="2"/>
    <x v="1"/>
    <x v="5"/>
    <x v="1"/>
    <x v="0"/>
    <x v="3"/>
    <x v="2"/>
    <x v="3"/>
    <x v="1"/>
    <x v="1"/>
    <x v="0"/>
    <x v="3"/>
    <x v="4"/>
    <x v="2"/>
    <x v="2"/>
    <x v="0"/>
    <x v="0"/>
    <x v="0"/>
    <x v="0"/>
    <x v="0"/>
    <x v="0"/>
    <x v="0"/>
    <x v="0"/>
    <x v="0"/>
    <x v="0"/>
  </r>
  <r>
    <x v="0"/>
    <x v="0"/>
    <x v="34"/>
    <x v="0"/>
    <x v="7"/>
    <x v="1"/>
    <x v="0"/>
    <x v="0"/>
    <x v="2"/>
    <x v="1"/>
    <x v="3"/>
    <x v="1"/>
    <x v="2"/>
    <x v="0"/>
    <x v="0"/>
    <x v="0"/>
    <x v="0"/>
    <x v="0"/>
    <x v="0"/>
    <x v="0"/>
    <x v="0"/>
    <x v="1"/>
    <x v="3"/>
    <x v="0"/>
    <x v="0"/>
    <x v="1"/>
    <x v="0"/>
    <x v="0"/>
    <x v="0"/>
    <x v="0"/>
    <x v="0"/>
    <x v="2"/>
    <x v="0"/>
    <x v="3"/>
    <x v="1"/>
    <x v="0"/>
    <x v="0"/>
    <x v="0"/>
    <x v="0"/>
    <x v="0"/>
    <x v="0"/>
    <x v="0"/>
    <x v="0"/>
    <x v="0"/>
    <x v="0"/>
    <x v="0"/>
    <x v="0"/>
    <x v="0"/>
    <x v="0"/>
  </r>
  <r>
    <x v="0"/>
    <x v="0"/>
    <x v="34"/>
    <x v="0"/>
    <x v="7"/>
    <x v="2"/>
    <x v="2"/>
    <x v="0"/>
    <x v="3"/>
    <x v="0"/>
    <x v="0"/>
    <x v="2"/>
    <x v="0"/>
    <x v="0"/>
    <x v="0"/>
    <x v="0"/>
    <x v="0"/>
    <x v="1"/>
    <x v="0"/>
    <x v="4"/>
    <x v="4"/>
    <x v="2"/>
    <x v="1"/>
    <x v="0"/>
    <x v="3"/>
    <x v="0"/>
    <x v="0"/>
    <x v="1"/>
    <x v="3"/>
    <x v="0"/>
    <x v="0"/>
    <x v="3"/>
    <x v="5"/>
    <x v="0"/>
    <x v="4"/>
    <x v="3"/>
    <x v="0"/>
    <x v="1"/>
    <x v="2"/>
    <x v="0"/>
    <x v="0"/>
    <x v="0"/>
    <x v="0"/>
    <x v="0"/>
    <x v="0"/>
    <x v="0"/>
    <x v="0"/>
    <x v="0"/>
    <x v="0"/>
  </r>
  <r>
    <x v="0"/>
    <x v="0"/>
    <x v="34"/>
    <x v="0"/>
    <x v="7"/>
    <x v="0"/>
    <x v="2"/>
    <x v="0"/>
    <x v="1"/>
    <x v="0"/>
    <x v="0"/>
    <x v="0"/>
    <x v="2"/>
    <x v="0"/>
    <x v="0"/>
    <x v="0"/>
    <x v="1"/>
    <x v="0"/>
    <x v="3"/>
    <x v="5"/>
    <x v="1"/>
    <x v="0"/>
    <x v="1"/>
    <x v="0"/>
    <x v="4"/>
    <x v="0"/>
    <x v="0"/>
    <x v="1"/>
    <x v="0"/>
    <x v="0"/>
    <x v="0"/>
    <x v="2"/>
    <x v="0"/>
    <x v="0"/>
    <x v="2"/>
    <x v="0"/>
    <x v="2"/>
    <x v="3"/>
    <x v="0"/>
    <x v="0"/>
    <x v="0"/>
    <x v="0"/>
    <x v="0"/>
    <x v="0"/>
    <x v="0"/>
    <x v="0"/>
    <x v="0"/>
    <x v="0"/>
    <x v="0"/>
  </r>
  <r>
    <x v="0"/>
    <x v="0"/>
    <x v="34"/>
    <x v="0"/>
    <x v="7"/>
    <x v="0"/>
    <x v="2"/>
    <x v="1"/>
    <x v="0"/>
    <x v="1"/>
    <x v="3"/>
    <x v="2"/>
    <x v="0"/>
    <x v="0"/>
    <x v="4"/>
    <x v="0"/>
    <x v="4"/>
    <x v="1"/>
    <x v="1"/>
    <x v="4"/>
    <x v="0"/>
    <x v="0"/>
    <x v="0"/>
    <x v="2"/>
    <x v="3"/>
    <x v="1"/>
    <x v="1"/>
    <x v="0"/>
    <x v="0"/>
    <x v="3"/>
    <x v="0"/>
    <x v="2"/>
    <x v="3"/>
    <x v="1"/>
    <x v="1"/>
    <x v="0"/>
    <x v="0"/>
    <x v="0"/>
    <x v="0"/>
    <x v="0"/>
    <x v="0"/>
    <x v="0"/>
    <x v="0"/>
    <x v="0"/>
    <x v="0"/>
    <x v="0"/>
    <x v="0"/>
    <x v="0"/>
    <x v="0"/>
  </r>
  <r>
    <x v="0"/>
    <x v="0"/>
    <x v="34"/>
    <x v="0"/>
    <x v="7"/>
    <x v="0"/>
    <x v="2"/>
    <x v="0"/>
    <x v="0"/>
    <x v="0"/>
    <x v="0"/>
    <x v="2"/>
    <x v="2"/>
    <x v="0"/>
    <x v="0"/>
    <x v="0"/>
    <x v="0"/>
    <x v="1"/>
    <x v="2"/>
    <x v="0"/>
    <x v="1"/>
    <x v="1"/>
    <x v="0"/>
    <x v="0"/>
    <x v="0"/>
    <x v="0"/>
    <x v="0"/>
    <x v="1"/>
    <x v="0"/>
    <x v="0"/>
    <x v="0"/>
    <x v="2"/>
    <x v="0"/>
    <x v="3"/>
    <x v="2"/>
    <x v="0"/>
    <x v="2"/>
    <x v="0"/>
    <x v="0"/>
    <x v="0"/>
    <x v="0"/>
    <x v="0"/>
    <x v="0"/>
    <x v="0"/>
    <x v="0"/>
    <x v="0"/>
    <x v="0"/>
    <x v="0"/>
    <x v="0"/>
  </r>
  <r>
    <x v="0"/>
    <x v="0"/>
    <x v="34"/>
    <x v="0"/>
    <x v="7"/>
    <x v="2"/>
    <x v="2"/>
    <x v="1"/>
    <x v="3"/>
    <x v="3"/>
    <x v="0"/>
    <x v="1"/>
    <x v="0"/>
    <x v="1"/>
    <x v="1"/>
    <x v="0"/>
    <x v="0"/>
    <x v="2"/>
    <x v="0"/>
    <x v="1"/>
    <x v="1"/>
    <x v="3"/>
    <x v="3"/>
    <x v="2"/>
    <x v="2"/>
    <x v="1"/>
    <x v="2"/>
    <x v="1"/>
    <x v="0"/>
    <x v="3"/>
    <x v="2"/>
    <x v="1"/>
    <x v="4"/>
    <x v="3"/>
    <x v="0"/>
    <x v="3"/>
    <x v="3"/>
    <x v="4"/>
    <x v="2"/>
    <x v="1"/>
    <x v="0"/>
    <x v="0"/>
    <x v="0"/>
    <x v="0"/>
    <x v="0"/>
    <x v="0"/>
    <x v="0"/>
    <x v="0"/>
    <x v="0"/>
  </r>
  <r>
    <x v="0"/>
    <x v="0"/>
    <x v="34"/>
    <x v="0"/>
    <x v="7"/>
    <x v="0"/>
    <x v="2"/>
    <x v="0"/>
    <x v="1"/>
    <x v="3"/>
    <x v="0"/>
    <x v="2"/>
    <x v="2"/>
    <x v="3"/>
    <x v="1"/>
    <x v="0"/>
    <x v="0"/>
    <x v="1"/>
    <x v="1"/>
    <x v="0"/>
    <x v="0"/>
    <x v="1"/>
    <x v="0"/>
    <x v="1"/>
    <x v="1"/>
    <x v="0"/>
    <x v="0"/>
    <x v="1"/>
    <x v="0"/>
    <x v="3"/>
    <x v="2"/>
    <x v="3"/>
    <x v="0"/>
    <x v="3"/>
    <x v="4"/>
    <x v="0"/>
    <x v="2"/>
    <x v="3"/>
    <x v="0"/>
    <x v="0"/>
    <x v="0"/>
    <x v="0"/>
    <x v="0"/>
    <x v="0"/>
    <x v="0"/>
    <x v="0"/>
    <x v="0"/>
    <x v="0"/>
    <x v="0"/>
  </r>
  <r>
    <x v="0"/>
    <x v="0"/>
    <x v="34"/>
    <x v="0"/>
    <x v="7"/>
    <x v="2"/>
    <x v="0"/>
    <x v="0"/>
    <x v="1"/>
    <x v="1"/>
    <x v="3"/>
    <x v="2"/>
    <x v="2"/>
    <x v="0"/>
    <x v="1"/>
    <x v="0"/>
    <x v="1"/>
    <x v="2"/>
    <x v="0"/>
    <x v="0"/>
    <x v="0"/>
    <x v="1"/>
    <x v="0"/>
    <x v="1"/>
    <x v="1"/>
    <x v="1"/>
    <x v="1"/>
    <x v="1"/>
    <x v="0"/>
    <x v="0"/>
    <x v="0"/>
    <x v="2"/>
    <x v="0"/>
    <x v="3"/>
    <x v="2"/>
    <x v="3"/>
    <x v="0"/>
    <x v="1"/>
    <x v="0"/>
    <x v="0"/>
    <x v="0"/>
    <x v="0"/>
    <x v="0"/>
    <x v="0"/>
    <x v="0"/>
    <x v="0"/>
    <x v="0"/>
    <x v="0"/>
    <x v="0"/>
  </r>
  <r>
    <x v="0"/>
    <x v="0"/>
    <x v="34"/>
    <x v="0"/>
    <x v="7"/>
    <x v="0"/>
    <x v="2"/>
    <x v="2"/>
    <x v="2"/>
    <x v="3"/>
    <x v="3"/>
    <x v="2"/>
    <x v="0"/>
    <x v="0"/>
    <x v="1"/>
    <x v="0"/>
    <x v="1"/>
    <x v="2"/>
    <x v="0"/>
    <x v="0"/>
    <x v="6"/>
    <x v="1"/>
    <x v="0"/>
    <x v="2"/>
    <x v="0"/>
    <x v="2"/>
    <x v="4"/>
    <x v="3"/>
    <x v="5"/>
    <x v="0"/>
    <x v="0"/>
    <x v="0"/>
    <x v="3"/>
    <x v="0"/>
    <x v="0"/>
    <x v="0"/>
    <x v="0"/>
    <x v="3"/>
    <x v="2"/>
    <x v="0"/>
    <x v="0"/>
    <x v="0"/>
    <x v="0"/>
    <x v="0"/>
    <x v="0"/>
    <x v="0"/>
    <x v="0"/>
    <x v="0"/>
    <x v="0"/>
  </r>
  <r>
    <x v="0"/>
    <x v="0"/>
    <x v="34"/>
    <x v="0"/>
    <x v="7"/>
    <x v="2"/>
    <x v="1"/>
    <x v="1"/>
    <x v="1"/>
    <x v="1"/>
    <x v="0"/>
    <x v="1"/>
    <x v="0"/>
    <x v="1"/>
    <x v="3"/>
    <x v="1"/>
    <x v="0"/>
    <x v="1"/>
    <x v="1"/>
    <x v="0"/>
    <x v="3"/>
    <x v="0"/>
    <x v="3"/>
    <x v="1"/>
    <x v="1"/>
    <x v="1"/>
    <x v="1"/>
    <x v="1"/>
    <x v="0"/>
    <x v="0"/>
    <x v="0"/>
    <x v="0"/>
    <x v="3"/>
    <x v="3"/>
    <x v="1"/>
    <x v="3"/>
    <x v="0"/>
    <x v="3"/>
    <x v="2"/>
    <x v="0"/>
    <x v="0"/>
    <x v="0"/>
    <x v="0"/>
    <x v="0"/>
    <x v="0"/>
    <x v="0"/>
    <x v="0"/>
    <x v="0"/>
    <x v="0"/>
  </r>
  <r>
    <x v="0"/>
    <x v="0"/>
    <x v="34"/>
    <x v="0"/>
    <x v="7"/>
    <x v="2"/>
    <x v="2"/>
    <x v="4"/>
    <x v="4"/>
    <x v="3"/>
    <x v="0"/>
    <x v="2"/>
    <x v="1"/>
    <x v="2"/>
    <x v="0"/>
    <x v="0"/>
    <x v="0"/>
    <x v="1"/>
    <x v="0"/>
    <x v="0"/>
    <x v="0"/>
    <x v="2"/>
    <x v="2"/>
    <x v="3"/>
    <x v="3"/>
    <x v="1"/>
    <x v="1"/>
    <x v="2"/>
    <x v="0"/>
    <x v="3"/>
    <x v="1"/>
    <x v="0"/>
    <x v="0"/>
    <x v="0"/>
    <x v="1"/>
    <x v="1"/>
    <x v="1"/>
    <x v="3"/>
    <x v="0"/>
    <x v="0"/>
    <x v="0"/>
    <x v="0"/>
    <x v="0"/>
    <x v="0"/>
    <x v="0"/>
    <x v="0"/>
    <x v="0"/>
    <x v="0"/>
    <x v="0"/>
  </r>
  <r>
    <x v="0"/>
    <x v="0"/>
    <x v="34"/>
    <x v="0"/>
    <x v="7"/>
    <x v="2"/>
    <x v="1"/>
    <x v="4"/>
    <x v="1"/>
    <x v="3"/>
    <x v="1"/>
    <x v="2"/>
    <x v="1"/>
    <x v="1"/>
    <x v="1"/>
    <x v="1"/>
    <x v="1"/>
    <x v="2"/>
    <x v="4"/>
    <x v="0"/>
    <x v="1"/>
    <x v="1"/>
    <x v="5"/>
    <x v="2"/>
    <x v="2"/>
    <x v="1"/>
    <x v="1"/>
    <x v="0"/>
    <x v="4"/>
    <x v="3"/>
    <x v="2"/>
    <x v="0"/>
    <x v="1"/>
    <x v="0"/>
    <x v="1"/>
    <x v="1"/>
    <x v="0"/>
    <x v="3"/>
    <x v="2"/>
    <x v="1"/>
    <x v="0"/>
    <x v="0"/>
    <x v="0"/>
    <x v="0"/>
    <x v="0"/>
    <x v="0"/>
    <x v="0"/>
    <x v="0"/>
    <x v="0"/>
  </r>
  <r>
    <x v="0"/>
    <x v="0"/>
    <x v="34"/>
    <x v="0"/>
    <x v="7"/>
    <x v="0"/>
    <x v="2"/>
    <x v="0"/>
    <x v="4"/>
    <x v="1"/>
    <x v="3"/>
    <x v="1"/>
    <x v="5"/>
    <x v="0"/>
    <x v="0"/>
    <x v="0"/>
    <x v="4"/>
    <x v="1"/>
    <x v="1"/>
    <x v="0"/>
    <x v="0"/>
    <x v="1"/>
    <x v="0"/>
    <x v="2"/>
    <x v="0"/>
    <x v="1"/>
    <x v="0"/>
    <x v="1"/>
    <x v="0"/>
    <x v="0"/>
    <x v="0"/>
    <x v="0"/>
    <x v="3"/>
    <x v="3"/>
    <x v="1"/>
    <x v="3"/>
    <x v="0"/>
    <x v="3"/>
    <x v="0"/>
    <x v="1"/>
    <x v="0"/>
    <x v="0"/>
    <x v="0"/>
    <x v="0"/>
    <x v="0"/>
    <x v="0"/>
    <x v="0"/>
    <x v="0"/>
    <x v="0"/>
  </r>
  <r>
    <x v="0"/>
    <x v="0"/>
    <x v="34"/>
    <x v="0"/>
    <x v="7"/>
    <x v="0"/>
    <x v="1"/>
    <x v="1"/>
    <x v="2"/>
    <x v="3"/>
    <x v="0"/>
    <x v="1"/>
    <x v="0"/>
    <x v="2"/>
    <x v="0"/>
    <x v="1"/>
    <x v="2"/>
    <x v="1"/>
    <x v="0"/>
    <x v="0"/>
    <x v="0"/>
    <x v="0"/>
    <x v="1"/>
    <x v="1"/>
    <x v="1"/>
    <x v="0"/>
    <x v="0"/>
    <x v="1"/>
    <x v="0"/>
    <x v="3"/>
    <x v="0"/>
    <x v="0"/>
    <x v="3"/>
    <x v="0"/>
    <x v="0"/>
    <x v="0"/>
    <x v="0"/>
    <x v="0"/>
    <x v="0"/>
    <x v="0"/>
    <x v="0"/>
    <x v="0"/>
    <x v="0"/>
    <x v="0"/>
    <x v="0"/>
    <x v="0"/>
    <x v="0"/>
    <x v="0"/>
    <x v="0"/>
  </r>
  <r>
    <x v="0"/>
    <x v="0"/>
    <x v="34"/>
    <x v="0"/>
    <x v="7"/>
    <x v="0"/>
    <x v="2"/>
    <x v="0"/>
    <x v="1"/>
    <x v="0"/>
    <x v="4"/>
    <x v="2"/>
    <x v="0"/>
    <x v="0"/>
    <x v="0"/>
    <x v="0"/>
    <x v="0"/>
    <x v="1"/>
    <x v="1"/>
    <x v="0"/>
    <x v="3"/>
    <x v="1"/>
    <x v="0"/>
    <x v="0"/>
    <x v="1"/>
    <x v="0"/>
    <x v="0"/>
    <x v="1"/>
    <x v="0"/>
    <x v="0"/>
    <x v="0"/>
    <x v="2"/>
    <x v="0"/>
    <x v="3"/>
    <x v="1"/>
    <x v="3"/>
    <x v="1"/>
    <x v="3"/>
    <x v="2"/>
    <x v="1"/>
    <x v="0"/>
    <x v="0"/>
    <x v="0"/>
    <x v="0"/>
    <x v="0"/>
    <x v="0"/>
    <x v="0"/>
    <x v="0"/>
    <x v="0"/>
  </r>
  <r>
    <x v="0"/>
    <x v="0"/>
    <x v="34"/>
    <x v="0"/>
    <x v="7"/>
    <x v="2"/>
    <x v="2"/>
    <x v="1"/>
    <x v="1"/>
    <x v="1"/>
    <x v="3"/>
    <x v="5"/>
    <x v="1"/>
    <x v="1"/>
    <x v="0"/>
    <x v="1"/>
    <x v="0"/>
    <x v="1"/>
    <x v="1"/>
    <x v="0"/>
    <x v="0"/>
    <x v="1"/>
    <x v="0"/>
    <x v="1"/>
    <x v="1"/>
    <x v="3"/>
    <x v="1"/>
    <x v="1"/>
    <x v="0"/>
    <x v="0"/>
    <x v="0"/>
    <x v="1"/>
    <x v="3"/>
    <x v="0"/>
    <x v="0"/>
    <x v="3"/>
    <x v="0"/>
    <x v="1"/>
    <x v="2"/>
    <x v="0"/>
    <x v="0"/>
    <x v="0"/>
    <x v="0"/>
    <x v="0"/>
    <x v="0"/>
    <x v="0"/>
    <x v="0"/>
    <x v="0"/>
    <x v="0"/>
  </r>
  <r>
    <x v="0"/>
    <x v="0"/>
    <x v="34"/>
    <x v="0"/>
    <x v="7"/>
    <x v="0"/>
    <x v="0"/>
    <x v="1"/>
    <x v="1"/>
    <x v="0"/>
    <x v="3"/>
    <x v="2"/>
    <x v="2"/>
    <x v="1"/>
    <x v="0"/>
    <x v="1"/>
    <x v="0"/>
    <x v="0"/>
    <x v="3"/>
    <x v="2"/>
    <x v="3"/>
    <x v="0"/>
    <x v="0"/>
    <x v="2"/>
    <x v="1"/>
    <x v="0"/>
    <x v="0"/>
    <x v="1"/>
    <x v="0"/>
    <x v="3"/>
    <x v="0"/>
    <x v="0"/>
    <x v="1"/>
    <x v="3"/>
    <x v="1"/>
    <x v="1"/>
    <x v="0"/>
    <x v="3"/>
    <x v="2"/>
    <x v="1"/>
    <x v="0"/>
    <x v="0"/>
    <x v="0"/>
    <x v="0"/>
    <x v="0"/>
    <x v="0"/>
    <x v="0"/>
    <x v="0"/>
    <x v="0"/>
  </r>
  <r>
    <x v="0"/>
    <x v="0"/>
    <x v="34"/>
    <x v="0"/>
    <x v="7"/>
    <x v="0"/>
    <x v="2"/>
    <x v="0"/>
    <x v="1"/>
    <x v="3"/>
    <x v="0"/>
    <x v="1"/>
    <x v="1"/>
    <x v="1"/>
    <x v="1"/>
    <x v="1"/>
    <x v="0"/>
    <x v="2"/>
    <x v="0"/>
    <x v="0"/>
    <x v="1"/>
    <x v="2"/>
    <x v="3"/>
    <x v="3"/>
    <x v="2"/>
    <x v="0"/>
    <x v="0"/>
    <x v="2"/>
    <x v="0"/>
    <x v="3"/>
    <x v="2"/>
    <x v="0"/>
    <x v="1"/>
    <x v="3"/>
    <x v="4"/>
    <x v="3"/>
    <x v="0"/>
    <x v="1"/>
    <x v="2"/>
    <x v="0"/>
    <x v="0"/>
    <x v="0"/>
    <x v="0"/>
    <x v="0"/>
    <x v="0"/>
    <x v="0"/>
    <x v="0"/>
    <x v="0"/>
    <x v="0"/>
  </r>
  <r>
    <x v="0"/>
    <x v="0"/>
    <x v="34"/>
    <x v="0"/>
    <x v="7"/>
    <x v="0"/>
    <x v="2"/>
    <x v="2"/>
    <x v="0"/>
    <x v="1"/>
    <x v="1"/>
    <x v="3"/>
    <x v="2"/>
    <x v="0"/>
    <x v="1"/>
    <x v="3"/>
    <x v="0"/>
    <x v="2"/>
    <x v="5"/>
    <x v="0"/>
    <x v="4"/>
    <x v="0"/>
    <x v="0"/>
    <x v="1"/>
    <x v="1"/>
    <x v="1"/>
    <x v="1"/>
    <x v="6"/>
    <x v="0"/>
    <x v="2"/>
    <x v="1"/>
    <x v="1"/>
    <x v="0"/>
    <x v="3"/>
    <x v="1"/>
    <x v="1"/>
    <x v="1"/>
    <x v="2"/>
    <x v="0"/>
    <x v="4"/>
    <x v="0"/>
    <x v="0"/>
    <x v="0"/>
    <x v="0"/>
    <x v="0"/>
    <x v="0"/>
    <x v="0"/>
    <x v="0"/>
    <x v="0"/>
  </r>
  <r>
    <x v="0"/>
    <x v="0"/>
    <x v="34"/>
    <x v="0"/>
    <x v="7"/>
    <x v="0"/>
    <x v="0"/>
    <x v="0"/>
    <x v="1"/>
    <x v="1"/>
    <x v="3"/>
    <x v="1"/>
    <x v="0"/>
    <x v="0"/>
    <x v="0"/>
    <x v="0"/>
    <x v="4"/>
    <x v="0"/>
    <x v="1"/>
    <x v="0"/>
    <x v="0"/>
    <x v="1"/>
    <x v="0"/>
    <x v="1"/>
    <x v="3"/>
    <x v="0"/>
    <x v="5"/>
    <x v="1"/>
    <x v="0"/>
    <x v="0"/>
    <x v="0"/>
    <x v="2"/>
    <x v="0"/>
    <x v="3"/>
    <x v="2"/>
    <x v="0"/>
    <x v="0"/>
    <x v="0"/>
    <x v="0"/>
    <x v="0"/>
    <x v="0"/>
    <x v="0"/>
    <x v="0"/>
    <x v="0"/>
    <x v="0"/>
    <x v="0"/>
    <x v="0"/>
    <x v="0"/>
    <x v="0"/>
  </r>
  <r>
    <x v="0"/>
    <x v="0"/>
    <x v="34"/>
    <x v="0"/>
    <x v="7"/>
    <x v="2"/>
    <x v="0"/>
    <x v="1"/>
    <x v="2"/>
    <x v="2"/>
    <x v="1"/>
    <x v="1"/>
    <x v="0"/>
    <x v="0"/>
    <x v="1"/>
    <x v="1"/>
    <x v="0"/>
    <x v="4"/>
    <x v="1"/>
    <x v="2"/>
    <x v="1"/>
    <x v="0"/>
    <x v="0"/>
    <x v="2"/>
    <x v="3"/>
    <x v="2"/>
    <x v="1"/>
    <x v="1"/>
    <x v="0"/>
    <x v="4"/>
    <x v="3"/>
    <x v="1"/>
    <x v="3"/>
    <x v="1"/>
    <x v="4"/>
    <x v="1"/>
    <x v="0"/>
    <x v="1"/>
    <x v="2"/>
    <x v="0"/>
    <x v="0"/>
    <x v="0"/>
    <x v="0"/>
    <x v="0"/>
    <x v="0"/>
    <x v="0"/>
    <x v="0"/>
    <x v="0"/>
    <x v="0"/>
  </r>
  <r>
    <x v="0"/>
    <x v="0"/>
    <x v="34"/>
    <x v="0"/>
    <x v="7"/>
    <x v="2"/>
    <x v="0"/>
    <x v="0"/>
    <x v="0"/>
    <x v="1"/>
    <x v="3"/>
    <x v="2"/>
    <x v="2"/>
    <x v="0"/>
    <x v="0"/>
    <x v="0"/>
    <x v="0"/>
    <x v="1"/>
    <x v="4"/>
    <x v="0"/>
    <x v="1"/>
    <x v="1"/>
    <x v="3"/>
    <x v="0"/>
    <x v="1"/>
    <x v="4"/>
    <x v="0"/>
    <x v="1"/>
    <x v="0"/>
    <x v="3"/>
    <x v="0"/>
    <x v="1"/>
    <x v="1"/>
    <x v="0"/>
    <x v="1"/>
    <x v="3"/>
    <x v="1"/>
    <x v="0"/>
    <x v="0"/>
    <x v="0"/>
    <x v="0"/>
    <x v="0"/>
    <x v="0"/>
    <x v="0"/>
    <x v="0"/>
    <x v="0"/>
    <x v="0"/>
    <x v="0"/>
    <x v="0"/>
  </r>
  <r>
    <x v="0"/>
    <x v="0"/>
    <x v="34"/>
    <x v="0"/>
    <x v="7"/>
    <x v="0"/>
    <x v="2"/>
    <x v="1"/>
    <x v="4"/>
    <x v="3"/>
    <x v="1"/>
    <x v="1"/>
    <x v="5"/>
    <x v="0"/>
    <x v="1"/>
    <x v="0"/>
    <x v="4"/>
    <x v="2"/>
    <x v="1"/>
    <x v="0"/>
    <x v="3"/>
    <x v="1"/>
    <x v="0"/>
    <x v="2"/>
    <x v="5"/>
    <x v="0"/>
    <x v="0"/>
    <x v="1"/>
    <x v="0"/>
    <x v="0"/>
    <x v="2"/>
    <x v="0"/>
    <x v="1"/>
    <x v="3"/>
    <x v="0"/>
    <x v="3"/>
    <x v="1"/>
    <x v="3"/>
    <x v="2"/>
    <x v="1"/>
    <x v="0"/>
    <x v="0"/>
    <x v="0"/>
    <x v="0"/>
    <x v="0"/>
    <x v="0"/>
    <x v="0"/>
    <x v="0"/>
    <x v="0"/>
  </r>
  <r>
    <x v="0"/>
    <x v="0"/>
    <x v="34"/>
    <x v="0"/>
    <x v="7"/>
    <x v="0"/>
    <x v="0"/>
    <x v="0"/>
    <x v="1"/>
    <x v="1"/>
    <x v="3"/>
    <x v="3"/>
    <x v="1"/>
    <x v="1"/>
    <x v="0"/>
    <x v="0"/>
    <x v="4"/>
    <x v="0"/>
    <x v="0"/>
    <x v="0"/>
    <x v="1"/>
    <x v="1"/>
    <x v="0"/>
    <x v="2"/>
    <x v="3"/>
    <x v="0"/>
    <x v="5"/>
    <x v="1"/>
    <x v="0"/>
    <x v="0"/>
    <x v="0"/>
    <x v="2"/>
    <x v="0"/>
    <x v="0"/>
    <x v="1"/>
    <x v="3"/>
    <x v="0"/>
    <x v="3"/>
    <x v="0"/>
    <x v="0"/>
    <x v="0"/>
    <x v="0"/>
    <x v="0"/>
    <x v="0"/>
    <x v="0"/>
    <x v="0"/>
    <x v="0"/>
    <x v="0"/>
    <x v="0"/>
  </r>
  <r>
    <x v="0"/>
    <x v="0"/>
    <x v="34"/>
    <x v="0"/>
    <x v="7"/>
    <x v="2"/>
    <x v="0"/>
    <x v="1"/>
    <x v="2"/>
    <x v="1"/>
    <x v="0"/>
    <x v="3"/>
    <x v="1"/>
    <x v="1"/>
    <x v="1"/>
    <x v="1"/>
    <x v="0"/>
    <x v="1"/>
    <x v="4"/>
    <x v="1"/>
    <x v="0"/>
    <x v="1"/>
    <x v="0"/>
    <x v="2"/>
    <x v="1"/>
    <x v="2"/>
    <x v="5"/>
    <x v="1"/>
    <x v="2"/>
    <x v="0"/>
    <x v="0"/>
    <x v="0"/>
    <x v="3"/>
    <x v="0"/>
    <x v="1"/>
    <x v="1"/>
    <x v="0"/>
    <x v="2"/>
    <x v="2"/>
    <x v="1"/>
    <x v="0"/>
    <x v="0"/>
    <x v="0"/>
    <x v="0"/>
    <x v="0"/>
    <x v="0"/>
    <x v="0"/>
    <x v="0"/>
    <x v="0"/>
  </r>
  <r>
    <x v="0"/>
    <x v="0"/>
    <x v="34"/>
    <x v="0"/>
    <x v="7"/>
    <x v="0"/>
    <x v="0"/>
    <x v="0"/>
    <x v="1"/>
    <x v="0"/>
    <x v="3"/>
    <x v="1"/>
    <x v="0"/>
    <x v="1"/>
    <x v="0"/>
    <x v="0"/>
    <x v="1"/>
    <x v="4"/>
    <x v="1"/>
    <x v="2"/>
    <x v="3"/>
    <x v="1"/>
    <x v="0"/>
    <x v="2"/>
    <x v="1"/>
    <x v="0"/>
    <x v="0"/>
    <x v="2"/>
    <x v="2"/>
    <x v="0"/>
    <x v="3"/>
    <x v="2"/>
    <x v="0"/>
    <x v="0"/>
    <x v="1"/>
    <x v="0"/>
    <x v="0"/>
    <x v="2"/>
    <x v="0"/>
    <x v="0"/>
    <x v="0"/>
    <x v="0"/>
    <x v="0"/>
    <x v="0"/>
    <x v="0"/>
    <x v="0"/>
    <x v="0"/>
    <x v="0"/>
    <x v="0"/>
  </r>
  <r>
    <x v="0"/>
    <x v="0"/>
    <x v="34"/>
    <x v="0"/>
    <x v="7"/>
    <x v="0"/>
    <x v="1"/>
    <x v="1"/>
    <x v="0"/>
    <x v="1"/>
    <x v="1"/>
    <x v="1"/>
    <x v="1"/>
    <x v="1"/>
    <x v="3"/>
    <x v="2"/>
    <x v="1"/>
    <x v="1"/>
    <x v="4"/>
    <x v="2"/>
    <x v="1"/>
    <x v="1"/>
    <x v="1"/>
    <x v="2"/>
    <x v="1"/>
    <x v="1"/>
    <x v="1"/>
    <x v="1"/>
    <x v="0"/>
    <x v="0"/>
    <x v="2"/>
    <x v="2"/>
    <x v="1"/>
    <x v="0"/>
    <x v="0"/>
    <x v="0"/>
    <x v="1"/>
    <x v="2"/>
    <x v="2"/>
    <x v="0"/>
    <x v="0"/>
    <x v="0"/>
    <x v="0"/>
    <x v="0"/>
    <x v="0"/>
    <x v="0"/>
    <x v="0"/>
    <x v="0"/>
    <x v="0"/>
  </r>
  <r>
    <x v="0"/>
    <x v="0"/>
    <x v="34"/>
    <x v="0"/>
    <x v="7"/>
    <x v="0"/>
    <x v="2"/>
    <x v="0"/>
    <x v="1"/>
    <x v="1"/>
    <x v="3"/>
    <x v="2"/>
    <x v="0"/>
    <x v="1"/>
    <x v="1"/>
    <x v="1"/>
    <x v="0"/>
    <x v="1"/>
    <x v="4"/>
    <x v="2"/>
    <x v="0"/>
    <x v="0"/>
    <x v="1"/>
    <x v="2"/>
    <x v="1"/>
    <x v="0"/>
    <x v="1"/>
    <x v="0"/>
    <x v="0"/>
    <x v="0"/>
    <x v="2"/>
    <x v="0"/>
    <x v="0"/>
    <x v="0"/>
    <x v="4"/>
    <x v="1"/>
    <x v="1"/>
    <x v="0"/>
    <x v="2"/>
    <x v="1"/>
    <x v="0"/>
    <x v="0"/>
    <x v="0"/>
    <x v="0"/>
    <x v="0"/>
    <x v="0"/>
    <x v="0"/>
    <x v="0"/>
    <x v="0"/>
  </r>
  <r>
    <x v="0"/>
    <x v="0"/>
    <x v="34"/>
    <x v="0"/>
    <x v="7"/>
    <x v="0"/>
    <x v="2"/>
    <x v="1"/>
    <x v="4"/>
    <x v="1"/>
    <x v="0"/>
    <x v="1"/>
    <x v="1"/>
    <x v="1"/>
    <x v="1"/>
    <x v="1"/>
    <x v="0"/>
    <x v="1"/>
    <x v="1"/>
    <x v="2"/>
    <x v="1"/>
    <x v="1"/>
    <x v="3"/>
    <x v="1"/>
    <x v="2"/>
    <x v="2"/>
    <x v="1"/>
    <x v="1"/>
    <x v="0"/>
    <x v="0"/>
    <x v="2"/>
    <x v="2"/>
    <x v="1"/>
    <x v="0"/>
    <x v="0"/>
    <x v="1"/>
    <x v="1"/>
    <x v="1"/>
    <x v="2"/>
    <x v="1"/>
    <x v="0"/>
    <x v="0"/>
    <x v="0"/>
    <x v="0"/>
    <x v="0"/>
    <x v="0"/>
    <x v="0"/>
    <x v="0"/>
    <x v="0"/>
  </r>
  <r>
    <x v="0"/>
    <x v="1"/>
    <x v="42"/>
    <x v="0"/>
    <x v="7"/>
    <x v="2"/>
    <x v="1"/>
    <x v="1"/>
    <x v="2"/>
    <x v="4"/>
    <x v="1"/>
    <x v="3"/>
    <x v="0"/>
    <x v="3"/>
    <x v="4"/>
    <x v="1"/>
    <x v="2"/>
    <x v="2"/>
    <x v="0"/>
    <x v="3"/>
    <x v="5"/>
    <x v="1"/>
    <x v="0"/>
    <x v="4"/>
    <x v="5"/>
    <x v="1"/>
    <x v="2"/>
    <x v="0"/>
    <x v="1"/>
    <x v="3"/>
    <x v="2"/>
    <x v="4"/>
    <x v="1"/>
    <x v="1"/>
    <x v="3"/>
    <x v="3"/>
    <x v="0"/>
    <x v="1"/>
    <x v="2"/>
    <x v="1"/>
    <x v="0"/>
    <x v="0"/>
    <x v="0"/>
    <x v="0"/>
    <x v="0"/>
    <x v="0"/>
    <x v="0"/>
    <x v="0"/>
    <x v="0"/>
  </r>
  <r>
    <x v="0"/>
    <x v="1"/>
    <x v="42"/>
    <x v="0"/>
    <x v="7"/>
    <x v="2"/>
    <x v="0"/>
    <x v="4"/>
    <x v="1"/>
    <x v="1"/>
    <x v="0"/>
    <x v="2"/>
    <x v="0"/>
    <x v="0"/>
    <x v="1"/>
    <x v="1"/>
    <x v="1"/>
    <x v="0"/>
    <x v="3"/>
    <x v="0"/>
    <x v="0"/>
    <x v="1"/>
    <x v="0"/>
    <x v="2"/>
    <x v="0"/>
    <x v="0"/>
    <x v="0"/>
    <x v="1"/>
    <x v="0"/>
    <x v="0"/>
    <x v="0"/>
    <x v="2"/>
    <x v="0"/>
    <x v="3"/>
    <x v="2"/>
    <x v="0"/>
    <x v="0"/>
    <x v="3"/>
    <x v="0"/>
    <x v="0"/>
    <x v="0"/>
    <x v="0"/>
    <x v="0"/>
    <x v="0"/>
    <x v="0"/>
    <x v="0"/>
    <x v="0"/>
    <x v="0"/>
    <x v="0"/>
  </r>
  <r>
    <x v="0"/>
    <x v="1"/>
    <x v="42"/>
    <x v="0"/>
    <x v="7"/>
    <x v="2"/>
    <x v="1"/>
    <x v="1"/>
    <x v="2"/>
    <x v="3"/>
    <x v="4"/>
    <x v="3"/>
    <x v="1"/>
    <x v="2"/>
    <x v="1"/>
    <x v="2"/>
    <x v="0"/>
    <x v="1"/>
    <x v="2"/>
    <x v="2"/>
    <x v="3"/>
    <x v="1"/>
    <x v="0"/>
    <x v="4"/>
    <x v="2"/>
    <x v="1"/>
    <x v="2"/>
    <x v="1"/>
    <x v="0"/>
    <x v="3"/>
    <x v="0"/>
    <x v="3"/>
    <x v="1"/>
    <x v="4"/>
    <x v="3"/>
    <x v="1"/>
    <x v="0"/>
    <x v="2"/>
    <x v="2"/>
    <x v="0"/>
    <x v="0"/>
    <x v="0"/>
    <x v="0"/>
    <x v="0"/>
    <x v="0"/>
    <x v="0"/>
    <x v="0"/>
    <x v="0"/>
    <x v="0"/>
  </r>
  <r>
    <x v="0"/>
    <x v="1"/>
    <x v="42"/>
    <x v="0"/>
    <x v="7"/>
    <x v="0"/>
    <x v="0"/>
    <x v="0"/>
    <x v="0"/>
    <x v="1"/>
    <x v="3"/>
    <x v="2"/>
    <x v="1"/>
    <x v="0"/>
    <x v="0"/>
    <x v="0"/>
    <x v="4"/>
    <x v="1"/>
    <x v="3"/>
    <x v="0"/>
    <x v="0"/>
    <x v="0"/>
    <x v="1"/>
    <x v="0"/>
    <x v="0"/>
    <x v="4"/>
    <x v="5"/>
    <x v="1"/>
    <x v="0"/>
    <x v="0"/>
    <x v="0"/>
    <x v="2"/>
    <x v="0"/>
    <x v="3"/>
    <x v="2"/>
    <x v="0"/>
    <x v="2"/>
    <x v="0"/>
    <x v="0"/>
    <x v="0"/>
    <x v="0"/>
    <x v="0"/>
    <x v="0"/>
    <x v="0"/>
    <x v="0"/>
    <x v="0"/>
    <x v="0"/>
    <x v="0"/>
    <x v="0"/>
  </r>
  <r>
    <x v="0"/>
    <x v="1"/>
    <x v="42"/>
    <x v="0"/>
    <x v="7"/>
    <x v="2"/>
    <x v="1"/>
    <x v="0"/>
    <x v="1"/>
    <x v="3"/>
    <x v="3"/>
    <x v="1"/>
    <x v="1"/>
    <x v="1"/>
    <x v="1"/>
    <x v="1"/>
    <x v="1"/>
    <x v="1"/>
    <x v="0"/>
    <x v="0"/>
    <x v="1"/>
    <x v="1"/>
    <x v="0"/>
    <x v="2"/>
    <x v="1"/>
    <x v="0"/>
    <x v="0"/>
    <x v="1"/>
    <x v="0"/>
    <x v="0"/>
    <x v="0"/>
    <x v="2"/>
    <x v="0"/>
    <x v="3"/>
    <x v="1"/>
    <x v="0"/>
    <x v="0"/>
    <x v="3"/>
    <x v="2"/>
    <x v="1"/>
    <x v="0"/>
    <x v="0"/>
    <x v="0"/>
    <x v="0"/>
    <x v="0"/>
    <x v="0"/>
    <x v="0"/>
    <x v="0"/>
    <x v="0"/>
  </r>
  <r>
    <x v="0"/>
    <x v="1"/>
    <x v="42"/>
    <x v="0"/>
    <x v="7"/>
    <x v="2"/>
    <x v="1"/>
    <x v="4"/>
    <x v="0"/>
    <x v="4"/>
    <x v="4"/>
    <x v="3"/>
    <x v="0"/>
    <x v="1"/>
    <x v="1"/>
    <x v="1"/>
    <x v="0"/>
    <x v="2"/>
    <x v="1"/>
    <x v="0"/>
    <x v="1"/>
    <x v="1"/>
    <x v="3"/>
    <x v="4"/>
    <x v="5"/>
    <x v="0"/>
    <x v="0"/>
    <x v="4"/>
    <x v="2"/>
    <x v="4"/>
    <x v="3"/>
    <x v="1"/>
    <x v="1"/>
    <x v="3"/>
    <x v="1"/>
    <x v="2"/>
    <x v="0"/>
    <x v="1"/>
    <x v="2"/>
    <x v="3"/>
    <x v="0"/>
    <x v="0"/>
    <x v="0"/>
    <x v="0"/>
    <x v="0"/>
    <x v="0"/>
    <x v="0"/>
    <x v="0"/>
    <x v="0"/>
  </r>
  <r>
    <x v="0"/>
    <x v="1"/>
    <x v="42"/>
    <x v="0"/>
    <x v="7"/>
    <x v="2"/>
    <x v="2"/>
    <x v="0"/>
    <x v="0"/>
    <x v="3"/>
    <x v="3"/>
    <x v="1"/>
    <x v="2"/>
    <x v="0"/>
    <x v="1"/>
    <x v="0"/>
    <x v="0"/>
    <x v="1"/>
    <x v="0"/>
    <x v="0"/>
    <x v="0"/>
    <x v="1"/>
    <x v="1"/>
    <x v="1"/>
    <x v="1"/>
    <x v="0"/>
    <x v="0"/>
    <x v="1"/>
    <x v="0"/>
    <x v="0"/>
    <x v="0"/>
    <x v="1"/>
    <x v="3"/>
    <x v="3"/>
    <x v="1"/>
    <x v="0"/>
    <x v="2"/>
    <x v="3"/>
    <x v="0"/>
    <x v="0"/>
    <x v="0"/>
    <x v="0"/>
    <x v="0"/>
    <x v="0"/>
    <x v="0"/>
    <x v="0"/>
    <x v="0"/>
    <x v="0"/>
    <x v="0"/>
  </r>
  <r>
    <x v="0"/>
    <x v="1"/>
    <x v="42"/>
    <x v="0"/>
    <x v="7"/>
    <x v="2"/>
    <x v="2"/>
    <x v="3"/>
    <x v="4"/>
    <x v="3"/>
    <x v="1"/>
    <x v="3"/>
    <x v="0"/>
    <x v="2"/>
    <x v="1"/>
    <x v="1"/>
    <x v="1"/>
    <x v="2"/>
    <x v="0"/>
    <x v="0"/>
    <x v="0"/>
    <x v="1"/>
    <x v="0"/>
    <x v="1"/>
    <x v="2"/>
    <x v="0"/>
    <x v="0"/>
    <x v="2"/>
    <x v="0"/>
    <x v="3"/>
    <x v="2"/>
    <x v="2"/>
    <x v="0"/>
    <x v="0"/>
    <x v="0"/>
    <x v="3"/>
    <x v="2"/>
    <x v="4"/>
    <x v="0"/>
    <x v="0"/>
    <x v="0"/>
    <x v="0"/>
    <x v="0"/>
    <x v="0"/>
    <x v="0"/>
    <x v="0"/>
    <x v="0"/>
    <x v="0"/>
    <x v="0"/>
  </r>
  <r>
    <x v="0"/>
    <x v="1"/>
    <x v="42"/>
    <x v="0"/>
    <x v="7"/>
    <x v="2"/>
    <x v="2"/>
    <x v="1"/>
    <x v="1"/>
    <x v="4"/>
    <x v="4"/>
    <x v="1"/>
    <x v="1"/>
    <x v="1"/>
    <x v="1"/>
    <x v="1"/>
    <x v="1"/>
    <x v="1"/>
    <x v="0"/>
    <x v="2"/>
    <x v="3"/>
    <x v="1"/>
    <x v="0"/>
    <x v="4"/>
    <x v="5"/>
    <x v="0"/>
    <x v="0"/>
    <x v="1"/>
    <x v="0"/>
    <x v="0"/>
    <x v="0"/>
    <x v="3"/>
    <x v="4"/>
    <x v="0"/>
    <x v="1"/>
    <x v="3"/>
    <x v="0"/>
    <x v="1"/>
    <x v="0"/>
    <x v="0"/>
    <x v="0"/>
    <x v="0"/>
    <x v="0"/>
    <x v="0"/>
    <x v="0"/>
    <x v="0"/>
    <x v="0"/>
    <x v="0"/>
    <x v="0"/>
  </r>
  <r>
    <x v="0"/>
    <x v="1"/>
    <x v="42"/>
    <x v="0"/>
    <x v="7"/>
    <x v="0"/>
    <x v="0"/>
    <x v="1"/>
    <x v="1"/>
    <x v="0"/>
    <x v="3"/>
    <x v="2"/>
    <x v="2"/>
    <x v="0"/>
    <x v="1"/>
    <x v="0"/>
    <x v="0"/>
    <x v="1"/>
    <x v="3"/>
    <x v="2"/>
    <x v="0"/>
    <x v="1"/>
    <x v="1"/>
    <x v="2"/>
    <x v="1"/>
    <x v="0"/>
    <x v="0"/>
    <x v="1"/>
    <x v="0"/>
    <x v="3"/>
    <x v="2"/>
    <x v="0"/>
    <x v="2"/>
    <x v="0"/>
    <x v="1"/>
    <x v="0"/>
    <x v="2"/>
    <x v="0"/>
    <x v="0"/>
    <x v="0"/>
    <x v="0"/>
    <x v="0"/>
    <x v="0"/>
    <x v="0"/>
    <x v="0"/>
    <x v="0"/>
    <x v="0"/>
    <x v="0"/>
    <x v="0"/>
  </r>
  <r>
    <x v="0"/>
    <x v="1"/>
    <x v="42"/>
    <x v="0"/>
    <x v="7"/>
    <x v="2"/>
    <x v="0"/>
    <x v="0"/>
    <x v="0"/>
    <x v="3"/>
    <x v="3"/>
    <x v="2"/>
    <x v="2"/>
    <x v="0"/>
    <x v="0"/>
    <x v="0"/>
    <x v="1"/>
    <x v="1"/>
    <x v="3"/>
    <x v="0"/>
    <x v="0"/>
    <x v="1"/>
    <x v="1"/>
    <x v="2"/>
    <x v="0"/>
    <x v="1"/>
    <x v="1"/>
    <x v="1"/>
    <x v="0"/>
    <x v="0"/>
    <x v="0"/>
    <x v="2"/>
    <x v="0"/>
    <x v="3"/>
    <x v="1"/>
    <x v="0"/>
    <x v="0"/>
    <x v="0"/>
    <x v="0"/>
    <x v="0"/>
    <x v="0"/>
    <x v="0"/>
    <x v="0"/>
    <x v="0"/>
    <x v="0"/>
    <x v="0"/>
    <x v="0"/>
    <x v="0"/>
    <x v="0"/>
  </r>
  <r>
    <x v="0"/>
    <x v="1"/>
    <x v="42"/>
    <x v="0"/>
    <x v="7"/>
    <x v="2"/>
    <x v="1"/>
    <x v="1"/>
    <x v="4"/>
    <x v="3"/>
    <x v="1"/>
    <x v="3"/>
    <x v="0"/>
    <x v="2"/>
    <x v="3"/>
    <x v="1"/>
    <x v="1"/>
    <x v="1"/>
    <x v="4"/>
    <x v="2"/>
    <x v="3"/>
    <x v="1"/>
    <x v="0"/>
    <x v="1"/>
    <x v="1"/>
    <x v="0"/>
    <x v="0"/>
    <x v="0"/>
    <x v="2"/>
    <x v="3"/>
    <x v="2"/>
    <x v="1"/>
    <x v="0"/>
    <x v="0"/>
    <x v="3"/>
    <x v="3"/>
    <x v="0"/>
    <x v="2"/>
    <x v="2"/>
    <x v="1"/>
    <x v="0"/>
    <x v="0"/>
    <x v="0"/>
    <x v="0"/>
    <x v="0"/>
    <x v="0"/>
    <x v="0"/>
    <x v="0"/>
    <x v="0"/>
  </r>
  <r>
    <x v="0"/>
    <x v="1"/>
    <x v="42"/>
    <x v="0"/>
    <x v="7"/>
    <x v="2"/>
    <x v="1"/>
    <x v="1"/>
    <x v="3"/>
    <x v="3"/>
    <x v="1"/>
    <x v="1"/>
    <x v="1"/>
    <x v="0"/>
    <x v="1"/>
    <x v="1"/>
    <x v="0"/>
    <x v="1"/>
    <x v="2"/>
    <x v="0"/>
    <x v="1"/>
    <x v="1"/>
    <x v="2"/>
    <x v="2"/>
    <x v="1"/>
    <x v="0"/>
    <x v="0"/>
    <x v="0"/>
    <x v="2"/>
    <x v="3"/>
    <x v="2"/>
    <x v="0"/>
    <x v="3"/>
    <x v="0"/>
    <x v="4"/>
    <x v="3"/>
    <x v="2"/>
    <x v="0"/>
    <x v="2"/>
    <x v="0"/>
    <x v="0"/>
    <x v="0"/>
    <x v="0"/>
    <x v="0"/>
    <x v="0"/>
    <x v="0"/>
    <x v="0"/>
    <x v="0"/>
    <x v="0"/>
  </r>
  <r>
    <x v="0"/>
    <x v="1"/>
    <x v="42"/>
    <x v="0"/>
    <x v="7"/>
    <x v="3"/>
    <x v="2"/>
    <x v="1"/>
    <x v="3"/>
    <x v="1"/>
    <x v="1"/>
    <x v="1"/>
    <x v="1"/>
    <x v="2"/>
    <x v="1"/>
    <x v="2"/>
    <x v="2"/>
    <x v="2"/>
    <x v="2"/>
    <x v="1"/>
    <x v="3"/>
    <x v="3"/>
    <x v="3"/>
    <x v="1"/>
    <x v="5"/>
    <x v="1"/>
    <x v="6"/>
    <x v="2"/>
    <x v="2"/>
    <x v="1"/>
    <x v="4"/>
    <x v="1"/>
    <x v="1"/>
    <x v="3"/>
    <x v="1"/>
    <x v="4"/>
    <x v="3"/>
    <x v="4"/>
    <x v="5"/>
    <x v="1"/>
    <x v="0"/>
    <x v="0"/>
    <x v="0"/>
    <x v="0"/>
    <x v="0"/>
    <x v="0"/>
    <x v="0"/>
    <x v="0"/>
    <x v="0"/>
  </r>
  <r>
    <x v="0"/>
    <x v="1"/>
    <x v="42"/>
    <x v="0"/>
    <x v="7"/>
    <x v="2"/>
    <x v="2"/>
    <x v="1"/>
    <x v="4"/>
    <x v="3"/>
    <x v="1"/>
    <x v="3"/>
    <x v="1"/>
    <x v="1"/>
    <x v="1"/>
    <x v="1"/>
    <x v="1"/>
    <x v="2"/>
    <x v="4"/>
    <x v="2"/>
    <x v="3"/>
    <x v="1"/>
    <x v="0"/>
    <x v="4"/>
    <x v="2"/>
    <x v="0"/>
    <x v="0"/>
    <x v="0"/>
    <x v="3"/>
    <x v="4"/>
    <x v="1"/>
    <x v="1"/>
    <x v="1"/>
    <x v="1"/>
    <x v="0"/>
    <x v="3"/>
    <x v="0"/>
    <x v="2"/>
    <x v="1"/>
    <x v="4"/>
    <x v="0"/>
    <x v="0"/>
    <x v="0"/>
    <x v="0"/>
    <x v="0"/>
    <x v="0"/>
    <x v="0"/>
    <x v="0"/>
    <x v="0"/>
  </r>
  <r>
    <x v="0"/>
    <x v="1"/>
    <x v="42"/>
    <x v="0"/>
    <x v="7"/>
    <x v="2"/>
    <x v="0"/>
    <x v="0"/>
    <x v="1"/>
    <x v="1"/>
    <x v="3"/>
    <x v="2"/>
    <x v="0"/>
    <x v="1"/>
    <x v="1"/>
    <x v="0"/>
    <x v="1"/>
    <x v="1"/>
    <x v="0"/>
    <x v="0"/>
    <x v="1"/>
    <x v="0"/>
    <x v="1"/>
    <x v="2"/>
    <x v="1"/>
    <x v="0"/>
    <x v="1"/>
    <x v="1"/>
    <x v="0"/>
    <x v="0"/>
    <x v="0"/>
    <x v="2"/>
    <x v="0"/>
    <x v="3"/>
    <x v="1"/>
    <x v="0"/>
    <x v="2"/>
    <x v="3"/>
    <x v="0"/>
    <x v="0"/>
    <x v="0"/>
    <x v="0"/>
    <x v="0"/>
    <x v="0"/>
    <x v="0"/>
    <x v="0"/>
    <x v="0"/>
    <x v="0"/>
    <x v="0"/>
  </r>
  <r>
    <x v="0"/>
    <x v="1"/>
    <x v="42"/>
    <x v="0"/>
    <x v="7"/>
    <x v="2"/>
    <x v="2"/>
    <x v="4"/>
    <x v="2"/>
    <x v="3"/>
    <x v="1"/>
    <x v="1"/>
    <x v="0"/>
    <x v="1"/>
    <x v="3"/>
    <x v="1"/>
    <x v="0"/>
    <x v="0"/>
    <x v="0"/>
    <x v="1"/>
    <x v="1"/>
    <x v="1"/>
    <x v="0"/>
    <x v="1"/>
    <x v="1"/>
    <x v="0"/>
    <x v="0"/>
    <x v="1"/>
    <x v="0"/>
    <x v="3"/>
    <x v="0"/>
    <x v="2"/>
    <x v="3"/>
    <x v="1"/>
    <x v="0"/>
    <x v="0"/>
    <x v="1"/>
    <x v="1"/>
    <x v="0"/>
    <x v="4"/>
    <x v="0"/>
    <x v="0"/>
    <x v="0"/>
    <x v="0"/>
    <x v="0"/>
    <x v="0"/>
    <x v="0"/>
    <x v="0"/>
    <x v="0"/>
  </r>
  <r>
    <x v="0"/>
    <x v="1"/>
    <x v="42"/>
    <x v="0"/>
    <x v="7"/>
    <x v="0"/>
    <x v="2"/>
    <x v="1"/>
    <x v="1"/>
    <x v="0"/>
    <x v="3"/>
    <x v="3"/>
    <x v="0"/>
    <x v="0"/>
    <x v="0"/>
    <x v="0"/>
    <x v="0"/>
    <x v="0"/>
    <x v="0"/>
    <x v="0"/>
    <x v="1"/>
    <x v="1"/>
    <x v="1"/>
    <x v="2"/>
    <x v="1"/>
    <x v="0"/>
    <x v="0"/>
    <x v="1"/>
    <x v="0"/>
    <x v="0"/>
    <x v="0"/>
    <x v="2"/>
    <x v="0"/>
    <x v="0"/>
    <x v="1"/>
    <x v="3"/>
    <x v="0"/>
    <x v="0"/>
    <x v="0"/>
    <x v="1"/>
    <x v="0"/>
    <x v="0"/>
    <x v="0"/>
    <x v="0"/>
    <x v="0"/>
    <x v="0"/>
    <x v="0"/>
    <x v="0"/>
    <x v="0"/>
  </r>
  <r>
    <x v="0"/>
    <x v="1"/>
    <x v="42"/>
    <x v="0"/>
    <x v="7"/>
    <x v="2"/>
    <x v="2"/>
    <x v="1"/>
    <x v="4"/>
    <x v="3"/>
    <x v="1"/>
    <x v="3"/>
    <x v="1"/>
    <x v="2"/>
    <x v="1"/>
    <x v="2"/>
    <x v="0"/>
    <x v="1"/>
    <x v="1"/>
    <x v="0"/>
    <x v="1"/>
    <x v="1"/>
    <x v="0"/>
    <x v="4"/>
    <x v="2"/>
    <x v="0"/>
    <x v="0"/>
    <x v="0"/>
    <x v="2"/>
    <x v="3"/>
    <x v="2"/>
    <x v="1"/>
    <x v="3"/>
    <x v="1"/>
    <x v="0"/>
    <x v="3"/>
    <x v="0"/>
    <x v="1"/>
    <x v="2"/>
    <x v="1"/>
    <x v="0"/>
    <x v="0"/>
    <x v="0"/>
    <x v="0"/>
    <x v="0"/>
    <x v="0"/>
    <x v="0"/>
    <x v="0"/>
    <x v="0"/>
  </r>
  <r>
    <x v="0"/>
    <x v="1"/>
    <x v="42"/>
    <x v="0"/>
    <x v="7"/>
    <x v="2"/>
    <x v="2"/>
    <x v="1"/>
    <x v="1"/>
    <x v="1"/>
    <x v="1"/>
    <x v="1"/>
    <x v="0"/>
    <x v="3"/>
    <x v="1"/>
    <x v="1"/>
    <x v="3"/>
    <x v="4"/>
    <x v="0"/>
    <x v="0"/>
    <x v="0"/>
    <x v="1"/>
    <x v="0"/>
    <x v="2"/>
    <x v="1"/>
    <x v="0"/>
    <x v="0"/>
    <x v="0"/>
    <x v="5"/>
    <x v="3"/>
    <x v="0"/>
    <x v="2"/>
    <x v="0"/>
    <x v="0"/>
    <x v="4"/>
    <x v="3"/>
    <x v="0"/>
    <x v="3"/>
    <x v="2"/>
    <x v="1"/>
    <x v="0"/>
    <x v="0"/>
    <x v="0"/>
    <x v="0"/>
    <x v="0"/>
    <x v="0"/>
    <x v="0"/>
    <x v="0"/>
    <x v="0"/>
  </r>
  <r>
    <x v="0"/>
    <x v="1"/>
    <x v="42"/>
    <x v="0"/>
    <x v="7"/>
    <x v="2"/>
    <x v="2"/>
    <x v="1"/>
    <x v="1"/>
    <x v="1"/>
    <x v="0"/>
    <x v="2"/>
    <x v="0"/>
    <x v="3"/>
    <x v="1"/>
    <x v="1"/>
    <x v="0"/>
    <x v="1"/>
    <x v="0"/>
    <x v="0"/>
    <x v="0"/>
    <x v="1"/>
    <x v="0"/>
    <x v="2"/>
    <x v="1"/>
    <x v="0"/>
    <x v="0"/>
    <x v="1"/>
    <x v="0"/>
    <x v="0"/>
    <x v="0"/>
    <x v="2"/>
    <x v="0"/>
    <x v="3"/>
    <x v="0"/>
    <x v="3"/>
    <x v="0"/>
    <x v="3"/>
    <x v="2"/>
    <x v="1"/>
    <x v="0"/>
    <x v="0"/>
    <x v="0"/>
    <x v="0"/>
    <x v="0"/>
    <x v="0"/>
    <x v="0"/>
    <x v="0"/>
    <x v="0"/>
  </r>
  <r>
    <x v="0"/>
    <x v="1"/>
    <x v="42"/>
    <x v="0"/>
    <x v="7"/>
    <x v="2"/>
    <x v="1"/>
    <x v="2"/>
    <x v="4"/>
    <x v="2"/>
    <x v="2"/>
    <x v="3"/>
    <x v="1"/>
    <x v="2"/>
    <x v="3"/>
    <x v="2"/>
    <x v="1"/>
    <x v="4"/>
    <x v="1"/>
    <x v="1"/>
    <x v="4"/>
    <x v="2"/>
    <x v="2"/>
    <x v="1"/>
    <x v="2"/>
    <x v="0"/>
    <x v="1"/>
    <x v="3"/>
    <x v="5"/>
    <x v="4"/>
    <x v="2"/>
    <x v="1"/>
    <x v="1"/>
    <x v="4"/>
    <x v="4"/>
    <x v="1"/>
    <x v="1"/>
    <x v="1"/>
    <x v="1"/>
    <x v="1"/>
    <x v="0"/>
    <x v="0"/>
    <x v="0"/>
    <x v="0"/>
    <x v="0"/>
    <x v="0"/>
    <x v="0"/>
    <x v="0"/>
    <x v="0"/>
  </r>
  <r>
    <x v="0"/>
    <x v="1"/>
    <x v="42"/>
    <x v="0"/>
    <x v="7"/>
    <x v="2"/>
    <x v="2"/>
    <x v="2"/>
    <x v="4"/>
    <x v="3"/>
    <x v="0"/>
    <x v="5"/>
    <x v="0"/>
    <x v="1"/>
    <x v="1"/>
    <x v="2"/>
    <x v="0"/>
    <x v="2"/>
    <x v="3"/>
    <x v="4"/>
    <x v="1"/>
    <x v="0"/>
    <x v="0"/>
    <x v="2"/>
    <x v="2"/>
    <x v="0"/>
    <x v="1"/>
    <x v="1"/>
    <x v="2"/>
    <x v="4"/>
    <x v="2"/>
    <x v="1"/>
    <x v="0"/>
    <x v="3"/>
    <x v="4"/>
    <x v="3"/>
    <x v="2"/>
    <x v="0"/>
    <x v="0"/>
    <x v="0"/>
    <x v="0"/>
    <x v="0"/>
    <x v="0"/>
    <x v="0"/>
    <x v="0"/>
    <x v="0"/>
    <x v="0"/>
    <x v="0"/>
    <x v="0"/>
  </r>
  <r>
    <x v="0"/>
    <x v="1"/>
    <x v="42"/>
    <x v="0"/>
    <x v="7"/>
    <x v="0"/>
    <x v="2"/>
    <x v="1"/>
    <x v="1"/>
    <x v="0"/>
    <x v="3"/>
    <x v="0"/>
    <x v="2"/>
    <x v="0"/>
    <x v="1"/>
    <x v="0"/>
    <x v="0"/>
    <x v="1"/>
    <x v="3"/>
    <x v="0"/>
    <x v="0"/>
    <x v="1"/>
    <x v="0"/>
    <x v="2"/>
    <x v="1"/>
    <x v="4"/>
    <x v="0"/>
    <x v="0"/>
    <x v="0"/>
    <x v="3"/>
    <x v="2"/>
    <x v="0"/>
    <x v="0"/>
    <x v="0"/>
    <x v="1"/>
    <x v="3"/>
    <x v="2"/>
    <x v="0"/>
    <x v="0"/>
    <x v="0"/>
    <x v="0"/>
    <x v="0"/>
    <x v="0"/>
    <x v="0"/>
    <x v="0"/>
    <x v="0"/>
    <x v="0"/>
    <x v="0"/>
    <x v="0"/>
  </r>
  <r>
    <x v="0"/>
    <x v="1"/>
    <x v="43"/>
    <x v="0"/>
    <x v="7"/>
    <x v="0"/>
    <x v="2"/>
    <x v="1"/>
    <x v="2"/>
    <x v="1"/>
    <x v="3"/>
    <x v="1"/>
    <x v="0"/>
    <x v="1"/>
    <x v="0"/>
    <x v="1"/>
    <x v="0"/>
    <x v="1"/>
    <x v="0"/>
    <x v="4"/>
    <x v="1"/>
    <x v="0"/>
    <x v="0"/>
    <x v="1"/>
    <x v="1"/>
    <x v="1"/>
    <x v="1"/>
    <x v="1"/>
    <x v="0"/>
    <x v="0"/>
    <x v="0"/>
    <x v="0"/>
    <x v="0"/>
    <x v="3"/>
    <x v="1"/>
    <x v="0"/>
    <x v="0"/>
    <x v="0"/>
    <x v="0"/>
    <x v="0"/>
    <x v="0"/>
    <x v="0"/>
    <x v="0"/>
    <x v="0"/>
    <x v="0"/>
    <x v="0"/>
    <x v="0"/>
    <x v="0"/>
    <x v="0"/>
  </r>
  <r>
    <x v="0"/>
    <x v="1"/>
    <x v="42"/>
    <x v="0"/>
    <x v="7"/>
    <x v="2"/>
    <x v="2"/>
    <x v="2"/>
    <x v="1"/>
    <x v="0"/>
    <x v="3"/>
    <x v="2"/>
    <x v="2"/>
    <x v="1"/>
    <x v="1"/>
    <x v="1"/>
    <x v="0"/>
    <x v="0"/>
    <x v="0"/>
    <x v="2"/>
    <x v="1"/>
    <x v="0"/>
    <x v="3"/>
    <x v="2"/>
    <x v="1"/>
    <x v="0"/>
    <x v="1"/>
    <x v="0"/>
    <x v="3"/>
    <x v="3"/>
    <x v="3"/>
    <x v="2"/>
    <x v="0"/>
    <x v="0"/>
    <x v="1"/>
    <x v="0"/>
    <x v="0"/>
    <x v="3"/>
    <x v="0"/>
    <x v="0"/>
    <x v="0"/>
    <x v="0"/>
    <x v="0"/>
    <x v="0"/>
    <x v="0"/>
    <x v="0"/>
    <x v="0"/>
    <x v="0"/>
    <x v="0"/>
  </r>
  <r>
    <x v="0"/>
    <x v="1"/>
    <x v="42"/>
    <x v="0"/>
    <x v="7"/>
    <x v="2"/>
    <x v="1"/>
    <x v="2"/>
    <x v="4"/>
    <x v="3"/>
    <x v="4"/>
    <x v="3"/>
    <x v="1"/>
    <x v="2"/>
    <x v="3"/>
    <x v="2"/>
    <x v="0"/>
    <x v="2"/>
    <x v="1"/>
    <x v="4"/>
    <x v="3"/>
    <x v="2"/>
    <x v="2"/>
    <x v="4"/>
    <x v="2"/>
    <x v="0"/>
    <x v="0"/>
    <x v="1"/>
    <x v="5"/>
    <x v="3"/>
    <x v="4"/>
    <x v="0"/>
    <x v="3"/>
    <x v="1"/>
    <x v="0"/>
    <x v="4"/>
    <x v="2"/>
    <x v="2"/>
    <x v="2"/>
    <x v="0"/>
    <x v="0"/>
    <x v="0"/>
    <x v="0"/>
    <x v="0"/>
    <x v="0"/>
    <x v="0"/>
    <x v="0"/>
    <x v="0"/>
    <x v="0"/>
  </r>
  <r>
    <x v="0"/>
    <x v="1"/>
    <x v="42"/>
    <x v="0"/>
    <x v="7"/>
    <x v="2"/>
    <x v="1"/>
    <x v="2"/>
    <x v="1"/>
    <x v="1"/>
    <x v="0"/>
    <x v="2"/>
    <x v="0"/>
    <x v="1"/>
    <x v="1"/>
    <x v="1"/>
    <x v="1"/>
    <x v="1"/>
    <x v="1"/>
    <x v="0"/>
    <x v="1"/>
    <x v="1"/>
    <x v="0"/>
    <x v="1"/>
    <x v="2"/>
    <x v="0"/>
    <x v="1"/>
    <x v="1"/>
    <x v="0"/>
    <x v="3"/>
    <x v="3"/>
    <x v="1"/>
    <x v="1"/>
    <x v="3"/>
    <x v="1"/>
    <x v="0"/>
    <x v="0"/>
    <x v="0"/>
    <x v="2"/>
    <x v="1"/>
    <x v="0"/>
    <x v="0"/>
    <x v="0"/>
    <x v="0"/>
    <x v="0"/>
    <x v="0"/>
    <x v="0"/>
    <x v="0"/>
    <x v="0"/>
  </r>
  <r>
    <x v="0"/>
    <x v="1"/>
    <x v="42"/>
    <x v="0"/>
    <x v="7"/>
    <x v="2"/>
    <x v="0"/>
    <x v="0"/>
    <x v="0"/>
    <x v="0"/>
    <x v="3"/>
    <x v="0"/>
    <x v="2"/>
    <x v="0"/>
    <x v="0"/>
    <x v="0"/>
    <x v="4"/>
    <x v="1"/>
    <x v="3"/>
    <x v="0"/>
    <x v="0"/>
    <x v="0"/>
    <x v="1"/>
    <x v="0"/>
    <x v="0"/>
    <x v="0"/>
    <x v="5"/>
    <x v="1"/>
    <x v="0"/>
    <x v="0"/>
    <x v="2"/>
    <x v="2"/>
    <x v="0"/>
    <x v="3"/>
    <x v="1"/>
    <x v="0"/>
    <x v="2"/>
    <x v="0"/>
    <x v="0"/>
    <x v="0"/>
    <x v="0"/>
    <x v="0"/>
    <x v="0"/>
    <x v="0"/>
    <x v="0"/>
    <x v="0"/>
    <x v="0"/>
    <x v="0"/>
    <x v="0"/>
  </r>
  <r>
    <x v="0"/>
    <x v="1"/>
    <x v="42"/>
    <x v="0"/>
    <x v="7"/>
    <x v="2"/>
    <x v="0"/>
    <x v="0"/>
    <x v="0"/>
    <x v="3"/>
    <x v="3"/>
    <x v="1"/>
    <x v="0"/>
    <x v="1"/>
    <x v="0"/>
    <x v="0"/>
    <x v="4"/>
    <x v="2"/>
    <x v="1"/>
    <x v="0"/>
    <x v="0"/>
    <x v="1"/>
    <x v="0"/>
    <x v="2"/>
    <x v="2"/>
    <x v="1"/>
    <x v="1"/>
    <x v="1"/>
    <x v="0"/>
    <x v="0"/>
    <x v="0"/>
    <x v="2"/>
    <x v="3"/>
    <x v="3"/>
    <x v="2"/>
    <x v="0"/>
    <x v="2"/>
    <x v="0"/>
    <x v="0"/>
    <x v="0"/>
    <x v="0"/>
    <x v="0"/>
    <x v="0"/>
    <x v="0"/>
    <x v="0"/>
    <x v="0"/>
    <x v="0"/>
    <x v="0"/>
    <x v="0"/>
  </r>
  <r>
    <x v="0"/>
    <x v="1"/>
    <x v="42"/>
    <x v="0"/>
    <x v="7"/>
    <x v="2"/>
    <x v="2"/>
    <x v="0"/>
    <x v="1"/>
    <x v="3"/>
    <x v="4"/>
    <x v="3"/>
    <x v="4"/>
    <x v="1"/>
    <x v="0"/>
    <x v="0"/>
    <x v="0"/>
    <x v="1"/>
    <x v="0"/>
    <x v="2"/>
    <x v="1"/>
    <x v="2"/>
    <x v="2"/>
    <x v="4"/>
    <x v="2"/>
    <x v="0"/>
    <x v="1"/>
    <x v="1"/>
    <x v="0"/>
    <x v="0"/>
    <x v="0"/>
    <x v="2"/>
    <x v="0"/>
    <x v="1"/>
    <x v="4"/>
    <x v="0"/>
    <x v="0"/>
    <x v="3"/>
    <x v="0"/>
    <x v="0"/>
    <x v="0"/>
    <x v="0"/>
    <x v="0"/>
    <x v="0"/>
    <x v="0"/>
    <x v="0"/>
    <x v="0"/>
    <x v="0"/>
    <x v="0"/>
  </r>
  <r>
    <x v="0"/>
    <x v="1"/>
    <x v="42"/>
    <x v="0"/>
    <x v="7"/>
    <x v="2"/>
    <x v="2"/>
    <x v="1"/>
    <x v="2"/>
    <x v="3"/>
    <x v="0"/>
    <x v="3"/>
    <x v="2"/>
    <x v="0"/>
    <x v="0"/>
    <x v="1"/>
    <x v="0"/>
    <x v="2"/>
    <x v="0"/>
    <x v="0"/>
    <x v="0"/>
    <x v="0"/>
    <x v="1"/>
    <x v="4"/>
    <x v="1"/>
    <x v="0"/>
    <x v="5"/>
    <x v="0"/>
    <x v="2"/>
    <x v="0"/>
    <x v="0"/>
    <x v="0"/>
    <x v="1"/>
    <x v="3"/>
    <x v="1"/>
    <x v="0"/>
    <x v="2"/>
    <x v="3"/>
    <x v="0"/>
    <x v="0"/>
    <x v="0"/>
    <x v="0"/>
    <x v="0"/>
    <x v="0"/>
    <x v="0"/>
    <x v="0"/>
    <x v="0"/>
    <x v="0"/>
    <x v="0"/>
  </r>
  <r>
    <x v="0"/>
    <x v="1"/>
    <x v="42"/>
    <x v="0"/>
    <x v="7"/>
    <x v="2"/>
    <x v="2"/>
    <x v="1"/>
    <x v="1"/>
    <x v="1"/>
    <x v="0"/>
    <x v="1"/>
    <x v="2"/>
    <x v="1"/>
    <x v="1"/>
    <x v="1"/>
    <x v="1"/>
    <x v="1"/>
    <x v="3"/>
    <x v="0"/>
    <x v="0"/>
    <x v="0"/>
    <x v="3"/>
    <x v="1"/>
    <x v="1"/>
    <x v="1"/>
    <x v="0"/>
    <x v="0"/>
    <x v="0"/>
    <x v="0"/>
    <x v="0"/>
    <x v="2"/>
    <x v="0"/>
    <x v="3"/>
    <x v="0"/>
    <x v="3"/>
    <x v="0"/>
    <x v="0"/>
    <x v="0"/>
    <x v="0"/>
    <x v="0"/>
    <x v="0"/>
    <x v="0"/>
    <x v="0"/>
    <x v="0"/>
    <x v="0"/>
    <x v="0"/>
    <x v="0"/>
    <x v="0"/>
  </r>
  <r>
    <x v="0"/>
    <x v="1"/>
    <x v="42"/>
    <x v="0"/>
    <x v="7"/>
    <x v="2"/>
    <x v="2"/>
    <x v="0"/>
    <x v="0"/>
    <x v="0"/>
    <x v="0"/>
    <x v="2"/>
    <x v="1"/>
    <x v="2"/>
    <x v="1"/>
    <x v="0"/>
    <x v="0"/>
    <x v="1"/>
    <x v="0"/>
    <x v="0"/>
    <x v="0"/>
    <x v="1"/>
    <x v="0"/>
    <x v="1"/>
    <x v="0"/>
    <x v="0"/>
    <x v="1"/>
    <x v="1"/>
    <x v="0"/>
    <x v="0"/>
    <x v="0"/>
    <x v="2"/>
    <x v="3"/>
    <x v="0"/>
    <x v="1"/>
    <x v="0"/>
    <x v="2"/>
    <x v="3"/>
    <x v="0"/>
    <x v="0"/>
    <x v="0"/>
    <x v="0"/>
    <x v="0"/>
    <x v="0"/>
    <x v="0"/>
    <x v="0"/>
    <x v="0"/>
    <x v="0"/>
    <x v="0"/>
  </r>
  <r>
    <x v="0"/>
    <x v="1"/>
    <x v="42"/>
    <x v="0"/>
    <x v="7"/>
    <x v="1"/>
    <x v="2"/>
    <x v="1"/>
    <x v="2"/>
    <x v="4"/>
    <x v="0"/>
    <x v="1"/>
    <x v="1"/>
    <x v="1"/>
    <x v="3"/>
    <x v="1"/>
    <x v="6"/>
    <x v="1"/>
    <x v="4"/>
    <x v="0"/>
    <x v="5"/>
    <x v="1"/>
    <x v="0"/>
    <x v="4"/>
    <x v="2"/>
    <x v="0"/>
    <x v="5"/>
    <x v="1"/>
    <x v="0"/>
    <x v="0"/>
    <x v="0"/>
    <x v="1"/>
    <x v="1"/>
    <x v="0"/>
    <x v="1"/>
    <x v="3"/>
    <x v="0"/>
    <x v="3"/>
    <x v="0"/>
    <x v="5"/>
    <x v="0"/>
    <x v="0"/>
    <x v="0"/>
    <x v="0"/>
    <x v="0"/>
    <x v="0"/>
    <x v="0"/>
    <x v="0"/>
    <x v="0"/>
  </r>
  <r>
    <x v="0"/>
    <x v="1"/>
    <x v="42"/>
    <x v="0"/>
    <x v="7"/>
    <x v="0"/>
    <x v="1"/>
    <x v="1"/>
    <x v="0"/>
    <x v="3"/>
    <x v="0"/>
    <x v="3"/>
    <x v="0"/>
    <x v="1"/>
    <x v="1"/>
    <x v="1"/>
    <x v="1"/>
    <x v="1"/>
    <x v="0"/>
    <x v="3"/>
    <x v="1"/>
    <x v="1"/>
    <x v="0"/>
    <x v="1"/>
    <x v="2"/>
    <x v="1"/>
    <x v="0"/>
    <x v="1"/>
    <x v="0"/>
    <x v="0"/>
    <x v="2"/>
    <x v="1"/>
    <x v="1"/>
    <x v="1"/>
    <x v="1"/>
    <x v="0"/>
    <x v="1"/>
    <x v="3"/>
    <x v="2"/>
    <x v="4"/>
    <x v="0"/>
    <x v="0"/>
    <x v="0"/>
    <x v="0"/>
    <x v="0"/>
    <x v="0"/>
    <x v="0"/>
    <x v="0"/>
    <x v="0"/>
  </r>
  <r>
    <x v="0"/>
    <x v="1"/>
    <x v="42"/>
    <x v="0"/>
    <x v="7"/>
    <x v="2"/>
    <x v="2"/>
    <x v="0"/>
    <x v="1"/>
    <x v="1"/>
    <x v="3"/>
    <x v="2"/>
    <x v="0"/>
    <x v="0"/>
    <x v="0"/>
    <x v="0"/>
    <x v="4"/>
    <x v="1"/>
    <x v="0"/>
    <x v="0"/>
    <x v="0"/>
    <x v="1"/>
    <x v="0"/>
    <x v="2"/>
    <x v="2"/>
    <x v="4"/>
    <x v="0"/>
    <x v="1"/>
    <x v="0"/>
    <x v="0"/>
    <x v="0"/>
    <x v="2"/>
    <x v="2"/>
    <x v="0"/>
    <x v="1"/>
    <x v="0"/>
    <x v="0"/>
    <x v="0"/>
    <x v="0"/>
    <x v="0"/>
    <x v="0"/>
    <x v="0"/>
    <x v="0"/>
    <x v="0"/>
    <x v="0"/>
    <x v="0"/>
    <x v="0"/>
    <x v="0"/>
    <x v="0"/>
  </r>
  <r>
    <x v="0"/>
    <x v="1"/>
    <x v="42"/>
    <x v="0"/>
    <x v="7"/>
    <x v="2"/>
    <x v="0"/>
    <x v="0"/>
    <x v="2"/>
    <x v="1"/>
    <x v="2"/>
    <x v="1"/>
    <x v="2"/>
    <x v="0"/>
    <x v="0"/>
    <x v="0"/>
    <x v="0"/>
    <x v="1"/>
    <x v="1"/>
    <x v="4"/>
    <x v="0"/>
    <x v="0"/>
    <x v="0"/>
    <x v="3"/>
    <x v="1"/>
    <x v="4"/>
    <x v="0"/>
    <x v="1"/>
    <x v="0"/>
    <x v="3"/>
    <x v="3"/>
    <x v="0"/>
    <x v="1"/>
    <x v="4"/>
    <x v="1"/>
    <x v="0"/>
    <x v="2"/>
    <x v="3"/>
    <x v="1"/>
    <x v="0"/>
    <x v="0"/>
    <x v="0"/>
    <x v="0"/>
    <x v="0"/>
    <x v="0"/>
    <x v="0"/>
    <x v="0"/>
    <x v="0"/>
    <x v="0"/>
  </r>
  <r>
    <x v="0"/>
    <x v="1"/>
    <x v="42"/>
    <x v="0"/>
    <x v="7"/>
    <x v="2"/>
    <x v="1"/>
    <x v="1"/>
    <x v="4"/>
    <x v="0"/>
    <x v="0"/>
    <x v="1"/>
    <x v="2"/>
    <x v="1"/>
    <x v="3"/>
    <x v="1"/>
    <x v="2"/>
    <x v="1"/>
    <x v="0"/>
    <x v="3"/>
    <x v="5"/>
    <x v="1"/>
    <x v="3"/>
    <x v="4"/>
    <x v="2"/>
    <x v="1"/>
    <x v="1"/>
    <x v="1"/>
    <x v="2"/>
    <x v="4"/>
    <x v="1"/>
    <x v="1"/>
    <x v="4"/>
    <x v="1"/>
    <x v="4"/>
    <x v="1"/>
    <x v="4"/>
    <x v="2"/>
    <x v="3"/>
    <x v="1"/>
    <x v="0"/>
    <x v="0"/>
    <x v="0"/>
    <x v="0"/>
    <x v="0"/>
    <x v="0"/>
    <x v="0"/>
    <x v="0"/>
    <x v="0"/>
  </r>
  <r>
    <x v="0"/>
    <x v="1"/>
    <x v="42"/>
    <x v="0"/>
    <x v="7"/>
    <x v="2"/>
    <x v="1"/>
    <x v="0"/>
    <x v="1"/>
    <x v="1"/>
    <x v="0"/>
    <x v="2"/>
    <x v="0"/>
    <x v="0"/>
    <x v="0"/>
    <x v="0"/>
    <x v="1"/>
    <x v="1"/>
    <x v="2"/>
    <x v="1"/>
    <x v="4"/>
    <x v="1"/>
    <x v="0"/>
    <x v="1"/>
    <x v="1"/>
    <x v="1"/>
    <x v="1"/>
    <x v="1"/>
    <x v="0"/>
    <x v="0"/>
    <x v="0"/>
    <x v="1"/>
    <x v="3"/>
    <x v="0"/>
    <x v="1"/>
    <x v="3"/>
    <x v="0"/>
    <x v="3"/>
    <x v="0"/>
    <x v="2"/>
    <x v="0"/>
    <x v="0"/>
    <x v="0"/>
    <x v="0"/>
    <x v="0"/>
    <x v="0"/>
    <x v="0"/>
    <x v="0"/>
    <x v="0"/>
  </r>
  <r>
    <x v="0"/>
    <x v="1"/>
    <x v="42"/>
    <x v="0"/>
    <x v="7"/>
    <x v="0"/>
    <x v="2"/>
    <x v="0"/>
    <x v="0"/>
    <x v="3"/>
    <x v="0"/>
    <x v="3"/>
    <x v="0"/>
    <x v="1"/>
    <x v="0"/>
    <x v="1"/>
    <x v="0"/>
    <x v="2"/>
    <x v="3"/>
    <x v="0"/>
    <x v="0"/>
    <x v="1"/>
    <x v="4"/>
    <x v="1"/>
    <x v="0"/>
    <x v="2"/>
    <x v="1"/>
    <x v="1"/>
    <x v="0"/>
    <x v="3"/>
    <x v="0"/>
    <x v="0"/>
    <x v="2"/>
    <x v="0"/>
    <x v="1"/>
    <x v="0"/>
    <x v="0"/>
    <x v="1"/>
    <x v="0"/>
    <x v="0"/>
    <x v="0"/>
    <x v="0"/>
    <x v="0"/>
    <x v="0"/>
    <x v="0"/>
    <x v="0"/>
    <x v="0"/>
    <x v="0"/>
    <x v="0"/>
  </r>
  <r>
    <x v="0"/>
    <x v="1"/>
    <x v="42"/>
    <x v="0"/>
    <x v="7"/>
    <x v="1"/>
    <x v="2"/>
    <x v="0"/>
    <x v="2"/>
    <x v="1"/>
    <x v="3"/>
    <x v="2"/>
    <x v="2"/>
    <x v="1"/>
    <x v="0"/>
    <x v="0"/>
    <x v="0"/>
    <x v="1"/>
    <x v="0"/>
    <x v="2"/>
    <x v="0"/>
    <x v="1"/>
    <x v="0"/>
    <x v="1"/>
    <x v="1"/>
    <x v="1"/>
    <x v="0"/>
    <x v="0"/>
    <x v="0"/>
    <x v="3"/>
    <x v="0"/>
    <x v="2"/>
    <x v="3"/>
    <x v="1"/>
    <x v="0"/>
    <x v="0"/>
    <x v="0"/>
    <x v="0"/>
    <x v="0"/>
    <x v="0"/>
    <x v="0"/>
    <x v="0"/>
    <x v="0"/>
    <x v="0"/>
    <x v="0"/>
    <x v="0"/>
    <x v="0"/>
    <x v="0"/>
    <x v="0"/>
  </r>
  <r>
    <x v="0"/>
    <x v="1"/>
    <x v="42"/>
    <x v="0"/>
    <x v="7"/>
    <x v="2"/>
    <x v="2"/>
    <x v="1"/>
    <x v="3"/>
    <x v="1"/>
    <x v="0"/>
    <x v="1"/>
    <x v="0"/>
    <x v="1"/>
    <x v="1"/>
    <x v="1"/>
    <x v="1"/>
    <x v="0"/>
    <x v="3"/>
    <x v="0"/>
    <x v="0"/>
    <x v="1"/>
    <x v="0"/>
    <x v="2"/>
    <x v="1"/>
    <x v="1"/>
    <x v="1"/>
    <x v="0"/>
    <x v="2"/>
    <x v="4"/>
    <x v="4"/>
    <x v="2"/>
    <x v="0"/>
    <x v="3"/>
    <x v="0"/>
    <x v="1"/>
    <x v="2"/>
    <x v="3"/>
    <x v="0"/>
    <x v="0"/>
    <x v="0"/>
    <x v="0"/>
    <x v="0"/>
    <x v="0"/>
    <x v="0"/>
    <x v="0"/>
    <x v="0"/>
    <x v="0"/>
    <x v="0"/>
  </r>
  <r>
    <x v="0"/>
    <x v="1"/>
    <x v="42"/>
    <x v="0"/>
    <x v="7"/>
    <x v="0"/>
    <x v="2"/>
    <x v="1"/>
    <x v="1"/>
    <x v="3"/>
    <x v="0"/>
    <x v="1"/>
    <x v="0"/>
    <x v="1"/>
    <x v="1"/>
    <x v="2"/>
    <x v="4"/>
    <x v="2"/>
    <x v="0"/>
    <x v="4"/>
    <x v="1"/>
    <x v="1"/>
    <x v="0"/>
    <x v="1"/>
    <x v="1"/>
    <x v="1"/>
    <x v="0"/>
    <x v="1"/>
    <x v="2"/>
    <x v="0"/>
    <x v="0"/>
    <x v="0"/>
    <x v="0"/>
    <x v="0"/>
    <x v="1"/>
    <x v="1"/>
    <x v="0"/>
    <x v="3"/>
    <x v="2"/>
    <x v="0"/>
    <x v="0"/>
    <x v="0"/>
    <x v="0"/>
    <x v="0"/>
    <x v="0"/>
    <x v="0"/>
    <x v="0"/>
    <x v="0"/>
    <x v="0"/>
  </r>
  <r>
    <x v="0"/>
    <x v="1"/>
    <x v="42"/>
    <x v="0"/>
    <x v="7"/>
    <x v="0"/>
    <x v="1"/>
    <x v="1"/>
    <x v="2"/>
    <x v="3"/>
    <x v="2"/>
    <x v="1"/>
    <x v="1"/>
    <x v="2"/>
    <x v="3"/>
    <x v="4"/>
    <x v="1"/>
    <x v="2"/>
    <x v="3"/>
    <x v="4"/>
    <x v="1"/>
    <x v="1"/>
    <x v="0"/>
    <x v="1"/>
    <x v="2"/>
    <x v="1"/>
    <x v="1"/>
    <x v="0"/>
    <x v="2"/>
    <x v="3"/>
    <x v="2"/>
    <x v="1"/>
    <x v="3"/>
    <x v="4"/>
    <x v="4"/>
    <x v="3"/>
    <x v="1"/>
    <x v="4"/>
    <x v="2"/>
    <x v="1"/>
    <x v="0"/>
    <x v="0"/>
    <x v="0"/>
    <x v="0"/>
    <x v="0"/>
    <x v="0"/>
    <x v="0"/>
    <x v="0"/>
    <x v="0"/>
  </r>
  <r>
    <x v="0"/>
    <x v="1"/>
    <x v="42"/>
    <x v="0"/>
    <x v="7"/>
    <x v="0"/>
    <x v="2"/>
    <x v="1"/>
    <x v="1"/>
    <x v="1"/>
    <x v="0"/>
    <x v="2"/>
    <x v="0"/>
    <x v="1"/>
    <x v="0"/>
    <x v="1"/>
    <x v="1"/>
    <x v="0"/>
    <x v="0"/>
    <x v="2"/>
    <x v="0"/>
    <x v="0"/>
    <x v="0"/>
    <x v="2"/>
    <x v="1"/>
    <x v="0"/>
    <x v="0"/>
    <x v="1"/>
    <x v="2"/>
    <x v="0"/>
    <x v="0"/>
    <x v="2"/>
    <x v="0"/>
    <x v="3"/>
    <x v="0"/>
    <x v="0"/>
    <x v="0"/>
    <x v="3"/>
    <x v="2"/>
    <x v="0"/>
    <x v="0"/>
    <x v="0"/>
    <x v="0"/>
    <x v="0"/>
    <x v="0"/>
    <x v="0"/>
    <x v="0"/>
    <x v="0"/>
    <x v="0"/>
  </r>
  <r>
    <x v="0"/>
    <x v="1"/>
    <x v="42"/>
    <x v="0"/>
    <x v="7"/>
    <x v="2"/>
    <x v="2"/>
    <x v="1"/>
    <x v="1"/>
    <x v="1"/>
    <x v="0"/>
    <x v="2"/>
    <x v="0"/>
    <x v="1"/>
    <x v="0"/>
    <x v="0"/>
    <x v="4"/>
    <x v="1"/>
    <x v="0"/>
    <x v="2"/>
    <x v="0"/>
    <x v="1"/>
    <x v="0"/>
    <x v="1"/>
    <x v="1"/>
    <x v="0"/>
    <x v="0"/>
    <x v="0"/>
    <x v="0"/>
    <x v="3"/>
    <x v="2"/>
    <x v="0"/>
    <x v="3"/>
    <x v="0"/>
    <x v="1"/>
    <x v="0"/>
    <x v="0"/>
    <x v="0"/>
    <x v="0"/>
    <x v="0"/>
    <x v="0"/>
    <x v="0"/>
    <x v="0"/>
    <x v="0"/>
    <x v="0"/>
    <x v="0"/>
    <x v="0"/>
    <x v="0"/>
    <x v="0"/>
  </r>
  <r>
    <x v="0"/>
    <x v="1"/>
    <x v="42"/>
    <x v="0"/>
    <x v="7"/>
    <x v="2"/>
    <x v="2"/>
    <x v="1"/>
    <x v="0"/>
    <x v="1"/>
    <x v="0"/>
    <x v="2"/>
    <x v="1"/>
    <x v="0"/>
    <x v="1"/>
    <x v="1"/>
    <x v="0"/>
    <x v="1"/>
    <x v="3"/>
    <x v="4"/>
    <x v="0"/>
    <x v="1"/>
    <x v="0"/>
    <x v="1"/>
    <x v="2"/>
    <x v="1"/>
    <x v="1"/>
    <x v="1"/>
    <x v="0"/>
    <x v="3"/>
    <x v="0"/>
    <x v="2"/>
    <x v="3"/>
    <x v="0"/>
    <x v="1"/>
    <x v="0"/>
    <x v="0"/>
    <x v="0"/>
    <x v="0"/>
    <x v="0"/>
    <x v="0"/>
    <x v="0"/>
    <x v="0"/>
    <x v="0"/>
    <x v="0"/>
    <x v="0"/>
    <x v="0"/>
    <x v="0"/>
    <x v="0"/>
  </r>
  <r>
    <x v="0"/>
    <x v="1"/>
    <x v="42"/>
    <x v="0"/>
    <x v="7"/>
    <x v="2"/>
    <x v="3"/>
    <x v="1"/>
    <x v="4"/>
    <x v="1"/>
    <x v="0"/>
    <x v="3"/>
    <x v="0"/>
    <x v="1"/>
    <x v="3"/>
    <x v="1"/>
    <x v="0"/>
    <x v="2"/>
    <x v="0"/>
    <x v="0"/>
    <x v="0"/>
    <x v="1"/>
    <x v="0"/>
    <x v="2"/>
    <x v="1"/>
    <x v="1"/>
    <x v="1"/>
    <x v="1"/>
    <x v="2"/>
    <x v="0"/>
    <x v="0"/>
    <x v="2"/>
    <x v="3"/>
    <x v="3"/>
    <x v="1"/>
    <x v="0"/>
    <x v="0"/>
    <x v="0"/>
    <x v="0"/>
    <x v="0"/>
    <x v="0"/>
    <x v="0"/>
    <x v="0"/>
    <x v="0"/>
    <x v="0"/>
    <x v="0"/>
    <x v="0"/>
    <x v="0"/>
    <x v="0"/>
  </r>
  <r>
    <x v="0"/>
    <x v="1"/>
    <x v="42"/>
    <x v="0"/>
    <x v="7"/>
    <x v="2"/>
    <x v="4"/>
    <x v="0"/>
    <x v="2"/>
    <x v="1"/>
    <x v="1"/>
    <x v="3"/>
    <x v="0"/>
    <x v="1"/>
    <x v="1"/>
    <x v="1"/>
    <x v="0"/>
    <x v="1"/>
    <x v="1"/>
    <x v="0"/>
    <x v="1"/>
    <x v="1"/>
    <x v="0"/>
    <x v="1"/>
    <x v="2"/>
    <x v="2"/>
    <x v="2"/>
    <x v="0"/>
    <x v="0"/>
    <x v="2"/>
    <x v="3"/>
    <x v="0"/>
    <x v="0"/>
    <x v="0"/>
    <x v="1"/>
    <x v="1"/>
    <x v="1"/>
    <x v="3"/>
    <x v="2"/>
    <x v="1"/>
    <x v="0"/>
    <x v="0"/>
    <x v="0"/>
    <x v="0"/>
    <x v="0"/>
    <x v="0"/>
    <x v="0"/>
    <x v="0"/>
    <x v="0"/>
  </r>
  <r>
    <x v="0"/>
    <x v="1"/>
    <x v="42"/>
    <x v="0"/>
    <x v="7"/>
    <x v="2"/>
    <x v="2"/>
    <x v="1"/>
    <x v="1"/>
    <x v="1"/>
    <x v="0"/>
    <x v="1"/>
    <x v="0"/>
    <x v="0"/>
    <x v="1"/>
    <x v="1"/>
    <x v="0"/>
    <x v="1"/>
    <x v="0"/>
    <x v="0"/>
    <x v="0"/>
    <x v="1"/>
    <x v="0"/>
    <x v="2"/>
    <x v="1"/>
    <x v="1"/>
    <x v="1"/>
    <x v="1"/>
    <x v="2"/>
    <x v="0"/>
    <x v="0"/>
    <x v="2"/>
    <x v="0"/>
    <x v="3"/>
    <x v="1"/>
    <x v="0"/>
    <x v="2"/>
    <x v="3"/>
    <x v="0"/>
    <x v="0"/>
    <x v="0"/>
    <x v="0"/>
    <x v="0"/>
    <x v="0"/>
    <x v="0"/>
    <x v="0"/>
    <x v="0"/>
    <x v="0"/>
    <x v="0"/>
  </r>
  <r>
    <x v="0"/>
    <x v="1"/>
    <x v="42"/>
    <x v="0"/>
    <x v="7"/>
    <x v="2"/>
    <x v="2"/>
    <x v="2"/>
    <x v="3"/>
    <x v="3"/>
    <x v="1"/>
    <x v="1"/>
    <x v="1"/>
    <x v="1"/>
    <x v="1"/>
    <x v="1"/>
    <x v="0"/>
    <x v="2"/>
    <x v="0"/>
    <x v="2"/>
    <x v="4"/>
    <x v="1"/>
    <x v="0"/>
    <x v="1"/>
    <x v="1"/>
    <x v="1"/>
    <x v="2"/>
    <x v="2"/>
    <x v="2"/>
    <x v="4"/>
    <x v="3"/>
    <x v="1"/>
    <x v="3"/>
    <x v="0"/>
    <x v="1"/>
    <x v="1"/>
    <x v="0"/>
    <x v="3"/>
    <x v="1"/>
    <x v="1"/>
    <x v="0"/>
    <x v="0"/>
    <x v="0"/>
    <x v="0"/>
    <x v="0"/>
    <x v="0"/>
    <x v="0"/>
    <x v="0"/>
    <x v="0"/>
  </r>
  <r>
    <x v="0"/>
    <x v="1"/>
    <x v="42"/>
    <x v="0"/>
    <x v="7"/>
    <x v="2"/>
    <x v="1"/>
    <x v="1"/>
    <x v="2"/>
    <x v="3"/>
    <x v="0"/>
    <x v="1"/>
    <x v="0"/>
    <x v="2"/>
    <x v="1"/>
    <x v="4"/>
    <x v="1"/>
    <x v="4"/>
    <x v="1"/>
    <x v="0"/>
    <x v="0"/>
    <x v="0"/>
    <x v="0"/>
    <x v="2"/>
    <x v="1"/>
    <x v="0"/>
    <x v="0"/>
    <x v="1"/>
    <x v="0"/>
    <x v="0"/>
    <x v="2"/>
    <x v="0"/>
    <x v="3"/>
    <x v="0"/>
    <x v="1"/>
    <x v="0"/>
    <x v="0"/>
    <x v="0"/>
    <x v="2"/>
    <x v="0"/>
    <x v="0"/>
    <x v="0"/>
    <x v="0"/>
    <x v="0"/>
    <x v="0"/>
    <x v="0"/>
    <x v="0"/>
    <x v="0"/>
    <x v="0"/>
  </r>
  <r>
    <x v="0"/>
    <x v="1"/>
    <x v="42"/>
    <x v="0"/>
    <x v="7"/>
    <x v="0"/>
    <x v="1"/>
    <x v="1"/>
    <x v="2"/>
    <x v="1"/>
    <x v="1"/>
    <x v="1"/>
    <x v="1"/>
    <x v="1"/>
    <x v="1"/>
    <x v="1"/>
    <x v="0"/>
    <x v="2"/>
    <x v="1"/>
    <x v="4"/>
    <x v="1"/>
    <x v="1"/>
    <x v="0"/>
    <x v="1"/>
    <x v="1"/>
    <x v="0"/>
    <x v="0"/>
    <x v="0"/>
    <x v="2"/>
    <x v="3"/>
    <x v="2"/>
    <x v="0"/>
    <x v="3"/>
    <x v="0"/>
    <x v="4"/>
    <x v="3"/>
    <x v="3"/>
    <x v="3"/>
    <x v="2"/>
    <x v="1"/>
    <x v="0"/>
    <x v="0"/>
    <x v="0"/>
    <x v="0"/>
    <x v="0"/>
    <x v="0"/>
    <x v="0"/>
    <x v="0"/>
    <x v="0"/>
  </r>
  <r>
    <x v="0"/>
    <x v="1"/>
    <x v="42"/>
    <x v="0"/>
    <x v="7"/>
    <x v="0"/>
    <x v="0"/>
    <x v="0"/>
    <x v="1"/>
    <x v="0"/>
    <x v="3"/>
    <x v="0"/>
    <x v="2"/>
    <x v="0"/>
    <x v="0"/>
    <x v="0"/>
    <x v="4"/>
    <x v="0"/>
    <x v="3"/>
    <x v="4"/>
    <x v="0"/>
    <x v="1"/>
    <x v="0"/>
    <x v="1"/>
    <x v="1"/>
    <x v="1"/>
    <x v="0"/>
    <x v="1"/>
    <x v="0"/>
    <x v="0"/>
    <x v="0"/>
    <x v="2"/>
    <x v="1"/>
    <x v="0"/>
    <x v="0"/>
    <x v="0"/>
    <x v="0"/>
    <x v="1"/>
    <x v="0"/>
    <x v="1"/>
    <x v="0"/>
    <x v="0"/>
    <x v="0"/>
    <x v="0"/>
    <x v="0"/>
    <x v="0"/>
    <x v="0"/>
    <x v="0"/>
    <x v="0"/>
  </r>
  <r>
    <x v="0"/>
    <x v="1"/>
    <x v="42"/>
    <x v="0"/>
    <x v="7"/>
    <x v="0"/>
    <x v="0"/>
    <x v="0"/>
    <x v="1"/>
    <x v="1"/>
    <x v="3"/>
    <x v="2"/>
    <x v="2"/>
    <x v="1"/>
    <x v="0"/>
    <x v="1"/>
    <x v="4"/>
    <x v="0"/>
    <x v="3"/>
    <x v="4"/>
    <x v="0"/>
    <x v="0"/>
    <x v="0"/>
    <x v="3"/>
    <x v="1"/>
    <x v="1"/>
    <x v="0"/>
    <x v="1"/>
    <x v="0"/>
    <x v="0"/>
    <x v="0"/>
    <x v="2"/>
    <x v="3"/>
    <x v="0"/>
    <x v="0"/>
    <x v="3"/>
    <x v="0"/>
    <x v="3"/>
    <x v="0"/>
    <x v="0"/>
    <x v="0"/>
    <x v="0"/>
    <x v="0"/>
    <x v="0"/>
    <x v="0"/>
    <x v="0"/>
    <x v="0"/>
    <x v="0"/>
    <x v="0"/>
  </r>
  <r>
    <x v="0"/>
    <x v="1"/>
    <x v="42"/>
    <x v="0"/>
    <x v="7"/>
    <x v="2"/>
    <x v="2"/>
    <x v="2"/>
    <x v="1"/>
    <x v="1"/>
    <x v="0"/>
    <x v="1"/>
    <x v="4"/>
    <x v="0"/>
    <x v="1"/>
    <x v="1"/>
    <x v="0"/>
    <x v="2"/>
    <x v="0"/>
    <x v="2"/>
    <x v="1"/>
    <x v="1"/>
    <x v="0"/>
    <x v="4"/>
    <x v="2"/>
    <x v="0"/>
    <x v="0"/>
    <x v="1"/>
    <x v="2"/>
    <x v="3"/>
    <x v="2"/>
    <x v="0"/>
    <x v="0"/>
    <x v="0"/>
    <x v="1"/>
    <x v="3"/>
    <x v="0"/>
    <x v="0"/>
    <x v="2"/>
    <x v="1"/>
    <x v="0"/>
    <x v="0"/>
    <x v="0"/>
    <x v="0"/>
    <x v="0"/>
    <x v="0"/>
    <x v="0"/>
    <x v="0"/>
    <x v="0"/>
  </r>
  <r>
    <x v="0"/>
    <x v="1"/>
    <x v="42"/>
    <x v="0"/>
    <x v="7"/>
    <x v="0"/>
    <x v="1"/>
    <x v="1"/>
    <x v="1"/>
    <x v="1"/>
    <x v="4"/>
    <x v="1"/>
    <x v="4"/>
    <x v="0"/>
    <x v="3"/>
    <x v="1"/>
    <x v="0"/>
    <x v="2"/>
    <x v="0"/>
    <x v="2"/>
    <x v="3"/>
    <x v="1"/>
    <x v="0"/>
    <x v="2"/>
    <x v="2"/>
    <x v="1"/>
    <x v="2"/>
    <x v="0"/>
    <x v="2"/>
    <x v="0"/>
    <x v="0"/>
    <x v="0"/>
    <x v="3"/>
    <x v="0"/>
    <x v="1"/>
    <x v="0"/>
    <x v="1"/>
    <x v="3"/>
    <x v="4"/>
    <x v="5"/>
    <x v="0"/>
    <x v="0"/>
    <x v="0"/>
    <x v="0"/>
    <x v="0"/>
    <x v="0"/>
    <x v="0"/>
    <x v="0"/>
    <x v="0"/>
  </r>
  <r>
    <x v="0"/>
    <x v="1"/>
    <x v="42"/>
    <x v="0"/>
    <x v="7"/>
    <x v="2"/>
    <x v="0"/>
    <x v="0"/>
    <x v="1"/>
    <x v="1"/>
    <x v="0"/>
    <x v="2"/>
    <x v="2"/>
    <x v="1"/>
    <x v="1"/>
    <x v="0"/>
    <x v="4"/>
    <x v="1"/>
    <x v="0"/>
    <x v="0"/>
    <x v="0"/>
    <x v="0"/>
    <x v="0"/>
    <x v="2"/>
    <x v="0"/>
    <x v="4"/>
    <x v="5"/>
    <x v="2"/>
    <x v="0"/>
    <x v="3"/>
    <x v="0"/>
    <x v="2"/>
    <x v="2"/>
    <x v="3"/>
    <x v="1"/>
    <x v="0"/>
    <x v="2"/>
    <x v="0"/>
    <x v="0"/>
    <x v="0"/>
    <x v="0"/>
    <x v="0"/>
    <x v="0"/>
    <x v="0"/>
    <x v="0"/>
    <x v="0"/>
    <x v="0"/>
    <x v="0"/>
    <x v="0"/>
  </r>
  <r>
    <x v="0"/>
    <x v="1"/>
    <x v="42"/>
    <x v="0"/>
    <x v="7"/>
    <x v="2"/>
    <x v="2"/>
    <x v="2"/>
    <x v="1"/>
    <x v="1"/>
    <x v="1"/>
    <x v="1"/>
    <x v="0"/>
    <x v="2"/>
    <x v="1"/>
    <x v="1"/>
    <x v="1"/>
    <x v="4"/>
    <x v="0"/>
    <x v="0"/>
    <x v="0"/>
    <x v="0"/>
    <x v="0"/>
    <x v="2"/>
    <x v="1"/>
    <x v="0"/>
    <x v="0"/>
    <x v="1"/>
    <x v="0"/>
    <x v="0"/>
    <x v="2"/>
    <x v="2"/>
    <x v="2"/>
    <x v="3"/>
    <x v="4"/>
    <x v="0"/>
    <x v="2"/>
    <x v="0"/>
    <x v="2"/>
    <x v="0"/>
    <x v="0"/>
    <x v="0"/>
    <x v="0"/>
    <x v="0"/>
    <x v="0"/>
    <x v="0"/>
    <x v="0"/>
    <x v="0"/>
    <x v="0"/>
  </r>
  <r>
    <x v="0"/>
    <x v="1"/>
    <x v="42"/>
    <x v="0"/>
    <x v="7"/>
    <x v="2"/>
    <x v="0"/>
    <x v="0"/>
    <x v="0"/>
    <x v="0"/>
    <x v="3"/>
    <x v="0"/>
    <x v="2"/>
    <x v="0"/>
    <x v="1"/>
    <x v="0"/>
    <x v="0"/>
    <x v="0"/>
    <x v="3"/>
    <x v="0"/>
    <x v="0"/>
    <x v="0"/>
    <x v="0"/>
    <x v="0"/>
    <x v="1"/>
    <x v="0"/>
    <x v="0"/>
    <x v="0"/>
    <x v="0"/>
    <x v="0"/>
    <x v="3"/>
    <x v="2"/>
    <x v="2"/>
    <x v="3"/>
    <x v="2"/>
    <x v="0"/>
    <x v="0"/>
    <x v="0"/>
    <x v="0"/>
    <x v="0"/>
    <x v="0"/>
    <x v="0"/>
    <x v="0"/>
    <x v="0"/>
    <x v="0"/>
    <x v="0"/>
    <x v="0"/>
    <x v="0"/>
    <x v="0"/>
  </r>
  <r>
    <x v="0"/>
    <x v="1"/>
    <x v="42"/>
    <x v="0"/>
    <x v="7"/>
    <x v="2"/>
    <x v="3"/>
    <x v="0"/>
    <x v="4"/>
    <x v="3"/>
    <x v="1"/>
    <x v="3"/>
    <x v="1"/>
    <x v="1"/>
    <x v="1"/>
    <x v="2"/>
    <x v="1"/>
    <x v="2"/>
    <x v="3"/>
    <x v="1"/>
    <x v="0"/>
    <x v="1"/>
    <x v="3"/>
    <x v="1"/>
    <x v="2"/>
    <x v="4"/>
    <x v="1"/>
    <x v="0"/>
    <x v="0"/>
    <x v="4"/>
    <x v="1"/>
    <x v="1"/>
    <x v="1"/>
    <x v="3"/>
    <x v="0"/>
    <x v="1"/>
    <x v="1"/>
    <x v="1"/>
    <x v="4"/>
    <x v="1"/>
    <x v="0"/>
    <x v="0"/>
    <x v="0"/>
    <x v="0"/>
    <x v="0"/>
    <x v="0"/>
    <x v="0"/>
    <x v="0"/>
    <x v="0"/>
  </r>
  <r>
    <x v="0"/>
    <x v="1"/>
    <x v="42"/>
    <x v="0"/>
    <x v="7"/>
    <x v="0"/>
    <x v="2"/>
    <x v="1"/>
    <x v="0"/>
    <x v="0"/>
    <x v="0"/>
    <x v="2"/>
    <x v="0"/>
    <x v="1"/>
    <x v="1"/>
    <x v="1"/>
    <x v="1"/>
    <x v="1"/>
    <x v="0"/>
    <x v="0"/>
    <x v="3"/>
    <x v="0"/>
    <x v="0"/>
    <x v="1"/>
    <x v="3"/>
    <x v="0"/>
    <x v="1"/>
    <x v="1"/>
    <x v="0"/>
    <x v="0"/>
    <x v="2"/>
    <x v="0"/>
    <x v="3"/>
    <x v="0"/>
    <x v="4"/>
    <x v="0"/>
    <x v="0"/>
    <x v="3"/>
    <x v="2"/>
    <x v="0"/>
    <x v="0"/>
    <x v="0"/>
    <x v="0"/>
    <x v="0"/>
    <x v="0"/>
    <x v="0"/>
    <x v="0"/>
    <x v="0"/>
    <x v="0"/>
  </r>
  <r>
    <x v="0"/>
    <x v="1"/>
    <x v="42"/>
    <x v="0"/>
    <x v="7"/>
    <x v="2"/>
    <x v="2"/>
    <x v="2"/>
    <x v="4"/>
    <x v="1"/>
    <x v="1"/>
    <x v="2"/>
    <x v="2"/>
    <x v="2"/>
    <x v="1"/>
    <x v="1"/>
    <x v="0"/>
    <x v="0"/>
    <x v="0"/>
    <x v="0"/>
    <x v="1"/>
    <x v="0"/>
    <x v="0"/>
    <x v="1"/>
    <x v="1"/>
    <x v="0"/>
    <x v="0"/>
    <x v="0"/>
    <x v="2"/>
    <x v="3"/>
    <x v="3"/>
    <x v="0"/>
    <x v="3"/>
    <x v="0"/>
    <x v="1"/>
    <x v="0"/>
    <x v="2"/>
    <x v="3"/>
    <x v="0"/>
    <x v="0"/>
    <x v="0"/>
    <x v="0"/>
    <x v="0"/>
    <x v="0"/>
    <x v="0"/>
    <x v="0"/>
    <x v="0"/>
    <x v="0"/>
    <x v="0"/>
  </r>
  <r>
    <x v="0"/>
    <x v="1"/>
    <x v="42"/>
    <x v="0"/>
    <x v="7"/>
    <x v="2"/>
    <x v="2"/>
    <x v="2"/>
    <x v="0"/>
    <x v="3"/>
    <x v="3"/>
    <x v="0"/>
    <x v="0"/>
    <x v="1"/>
    <x v="0"/>
    <x v="0"/>
    <x v="5"/>
    <x v="1"/>
    <x v="0"/>
    <x v="0"/>
    <x v="0"/>
    <x v="3"/>
    <x v="0"/>
    <x v="1"/>
    <x v="1"/>
    <x v="2"/>
    <x v="2"/>
    <x v="1"/>
    <x v="0"/>
    <x v="0"/>
    <x v="2"/>
    <x v="2"/>
    <x v="0"/>
    <x v="3"/>
    <x v="1"/>
    <x v="0"/>
    <x v="2"/>
    <x v="0"/>
    <x v="0"/>
    <x v="0"/>
    <x v="0"/>
    <x v="0"/>
    <x v="0"/>
    <x v="0"/>
    <x v="0"/>
    <x v="0"/>
    <x v="0"/>
    <x v="0"/>
    <x v="0"/>
  </r>
  <r>
    <x v="0"/>
    <x v="1"/>
    <x v="42"/>
    <x v="0"/>
    <x v="7"/>
    <x v="0"/>
    <x v="2"/>
    <x v="1"/>
    <x v="0"/>
    <x v="1"/>
    <x v="1"/>
    <x v="1"/>
    <x v="0"/>
    <x v="1"/>
    <x v="1"/>
    <x v="1"/>
    <x v="0"/>
    <x v="0"/>
    <x v="3"/>
    <x v="1"/>
    <x v="1"/>
    <x v="1"/>
    <x v="1"/>
    <x v="2"/>
    <x v="1"/>
    <x v="4"/>
    <x v="0"/>
    <x v="0"/>
    <x v="0"/>
    <x v="0"/>
    <x v="0"/>
    <x v="0"/>
    <x v="3"/>
    <x v="0"/>
    <x v="2"/>
    <x v="0"/>
    <x v="0"/>
    <x v="3"/>
    <x v="0"/>
    <x v="0"/>
    <x v="0"/>
    <x v="0"/>
    <x v="0"/>
    <x v="0"/>
    <x v="0"/>
    <x v="0"/>
    <x v="0"/>
    <x v="0"/>
    <x v="0"/>
  </r>
  <r>
    <x v="0"/>
    <x v="1"/>
    <x v="42"/>
    <x v="0"/>
    <x v="7"/>
    <x v="2"/>
    <x v="2"/>
    <x v="1"/>
    <x v="1"/>
    <x v="3"/>
    <x v="4"/>
    <x v="1"/>
    <x v="2"/>
    <x v="2"/>
    <x v="2"/>
    <x v="1"/>
    <x v="5"/>
    <x v="2"/>
    <x v="0"/>
    <x v="0"/>
    <x v="0"/>
    <x v="1"/>
    <x v="5"/>
    <x v="2"/>
    <x v="1"/>
    <x v="2"/>
    <x v="3"/>
    <x v="1"/>
    <x v="0"/>
    <x v="0"/>
    <x v="0"/>
    <x v="2"/>
    <x v="2"/>
    <x v="3"/>
    <x v="1"/>
    <x v="3"/>
    <x v="2"/>
    <x v="0"/>
    <x v="0"/>
    <x v="0"/>
    <x v="0"/>
    <x v="0"/>
    <x v="0"/>
    <x v="0"/>
    <x v="0"/>
    <x v="0"/>
    <x v="0"/>
    <x v="0"/>
    <x v="0"/>
  </r>
  <r>
    <x v="0"/>
    <x v="1"/>
    <x v="42"/>
    <x v="0"/>
    <x v="7"/>
    <x v="2"/>
    <x v="2"/>
    <x v="0"/>
    <x v="1"/>
    <x v="1"/>
    <x v="3"/>
    <x v="2"/>
    <x v="2"/>
    <x v="1"/>
    <x v="0"/>
    <x v="0"/>
    <x v="0"/>
    <x v="1"/>
    <x v="0"/>
    <x v="0"/>
    <x v="0"/>
    <x v="1"/>
    <x v="0"/>
    <x v="2"/>
    <x v="0"/>
    <x v="2"/>
    <x v="1"/>
    <x v="1"/>
    <x v="0"/>
    <x v="0"/>
    <x v="0"/>
    <x v="2"/>
    <x v="2"/>
    <x v="3"/>
    <x v="1"/>
    <x v="0"/>
    <x v="2"/>
    <x v="0"/>
    <x v="0"/>
    <x v="1"/>
    <x v="0"/>
    <x v="0"/>
    <x v="0"/>
    <x v="0"/>
    <x v="0"/>
    <x v="0"/>
    <x v="0"/>
    <x v="0"/>
    <x v="0"/>
  </r>
  <r>
    <x v="0"/>
    <x v="1"/>
    <x v="42"/>
    <x v="0"/>
    <x v="7"/>
    <x v="1"/>
    <x v="1"/>
    <x v="4"/>
    <x v="1"/>
    <x v="3"/>
    <x v="1"/>
    <x v="5"/>
    <x v="0"/>
    <x v="2"/>
    <x v="3"/>
    <x v="2"/>
    <x v="2"/>
    <x v="3"/>
    <x v="1"/>
    <x v="2"/>
    <x v="5"/>
    <x v="0"/>
    <x v="3"/>
    <x v="1"/>
    <x v="1"/>
    <x v="3"/>
    <x v="3"/>
    <x v="4"/>
    <x v="1"/>
    <x v="4"/>
    <x v="1"/>
    <x v="4"/>
    <x v="1"/>
    <x v="1"/>
    <x v="3"/>
    <x v="2"/>
    <x v="0"/>
    <x v="2"/>
    <x v="3"/>
    <x v="1"/>
    <x v="0"/>
    <x v="0"/>
    <x v="0"/>
    <x v="0"/>
    <x v="0"/>
    <x v="0"/>
    <x v="0"/>
    <x v="0"/>
    <x v="0"/>
  </r>
  <r>
    <x v="0"/>
    <x v="1"/>
    <x v="42"/>
    <x v="0"/>
    <x v="7"/>
    <x v="0"/>
    <x v="2"/>
    <x v="4"/>
    <x v="1"/>
    <x v="3"/>
    <x v="0"/>
    <x v="1"/>
    <x v="1"/>
    <x v="1"/>
    <x v="3"/>
    <x v="1"/>
    <x v="0"/>
    <x v="1"/>
    <x v="0"/>
    <x v="0"/>
    <x v="0"/>
    <x v="1"/>
    <x v="0"/>
    <x v="1"/>
    <x v="2"/>
    <x v="1"/>
    <x v="2"/>
    <x v="0"/>
    <x v="2"/>
    <x v="0"/>
    <x v="2"/>
    <x v="2"/>
    <x v="3"/>
    <x v="3"/>
    <x v="2"/>
    <x v="0"/>
    <x v="0"/>
    <x v="0"/>
    <x v="0"/>
    <x v="0"/>
    <x v="0"/>
    <x v="0"/>
    <x v="0"/>
    <x v="0"/>
    <x v="0"/>
    <x v="0"/>
    <x v="0"/>
    <x v="0"/>
    <x v="0"/>
  </r>
  <r>
    <x v="0"/>
    <x v="1"/>
    <x v="42"/>
    <x v="0"/>
    <x v="7"/>
    <x v="0"/>
    <x v="5"/>
    <x v="1"/>
    <x v="1"/>
    <x v="3"/>
    <x v="0"/>
    <x v="1"/>
    <x v="2"/>
    <x v="2"/>
    <x v="3"/>
    <x v="1"/>
    <x v="1"/>
    <x v="1"/>
    <x v="0"/>
    <x v="0"/>
    <x v="3"/>
    <x v="1"/>
    <x v="0"/>
    <x v="1"/>
    <x v="1"/>
    <x v="1"/>
    <x v="2"/>
    <x v="1"/>
    <x v="2"/>
    <x v="3"/>
    <x v="0"/>
    <x v="0"/>
    <x v="3"/>
    <x v="0"/>
    <x v="1"/>
    <x v="3"/>
    <x v="0"/>
    <x v="0"/>
    <x v="0"/>
    <x v="1"/>
    <x v="0"/>
    <x v="0"/>
    <x v="0"/>
    <x v="0"/>
    <x v="0"/>
    <x v="0"/>
    <x v="0"/>
    <x v="0"/>
    <x v="0"/>
  </r>
  <r>
    <x v="0"/>
    <x v="1"/>
    <x v="42"/>
    <x v="0"/>
    <x v="7"/>
    <x v="2"/>
    <x v="3"/>
    <x v="2"/>
    <x v="2"/>
    <x v="3"/>
    <x v="2"/>
    <x v="3"/>
    <x v="1"/>
    <x v="3"/>
    <x v="3"/>
    <x v="2"/>
    <x v="1"/>
    <x v="4"/>
    <x v="0"/>
    <x v="2"/>
    <x v="3"/>
    <x v="3"/>
    <x v="0"/>
    <x v="1"/>
    <x v="2"/>
    <x v="2"/>
    <x v="2"/>
    <x v="0"/>
    <x v="2"/>
    <x v="4"/>
    <x v="4"/>
    <x v="1"/>
    <x v="1"/>
    <x v="0"/>
    <x v="0"/>
    <x v="1"/>
    <x v="0"/>
    <x v="4"/>
    <x v="2"/>
    <x v="0"/>
    <x v="0"/>
    <x v="0"/>
    <x v="0"/>
    <x v="0"/>
    <x v="0"/>
    <x v="0"/>
    <x v="0"/>
    <x v="0"/>
    <x v="0"/>
  </r>
  <r>
    <x v="0"/>
    <x v="1"/>
    <x v="42"/>
    <x v="0"/>
    <x v="7"/>
    <x v="2"/>
    <x v="2"/>
    <x v="1"/>
    <x v="2"/>
    <x v="0"/>
    <x v="0"/>
    <x v="3"/>
    <x v="2"/>
    <x v="0"/>
    <x v="1"/>
    <x v="0"/>
    <x v="0"/>
    <x v="2"/>
    <x v="0"/>
    <x v="2"/>
    <x v="1"/>
    <x v="1"/>
    <x v="0"/>
    <x v="4"/>
    <x v="2"/>
    <x v="1"/>
    <x v="1"/>
    <x v="1"/>
    <x v="3"/>
    <x v="3"/>
    <x v="0"/>
    <x v="2"/>
    <x v="0"/>
    <x v="3"/>
    <x v="1"/>
    <x v="0"/>
    <x v="0"/>
    <x v="1"/>
    <x v="0"/>
    <x v="0"/>
    <x v="0"/>
    <x v="0"/>
    <x v="0"/>
    <x v="0"/>
    <x v="0"/>
    <x v="0"/>
    <x v="0"/>
    <x v="0"/>
    <x v="0"/>
  </r>
  <r>
    <x v="0"/>
    <x v="1"/>
    <x v="42"/>
    <x v="0"/>
    <x v="7"/>
    <x v="3"/>
    <x v="1"/>
    <x v="2"/>
    <x v="1"/>
    <x v="3"/>
    <x v="1"/>
    <x v="3"/>
    <x v="2"/>
    <x v="2"/>
    <x v="3"/>
    <x v="1"/>
    <x v="1"/>
    <x v="1"/>
    <x v="0"/>
    <x v="0"/>
    <x v="1"/>
    <x v="1"/>
    <x v="0"/>
    <x v="1"/>
    <x v="1"/>
    <x v="1"/>
    <x v="2"/>
    <x v="1"/>
    <x v="2"/>
    <x v="0"/>
    <x v="2"/>
    <x v="2"/>
    <x v="3"/>
    <x v="0"/>
    <x v="0"/>
    <x v="3"/>
    <x v="0"/>
    <x v="3"/>
    <x v="1"/>
    <x v="5"/>
    <x v="0"/>
    <x v="0"/>
    <x v="0"/>
    <x v="0"/>
    <x v="0"/>
    <x v="0"/>
    <x v="0"/>
    <x v="0"/>
    <x v="0"/>
  </r>
  <r>
    <x v="0"/>
    <x v="1"/>
    <x v="42"/>
    <x v="0"/>
    <x v="7"/>
    <x v="2"/>
    <x v="2"/>
    <x v="1"/>
    <x v="0"/>
    <x v="3"/>
    <x v="0"/>
    <x v="1"/>
    <x v="2"/>
    <x v="2"/>
    <x v="1"/>
    <x v="1"/>
    <x v="1"/>
    <x v="1"/>
    <x v="0"/>
    <x v="0"/>
    <x v="1"/>
    <x v="1"/>
    <x v="0"/>
    <x v="1"/>
    <x v="1"/>
    <x v="1"/>
    <x v="1"/>
    <x v="0"/>
    <x v="2"/>
    <x v="0"/>
    <x v="2"/>
    <x v="2"/>
    <x v="3"/>
    <x v="0"/>
    <x v="1"/>
    <x v="3"/>
    <x v="0"/>
    <x v="3"/>
    <x v="1"/>
    <x v="1"/>
    <x v="0"/>
    <x v="0"/>
    <x v="0"/>
    <x v="0"/>
    <x v="0"/>
    <x v="0"/>
    <x v="0"/>
    <x v="0"/>
    <x v="0"/>
  </r>
  <r>
    <x v="0"/>
    <x v="1"/>
    <x v="42"/>
    <x v="0"/>
    <x v="7"/>
    <x v="2"/>
    <x v="2"/>
    <x v="1"/>
    <x v="1"/>
    <x v="3"/>
    <x v="4"/>
    <x v="2"/>
    <x v="1"/>
    <x v="1"/>
    <x v="1"/>
    <x v="1"/>
    <x v="0"/>
    <x v="1"/>
    <x v="3"/>
    <x v="0"/>
    <x v="1"/>
    <x v="0"/>
    <x v="1"/>
    <x v="1"/>
    <x v="1"/>
    <x v="1"/>
    <x v="2"/>
    <x v="1"/>
    <x v="0"/>
    <x v="0"/>
    <x v="0"/>
    <x v="0"/>
    <x v="0"/>
    <x v="3"/>
    <x v="1"/>
    <x v="0"/>
    <x v="0"/>
    <x v="3"/>
    <x v="0"/>
    <x v="1"/>
    <x v="0"/>
    <x v="0"/>
    <x v="0"/>
    <x v="0"/>
    <x v="0"/>
    <x v="0"/>
    <x v="0"/>
    <x v="0"/>
    <x v="0"/>
  </r>
  <r>
    <x v="0"/>
    <x v="1"/>
    <x v="42"/>
    <x v="0"/>
    <x v="7"/>
    <x v="0"/>
    <x v="0"/>
    <x v="0"/>
    <x v="1"/>
    <x v="1"/>
    <x v="0"/>
    <x v="2"/>
    <x v="1"/>
    <x v="1"/>
    <x v="0"/>
    <x v="1"/>
    <x v="1"/>
    <x v="1"/>
    <x v="1"/>
    <x v="0"/>
    <x v="0"/>
    <x v="1"/>
    <x v="0"/>
    <x v="1"/>
    <x v="2"/>
    <x v="1"/>
    <x v="0"/>
    <x v="1"/>
    <x v="0"/>
    <x v="0"/>
    <x v="0"/>
    <x v="2"/>
    <x v="0"/>
    <x v="3"/>
    <x v="4"/>
    <x v="0"/>
    <x v="0"/>
    <x v="3"/>
    <x v="0"/>
    <x v="0"/>
    <x v="0"/>
    <x v="0"/>
    <x v="0"/>
    <x v="0"/>
    <x v="0"/>
    <x v="0"/>
    <x v="0"/>
    <x v="0"/>
    <x v="0"/>
  </r>
  <r>
    <x v="0"/>
    <x v="1"/>
    <x v="42"/>
    <x v="0"/>
    <x v="7"/>
    <x v="2"/>
    <x v="4"/>
    <x v="1"/>
    <x v="1"/>
    <x v="2"/>
    <x v="1"/>
    <x v="2"/>
    <x v="2"/>
    <x v="3"/>
    <x v="4"/>
    <x v="3"/>
    <x v="2"/>
    <x v="2"/>
    <x v="0"/>
    <x v="3"/>
    <x v="1"/>
    <x v="2"/>
    <x v="2"/>
    <x v="1"/>
    <x v="2"/>
    <x v="1"/>
    <x v="2"/>
    <x v="4"/>
    <x v="5"/>
    <x v="4"/>
    <x v="1"/>
    <x v="0"/>
    <x v="1"/>
    <x v="0"/>
    <x v="1"/>
    <x v="1"/>
    <x v="0"/>
    <x v="2"/>
    <x v="3"/>
    <x v="0"/>
    <x v="0"/>
    <x v="0"/>
    <x v="0"/>
    <x v="0"/>
    <x v="0"/>
    <x v="0"/>
    <x v="0"/>
    <x v="0"/>
    <x v="0"/>
  </r>
  <r>
    <x v="0"/>
    <x v="1"/>
    <x v="42"/>
    <x v="0"/>
    <x v="7"/>
    <x v="0"/>
    <x v="1"/>
    <x v="1"/>
    <x v="3"/>
    <x v="3"/>
    <x v="0"/>
    <x v="1"/>
    <x v="0"/>
    <x v="1"/>
    <x v="2"/>
    <x v="1"/>
    <x v="1"/>
    <x v="2"/>
    <x v="1"/>
    <x v="1"/>
    <x v="3"/>
    <x v="1"/>
    <x v="0"/>
    <x v="1"/>
    <x v="3"/>
    <x v="1"/>
    <x v="1"/>
    <x v="1"/>
    <x v="0"/>
    <x v="0"/>
    <x v="0"/>
    <x v="0"/>
    <x v="3"/>
    <x v="0"/>
    <x v="4"/>
    <x v="3"/>
    <x v="0"/>
    <x v="4"/>
    <x v="2"/>
    <x v="1"/>
    <x v="0"/>
    <x v="0"/>
    <x v="0"/>
    <x v="0"/>
    <x v="0"/>
    <x v="0"/>
    <x v="0"/>
    <x v="0"/>
    <x v="0"/>
  </r>
  <r>
    <x v="0"/>
    <x v="1"/>
    <x v="42"/>
    <x v="0"/>
    <x v="7"/>
    <x v="2"/>
    <x v="0"/>
    <x v="1"/>
    <x v="1"/>
    <x v="0"/>
    <x v="5"/>
    <x v="2"/>
    <x v="1"/>
    <x v="0"/>
    <x v="0"/>
    <x v="0"/>
    <x v="4"/>
    <x v="0"/>
    <x v="5"/>
    <x v="0"/>
    <x v="0"/>
    <x v="3"/>
    <x v="4"/>
    <x v="2"/>
    <x v="2"/>
    <x v="2"/>
    <x v="2"/>
    <x v="2"/>
    <x v="0"/>
    <x v="3"/>
    <x v="3"/>
    <x v="0"/>
    <x v="0"/>
    <x v="3"/>
    <x v="2"/>
    <x v="0"/>
    <x v="0"/>
    <x v="0"/>
    <x v="0"/>
    <x v="0"/>
    <x v="0"/>
    <x v="0"/>
    <x v="0"/>
    <x v="0"/>
    <x v="0"/>
    <x v="0"/>
    <x v="0"/>
    <x v="0"/>
    <x v="0"/>
  </r>
  <r>
    <x v="0"/>
    <x v="1"/>
    <x v="42"/>
    <x v="0"/>
    <x v="7"/>
    <x v="2"/>
    <x v="1"/>
    <x v="1"/>
    <x v="1"/>
    <x v="1"/>
    <x v="3"/>
    <x v="1"/>
    <x v="1"/>
    <x v="1"/>
    <x v="3"/>
    <x v="1"/>
    <x v="2"/>
    <x v="2"/>
    <x v="4"/>
    <x v="1"/>
    <x v="1"/>
    <x v="0"/>
    <x v="0"/>
    <x v="2"/>
    <x v="1"/>
    <x v="2"/>
    <x v="2"/>
    <x v="0"/>
    <x v="6"/>
    <x v="4"/>
    <x v="3"/>
    <x v="2"/>
    <x v="1"/>
    <x v="3"/>
    <x v="0"/>
    <x v="3"/>
    <x v="3"/>
    <x v="3"/>
    <x v="2"/>
    <x v="1"/>
    <x v="0"/>
    <x v="0"/>
    <x v="0"/>
    <x v="0"/>
    <x v="0"/>
    <x v="0"/>
    <x v="0"/>
    <x v="0"/>
    <x v="0"/>
  </r>
  <r>
    <x v="0"/>
    <x v="1"/>
    <x v="42"/>
    <x v="0"/>
    <x v="7"/>
    <x v="0"/>
    <x v="2"/>
    <x v="1"/>
    <x v="2"/>
    <x v="2"/>
    <x v="3"/>
    <x v="1"/>
    <x v="3"/>
    <x v="2"/>
    <x v="3"/>
    <x v="2"/>
    <x v="1"/>
    <x v="4"/>
    <x v="0"/>
    <x v="0"/>
    <x v="1"/>
    <x v="1"/>
    <x v="0"/>
    <x v="3"/>
    <x v="3"/>
    <x v="2"/>
    <x v="6"/>
    <x v="1"/>
    <x v="0"/>
    <x v="3"/>
    <x v="2"/>
    <x v="2"/>
    <x v="1"/>
    <x v="4"/>
    <x v="1"/>
    <x v="1"/>
    <x v="0"/>
    <x v="1"/>
    <x v="2"/>
    <x v="2"/>
    <x v="0"/>
    <x v="0"/>
    <x v="0"/>
    <x v="0"/>
    <x v="0"/>
    <x v="0"/>
    <x v="0"/>
    <x v="0"/>
    <x v="0"/>
  </r>
  <r>
    <x v="0"/>
    <x v="1"/>
    <x v="42"/>
    <x v="0"/>
    <x v="7"/>
    <x v="0"/>
    <x v="2"/>
    <x v="5"/>
    <x v="3"/>
    <x v="2"/>
    <x v="2"/>
    <x v="4"/>
    <x v="2"/>
    <x v="2"/>
    <x v="2"/>
    <x v="4"/>
    <x v="5"/>
    <x v="4"/>
    <x v="2"/>
    <x v="4"/>
    <x v="4"/>
    <x v="2"/>
    <x v="0"/>
    <x v="3"/>
    <x v="3"/>
    <x v="1"/>
    <x v="2"/>
    <x v="1"/>
    <x v="0"/>
    <x v="0"/>
    <x v="3"/>
    <x v="3"/>
    <x v="5"/>
    <x v="3"/>
    <x v="4"/>
    <x v="4"/>
    <x v="3"/>
    <x v="3"/>
    <x v="5"/>
    <x v="0"/>
    <x v="0"/>
    <x v="0"/>
    <x v="0"/>
    <x v="0"/>
    <x v="0"/>
    <x v="0"/>
    <x v="0"/>
    <x v="0"/>
    <x v="0"/>
  </r>
  <r>
    <x v="0"/>
    <x v="1"/>
    <x v="42"/>
    <x v="0"/>
    <x v="7"/>
    <x v="2"/>
    <x v="2"/>
    <x v="2"/>
    <x v="2"/>
    <x v="4"/>
    <x v="5"/>
    <x v="3"/>
    <x v="4"/>
    <x v="3"/>
    <x v="4"/>
    <x v="2"/>
    <x v="1"/>
    <x v="3"/>
    <x v="1"/>
    <x v="1"/>
    <x v="5"/>
    <x v="3"/>
    <x v="0"/>
    <x v="4"/>
    <x v="1"/>
    <x v="1"/>
    <x v="3"/>
    <x v="0"/>
    <x v="6"/>
    <x v="4"/>
    <x v="0"/>
    <x v="3"/>
    <x v="1"/>
    <x v="3"/>
    <x v="1"/>
    <x v="1"/>
    <x v="0"/>
    <x v="1"/>
    <x v="2"/>
    <x v="1"/>
    <x v="0"/>
    <x v="0"/>
    <x v="0"/>
    <x v="0"/>
    <x v="0"/>
    <x v="0"/>
    <x v="0"/>
    <x v="0"/>
    <x v="0"/>
  </r>
  <r>
    <x v="0"/>
    <x v="1"/>
    <x v="42"/>
    <x v="0"/>
    <x v="7"/>
    <x v="0"/>
    <x v="2"/>
    <x v="1"/>
    <x v="1"/>
    <x v="1"/>
    <x v="0"/>
    <x v="1"/>
    <x v="0"/>
    <x v="1"/>
    <x v="0"/>
    <x v="1"/>
    <x v="0"/>
    <x v="1"/>
    <x v="0"/>
    <x v="4"/>
    <x v="4"/>
    <x v="1"/>
    <x v="0"/>
    <x v="2"/>
    <x v="1"/>
    <x v="1"/>
    <x v="0"/>
    <x v="1"/>
    <x v="0"/>
    <x v="0"/>
    <x v="0"/>
    <x v="2"/>
    <x v="3"/>
    <x v="3"/>
    <x v="2"/>
    <x v="3"/>
    <x v="2"/>
    <x v="0"/>
    <x v="0"/>
    <x v="2"/>
    <x v="0"/>
    <x v="0"/>
    <x v="0"/>
    <x v="0"/>
    <x v="0"/>
    <x v="0"/>
    <x v="0"/>
    <x v="0"/>
    <x v="0"/>
  </r>
  <r>
    <x v="0"/>
    <x v="1"/>
    <x v="42"/>
    <x v="0"/>
    <x v="7"/>
    <x v="2"/>
    <x v="0"/>
    <x v="1"/>
    <x v="1"/>
    <x v="3"/>
    <x v="2"/>
    <x v="5"/>
    <x v="2"/>
    <x v="2"/>
    <x v="1"/>
    <x v="2"/>
    <x v="1"/>
    <x v="0"/>
    <x v="0"/>
    <x v="0"/>
    <x v="3"/>
    <x v="1"/>
    <x v="3"/>
    <x v="4"/>
    <x v="3"/>
    <x v="2"/>
    <x v="5"/>
    <x v="2"/>
    <x v="1"/>
    <x v="3"/>
    <x v="0"/>
    <x v="2"/>
    <x v="3"/>
    <x v="3"/>
    <x v="2"/>
    <x v="1"/>
    <x v="1"/>
    <x v="2"/>
    <x v="2"/>
    <x v="0"/>
    <x v="0"/>
    <x v="0"/>
    <x v="0"/>
    <x v="0"/>
    <x v="0"/>
    <x v="0"/>
    <x v="0"/>
    <x v="0"/>
    <x v="0"/>
  </r>
  <r>
    <x v="0"/>
    <x v="1"/>
    <x v="42"/>
    <x v="0"/>
    <x v="7"/>
    <x v="2"/>
    <x v="0"/>
    <x v="0"/>
    <x v="0"/>
    <x v="3"/>
    <x v="1"/>
    <x v="3"/>
    <x v="0"/>
    <x v="3"/>
    <x v="1"/>
    <x v="2"/>
    <x v="0"/>
    <x v="2"/>
    <x v="4"/>
    <x v="3"/>
    <x v="5"/>
    <x v="3"/>
    <x v="3"/>
    <x v="1"/>
    <x v="5"/>
    <x v="1"/>
    <x v="0"/>
    <x v="1"/>
    <x v="3"/>
    <x v="3"/>
    <x v="2"/>
    <x v="3"/>
    <x v="4"/>
    <x v="1"/>
    <x v="0"/>
    <x v="0"/>
    <x v="2"/>
    <x v="2"/>
    <x v="1"/>
    <x v="1"/>
    <x v="0"/>
    <x v="0"/>
    <x v="0"/>
    <x v="0"/>
    <x v="0"/>
    <x v="0"/>
    <x v="0"/>
    <x v="0"/>
    <x v="0"/>
  </r>
  <r>
    <x v="0"/>
    <x v="1"/>
    <x v="42"/>
    <x v="0"/>
    <x v="7"/>
    <x v="2"/>
    <x v="0"/>
    <x v="0"/>
    <x v="2"/>
    <x v="3"/>
    <x v="1"/>
    <x v="1"/>
    <x v="0"/>
    <x v="3"/>
    <x v="3"/>
    <x v="2"/>
    <x v="0"/>
    <x v="2"/>
    <x v="4"/>
    <x v="3"/>
    <x v="5"/>
    <x v="3"/>
    <x v="3"/>
    <x v="1"/>
    <x v="5"/>
    <x v="1"/>
    <x v="0"/>
    <x v="1"/>
    <x v="3"/>
    <x v="3"/>
    <x v="3"/>
    <x v="3"/>
    <x v="4"/>
    <x v="1"/>
    <x v="0"/>
    <x v="0"/>
    <x v="0"/>
    <x v="1"/>
    <x v="1"/>
    <x v="1"/>
    <x v="0"/>
    <x v="0"/>
    <x v="0"/>
    <x v="0"/>
    <x v="0"/>
    <x v="0"/>
    <x v="0"/>
    <x v="0"/>
    <x v="0"/>
  </r>
  <r>
    <x v="0"/>
    <x v="1"/>
    <x v="41"/>
    <x v="0"/>
    <x v="7"/>
    <x v="2"/>
    <x v="2"/>
    <x v="1"/>
    <x v="0"/>
    <x v="0"/>
    <x v="0"/>
    <x v="2"/>
    <x v="0"/>
    <x v="1"/>
    <x v="1"/>
    <x v="0"/>
    <x v="0"/>
    <x v="1"/>
    <x v="1"/>
    <x v="2"/>
    <x v="6"/>
    <x v="1"/>
    <x v="0"/>
    <x v="2"/>
    <x v="3"/>
    <x v="1"/>
    <x v="1"/>
    <x v="0"/>
    <x v="0"/>
    <x v="3"/>
    <x v="2"/>
    <x v="0"/>
    <x v="0"/>
    <x v="0"/>
    <x v="1"/>
    <x v="3"/>
    <x v="0"/>
    <x v="0"/>
    <x v="2"/>
    <x v="1"/>
    <x v="0"/>
    <x v="0"/>
    <x v="0"/>
    <x v="0"/>
    <x v="0"/>
    <x v="0"/>
    <x v="0"/>
    <x v="0"/>
    <x v="0"/>
  </r>
  <r>
    <x v="0"/>
    <x v="0"/>
    <x v="34"/>
    <x v="0"/>
    <x v="7"/>
    <x v="2"/>
    <x v="0"/>
    <x v="0"/>
    <x v="0"/>
    <x v="0"/>
    <x v="3"/>
    <x v="0"/>
    <x v="2"/>
    <x v="0"/>
    <x v="0"/>
    <x v="0"/>
    <x v="5"/>
    <x v="0"/>
    <x v="3"/>
    <x v="0"/>
    <x v="0"/>
    <x v="0"/>
    <x v="1"/>
    <x v="0"/>
    <x v="0"/>
    <x v="0"/>
    <x v="1"/>
    <x v="1"/>
    <x v="0"/>
    <x v="0"/>
    <x v="0"/>
    <x v="4"/>
    <x v="2"/>
    <x v="4"/>
    <x v="3"/>
    <x v="0"/>
    <x v="2"/>
    <x v="0"/>
    <x v="0"/>
    <x v="0"/>
    <x v="0"/>
    <x v="0"/>
    <x v="0"/>
    <x v="0"/>
    <x v="0"/>
    <x v="0"/>
    <x v="0"/>
    <x v="0"/>
    <x v="0"/>
  </r>
  <r>
    <x v="0"/>
    <x v="0"/>
    <x v="34"/>
    <x v="0"/>
    <x v="7"/>
    <x v="2"/>
    <x v="1"/>
    <x v="1"/>
    <x v="1"/>
    <x v="1"/>
    <x v="0"/>
    <x v="2"/>
    <x v="2"/>
    <x v="1"/>
    <x v="0"/>
    <x v="1"/>
    <x v="0"/>
    <x v="2"/>
    <x v="4"/>
    <x v="2"/>
    <x v="0"/>
    <x v="1"/>
    <x v="0"/>
    <x v="2"/>
    <x v="1"/>
    <x v="1"/>
    <x v="2"/>
    <x v="1"/>
    <x v="0"/>
    <x v="3"/>
    <x v="0"/>
    <x v="0"/>
    <x v="3"/>
    <x v="0"/>
    <x v="1"/>
    <x v="1"/>
    <x v="1"/>
    <x v="1"/>
    <x v="0"/>
    <x v="0"/>
    <x v="0"/>
    <x v="0"/>
    <x v="0"/>
    <x v="0"/>
    <x v="0"/>
    <x v="0"/>
    <x v="0"/>
    <x v="0"/>
    <x v="0"/>
  </r>
  <r>
    <x v="0"/>
    <x v="0"/>
    <x v="34"/>
    <x v="0"/>
    <x v="7"/>
    <x v="2"/>
    <x v="2"/>
    <x v="2"/>
    <x v="2"/>
    <x v="3"/>
    <x v="0"/>
    <x v="3"/>
    <x v="1"/>
    <x v="1"/>
    <x v="1"/>
    <x v="1"/>
    <x v="1"/>
    <x v="2"/>
    <x v="1"/>
    <x v="2"/>
    <x v="3"/>
    <x v="1"/>
    <x v="0"/>
    <x v="1"/>
    <x v="2"/>
    <x v="1"/>
    <x v="1"/>
    <x v="0"/>
    <x v="3"/>
    <x v="4"/>
    <x v="2"/>
    <x v="0"/>
    <x v="1"/>
    <x v="0"/>
    <x v="0"/>
    <x v="1"/>
    <x v="0"/>
    <x v="3"/>
    <x v="2"/>
    <x v="0"/>
    <x v="0"/>
    <x v="0"/>
    <x v="0"/>
    <x v="0"/>
    <x v="0"/>
    <x v="0"/>
    <x v="0"/>
    <x v="0"/>
    <x v="0"/>
  </r>
  <r>
    <x v="0"/>
    <x v="0"/>
    <x v="34"/>
    <x v="0"/>
    <x v="7"/>
    <x v="2"/>
    <x v="2"/>
    <x v="2"/>
    <x v="2"/>
    <x v="3"/>
    <x v="0"/>
    <x v="3"/>
    <x v="1"/>
    <x v="1"/>
    <x v="1"/>
    <x v="1"/>
    <x v="1"/>
    <x v="2"/>
    <x v="1"/>
    <x v="2"/>
    <x v="3"/>
    <x v="1"/>
    <x v="0"/>
    <x v="1"/>
    <x v="2"/>
    <x v="1"/>
    <x v="1"/>
    <x v="0"/>
    <x v="3"/>
    <x v="4"/>
    <x v="2"/>
    <x v="0"/>
    <x v="1"/>
    <x v="0"/>
    <x v="0"/>
    <x v="1"/>
    <x v="0"/>
    <x v="3"/>
    <x v="2"/>
    <x v="0"/>
    <x v="0"/>
    <x v="0"/>
    <x v="0"/>
    <x v="0"/>
    <x v="0"/>
    <x v="0"/>
    <x v="0"/>
    <x v="0"/>
    <x v="0"/>
  </r>
  <r>
    <x v="0"/>
    <x v="0"/>
    <x v="34"/>
    <x v="0"/>
    <x v="7"/>
    <x v="0"/>
    <x v="0"/>
    <x v="0"/>
    <x v="1"/>
    <x v="0"/>
    <x v="3"/>
    <x v="2"/>
    <x v="2"/>
    <x v="0"/>
    <x v="0"/>
    <x v="0"/>
    <x v="0"/>
    <x v="0"/>
    <x v="0"/>
    <x v="2"/>
    <x v="1"/>
    <x v="1"/>
    <x v="0"/>
    <x v="0"/>
    <x v="1"/>
    <x v="0"/>
    <x v="0"/>
    <x v="0"/>
    <x v="2"/>
    <x v="0"/>
    <x v="0"/>
    <x v="2"/>
    <x v="3"/>
    <x v="3"/>
    <x v="2"/>
    <x v="0"/>
    <x v="0"/>
    <x v="3"/>
    <x v="0"/>
    <x v="0"/>
    <x v="0"/>
    <x v="0"/>
    <x v="0"/>
    <x v="0"/>
    <x v="0"/>
    <x v="0"/>
    <x v="0"/>
    <x v="0"/>
    <x v="0"/>
  </r>
  <r>
    <x v="0"/>
    <x v="0"/>
    <x v="34"/>
    <x v="0"/>
    <x v="7"/>
    <x v="2"/>
    <x v="2"/>
    <x v="1"/>
    <x v="0"/>
    <x v="1"/>
    <x v="0"/>
    <x v="2"/>
    <x v="6"/>
    <x v="0"/>
    <x v="0"/>
    <x v="0"/>
    <x v="0"/>
    <x v="1"/>
    <x v="3"/>
    <x v="0"/>
    <x v="0"/>
    <x v="0"/>
    <x v="0"/>
    <x v="2"/>
    <x v="1"/>
    <x v="0"/>
    <x v="1"/>
    <x v="1"/>
    <x v="0"/>
    <x v="0"/>
    <x v="0"/>
    <x v="2"/>
    <x v="2"/>
    <x v="3"/>
    <x v="3"/>
    <x v="0"/>
    <x v="0"/>
    <x v="0"/>
    <x v="0"/>
    <x v="0"/>
    <x v="0"/>
    <x v="0"/>
    <x v="0"/>
    <x v="0"/>
    <x v="0"/>
    <x v="0"/>
    <x v="0"/>
    <x v="0"/>
    <x v="0"/>
  </r>
  <r>
    <x v="0"/>
    <x v="0"/>
    <x v="34"/>
    <x v="0"/>
    <x v="7"/>
    <x v="0"/>
    <x v="2"/>
    <x v="1"/>
    <x v="2"/>
    <x v="0"/>
    <x v="0"/>
    <x v="3"/>
    <x v="1"/>
    <x v="1"/>
    <x v="0"/>
    <x v="1"/>
    <x v="0"/>
    <x v="1"/>
    <x v="3"/>
    <x v="0"/>
    <x v="0"/>
    <x v="1"/>
    <x v="0"/>
    <x v="0"/>
    <x v="0"/>
    <x v="0"/>
    <x v="1"/>
    <x v="1"/>
    <x v="0"/>
    <x v="0"/>
    <x v="3"/>
    <x v="2"/>
    <x v="0"/>
    <x v="0"/>
    <x v="1"/>
    <x v="3"/>
    <x v="1"/>
    <x v="0"/>
    <x v="2"/>
    <x v="0"/>
    <x v="0"/>
    <x v="0"/>
    <x v="0"/>
    <x v="0"/>
    <x v="0"/>
    <x v="0"/>
    <x v="0"/>
    <x v="0"/>
    <x v="0"/>
  </r>
  <r>
    <x v="0"/>
    <x v="0"/>
    <x v="34"/>
    <x v="0"/>
    <x v="7"/>
    <x v="2"/>
    <x v="0"/>
    <x v="4"/>
    <x v="2"/>
    <x v="1"/>
    <x v="4"/>
    <x v="1"/>
    <x v="6"/>
    <x v="1"/>
    <x v="6"/>
    <x v="1"/>
    <x v="4"/>
    <x v="0"/>
    <x v="0"/>
    <x v="5"/>
    <x v="3"/>
    <x v="1"/>
    <x v="0"/>
    <x v="2"/>
    <x v="0"/>
    <x v="2"/>
    <x v="5"/>
    <x v="1"/>
    <x v="2"/>
    <x v="3"/>
    <x v="3"/>
    <x v="5"/>
    <x v="1"/>
    <x v="3"/>
    <x v="1"/>
    <x v="3"/>
    <x v="0"/>
    <x v="3"/>
    <x v="2"/>
    <x v="1"/>
    <x v="0"/>
    <x v="0"/>
    <x v="0"/>
    <x v="0"/>
    <x v="0"/>
    <x v="0"/>
    <x v="0"/>
    <x v="0"/>
    <x v="0"/>
  </r>
  <r>
    <x v="0"/>
    <x v="0"/>
    <x v="34"/>
    <x v="0"/>
    <x v="7"/>
    <x v="2"/>
    <x v="0"/>
    <x v="4"/>
    <x v="1"/>
    <x v="0"/>
    <x v="0"/>
    <x v="2"/>
    <x v="2"/>
    <x v="1"/>
    <x v="1"/>
    <x v="1"/>
    <x v="1"/>
    <x v="1"/>
    <x v="0"/>
    <x v="0"/>
    <x v="1"/>
    <x v="0"/>
    <x v="0"/>
    <x v="2"/>
    <x v="1"/>
    <x v="1"/>
    <x v="1"/>
    <x v="0"/>
    <x v="0"/>
    <x v="0"/>
    <x v="2"/>
    <x v="2"/>
    <x v="0"/>
    <x v="0"/>
    <x v="0"/>
    <x v="3"/>
    <x v="2"/>
    <x v="1"/>
    <x v="0"/>
    <x v="0"/>
    <x v="0"/>
    <x v="0"/>
    <x v="0"/>
    <x v="0"/>
    <x v="0"/>
    <x v="0"/>
    <x v="0"/>
    <x v="0"/>
    <x v="0"/>
  </r>
  <r>
    <x v="0"/>
    <x v="0"/>
    <x v="34"/>
    <x v="0"/>
    <x v="7"/>
    <x v="2"/>
    <x v="1"/>
    <x v="4"/>
    <x v="1"/>
    <x v="1"/>
    <x v="0"/>
    <x v="1"/>
    <x v="0"/>
    <x v="1"/>
    <x v="3"/>
    <x v="1"/>
    <x v="2"/>
    <x v="2"/>
    <x v="2"/>
    <x v="2"/>
    <x v="0"/>
    <x v="1"/>
    <x v="0"/>
    <x v="2"/>
    <x v="1"/>
    <x v="2"/>
    <x v="5"/>
    <x v="2"/>
    <x v="0"/>
    <x v="4"/>
    <x v="1"/>
    <x v="0"/>
    <x v="1"/>
    <x v="0"/>
    <x v="4"/>
    <x v="1"/>
    <x v="0"/>
    <x v="3"/>
    <x v="2"/>
    <x v="0"/>
    <x v="0"/>
    <x v="0"/>
    <x v="0"/>
    <x v="0"/>
    <x v="0"/>
    <x v="0"/>
    <x v="0"/>
    <x v="0"/>
    <x v="0"/>
  </r>
  <r>
    <x v="0"/>
    <x v="0"/>
    <x v="34"/>
    <x v="0"/>
    <x v="7"/>
    <x v="2"/>
    <x v="1"/>
    <x v="1"/>
    <x v="4"/>
    <x v="1"/>
    <x v="5"/>
    <x v="1"/>
    <x v="2"/>
    <x v="1"/>
    <x v="1"/>
    <x v="2"/>
    <x v="1"/>
    <x v="2"/>
    <x v="3"/>
    <x v="0"/>
    <x v="3"/>
    <x v="3"/>
    <x v="3"/>
    <x v="4"/>
    <x v="2"/>
    <x v="1"/>
    <x v="0"/>
    <x v="4"/>
    <x v="6"/>
    <x v="3"/>
    <x v="0"/>
    <x v="4"/>
    <x v="4"/>
    <x v="2"/>
    <x v="3"/>
    <x v="4"/>
    <x v="0"/>
    <x v="3"/>
    <x v="0"/>
    <x v="2"/>
    <x v="0"/>
    <x v="0"/>
    <x v="0"/>
    <x v="0"/>
    <x v="0"/>
    <x v="0"/>
    <x v="0"/>
    <x v="0"/>
    <x v="0"/>
  </r>
  <r>
    <x v="0"/>
    <x v="0"/>
    <x v="34"/>
    <x v="0"/>
    <x v="7"/>
    <x v="0"/>
    <x v="2"/>
    <x v="1"/>
    <x v="1"/>
    <x v="1"/>
    <x v="0"/>
    <x v="1"/>
    <x v="0"/>
    <x v="1"/>
    <x v="1"/>
    <x v="1"/>
    <x v="0"/>
    <x v="2"/>
    <x v="0"/>
    <x v="0"/>
    <x v="1"/>
    <x v="1"/>
    <x v="0"/>
    <x v="1"/>
    <x v="1"/>
    <x v="1"/>
    <x v="0"/>
    <x v="0"/>
    <x v="3"/>
    <x v="3"/>
    <x v="0"/>
    <x v="1"/>
    <x v="1"/>
    <x v="1"/>
    <x v="0"/>
    <x v="3"/>
    <x v="0"/>
    <x v="0"/>
    <x v="0"/>
    <x v="0"/>
    <x v="0"/>
    <x v="0"/>
    <x v="0"/>
    <x v="0"/>
    <x v="0"/>
    <x v="0"/>
    <x v="0"/>
    <x v="0"/>
    <x v="0"/>
  </r>
  <r>
    <x v="0"/>
    <x v="0"/>
    <x v="34"/>
    <x v="0"/>
    <x v="7"/>
    <x v="2"/>
    <x v="1"/>
    <x v="2"/>
    <x v="1"/>
    <x v="2"/>
    <x v="1"/>
    <x v="1"/>
    <x v="1"/>
    <x v="4"/>
    <x v="3"/>
    <x v="2"/>
    <x v="1"/>
    <x v="4"/>
    <x v="2"/>
    <x v="4"/>
    <x v="0"/>
    <x v="2"/>
    <x v="2"/>
    <x v="5"/>
    <x v="3"/>
    <x v="1"/>
    <x v="0"/>
    <x v="1"/>
    <x v="0"/>
    <x v="0"/>
    <x v="0"/>
    <x v="3"/>
    <x v="5"/>
    <x v="5"/>
    <x v="4"/>
    <x v="3"/>
    <x v="3"/>
    <x v="5"/>
    <x v="2"/>
    <x v="1"/>
    <x v="0"/>
    <x v="0"/>
    <x v="0"/>
    <x v="0"/>
    <x v="0"/>
    <x v="0"/>
    <x v="0"/>
    <x v="0"/>
    <x v="0"/>
  </r>
  <r>
    <x v="0"/>
    <x v="1"/>
    <x v="42"/>
    <x v="0"/>
    <x v="7"/>
    <x v="0"/>
    <x v="0"/>
    <x v="0"/>
    <x v="2"/>
    <x v="3"/>
    <x v="0"/>
    <x v="1"/>
    <x v="2"/>
    <x v="2"/>
    <x v="3"/>
    <x v="1"/>
    <x v="2"/>
    <x v="1"/>
    <x v="0"/>
    <x v="2"/>
    <x v="3"/>
    <x v="1"/>
    <x v="0"/>
    <x v="1"/>
    <x v="2"/>
    <x v="1"/>
    <x v="2"/>
    <x v="1"/>
    <x v="0"/>
    <x v="3"/>
    <x v="2"/>
    <x v="1"/>
    <x v="3"/>
    <x v="0"/>
    <x v="2"/>
    <x v="3"/>
    <x v="0"/>
    <x v="0"/>
    <x v="0"/>
    <x v="0"/>
    <x v="0"/>
    <x v="0"/>
    <x v="0"/>
    <x v="0"/>
    <x v="0"/>
    <x v="0"/>
    <x v="0"/>
    <x v="0"/>
    <x v="0"/>
  </r>
  <r>
    <x v="0"/>
    <x v="1"/>
    <x v="42"/>
    <x v="0"/>
    <x v="7"/>
    <x v="0"/>
    <x v="2"/>
    <x v="1"/>
    <x v="2"/>
    <x v="1"/>
    <x v="3"/>
    <x v="1"/>
    <x v="1"/>
    <x v="1"/>
    <x v="1"/>
    <x v="1"/>
    <x v="1"/>
    <x v="2"/>
    <x v="1"/>
    <x v="1"/>
    <x v="3"/>
    <x v="1"/>
    <x v="0"/>
    <x v="0"/>
    <x v="2"/>
    <x v="0"/>
    <x v="0"/>
    <x v="1"/>
    <x v="0"/>
    <x v="3"/>
    <x v="2"/>
    <x v="0"/>
    <x v="3"/>
    <x v="3"/>
    <x v="1"/>
    <x v="3"/>
    <x v="4"/>
    <x v="1"/>
    <x v="2"/>
    <x v="3"/>
    <x v="0"/>
    <x v="0"/>
    <x v="0"/>
    <x v="0"/>
    <x v="0"/>
    <x v="0"/>
    <x v="0"/>
    <x v="0"/>
    <x v="0"/>
  </r>
  <r>
    <x v="0"/>
    <x v="0"/>
    <x v="34"/>
    <x v="0"/>
    <x v="7"/>
    <x v="0"/>
    <x v="1"/>
    <x v="1"/>
    <x v="1"/>
    <x v="1"/>
    <x v="3"/>
    <x v="1"/>
    <x v="1"/>
    <x v="1"/>
    <x v="1"/>
    <x v="1"/>
    <x v="0"/>
    <x v="2"/>
    <x v="0"/>
    <x v="1"/>
    <x v="3"/>
    <x v="1"/>
    <x v="3"/>
    <x v="1"/>
    <x v="1"/>
    <x v="0"/>
    <x v="1"/>
    <x v="2"/>
    <x v="0"/>
    <x v="3"/>
    <x v="2"/>
    <x v="1"/>
    <x v="3"/>
    <x v="0"/>
    <x v="4"/>
    <x v="0"/>
    <x v="2"/>
    <x v="0"/>
    <x v="2"/>
    <x v="1"/>
    <x v="0"/>
    <x v="0"/>
    <x v="0"/>
    <x v="0"/>
    <x v="0"/>
    <x v="0"/>
    <x v="0"/>
    <x v="0"/>
    <x v="0"/>
  </r>
  <r>
    <x v="0"/>
    <x v="1"/>
    <x v="42"/>
    <x v="0"/>
    <x v="7"/>
    <x v="0"/>
    <x v="0"/>
    <x v="0"/>
    <x v="1"/>
    <x v="0"/>
    <x v="3"/>
    <x v="2"/>
    <x v="0"/>
    <x v="0"/>
    <x v="1"/>
    <x v="0"/>
    <x v="0"/>
    <x v="4"/>
    <x v="1"/>
    <x v="0"/>
    <x v="4"/>
    <x v="1"/>
    <x v="1"/>
    <x v="0"/>
    <x v="3"/>
    <x v="0"/>
    <x v="0"/>
    <x v="1"/>
    <x v="0"/>
    <x v="0"/>
    <x v="0"/>
    <x v="3"/>
    <x v="5"/>
    <x v="3"/>
    <x v="4"/>
    <x v="0"/>
    <x v="2"/>
    <x v="0"/>
    <x v="0"/>
    <x v="0"/>
    <x v="0"/>
    <x v="0"/>
    <x v="0"/>
    <x v="0"/>
    <x v="0"/>
    <x v="0"/>
    <x v="0"/>
    <x v="0"/>
    <x v="0"/>
  </r>
  <r>
    <x v="0"/>
    <x v="1"/>
    <x v="42"/>
    <x v="0"/>
    <x v="7"/>
    <x v="2"/>
    <x v="2"/>
    <x v="1"/>
    <x v="1"/>
    <x v="3"/>
    <x v="3"/>
    <x v="2"/>
    <x v="0"/>
    <x v="0"/>
    <x v="1"/>
    <x v="0"/>
    <x v="4"/>
    <x v="2"/>
    <x v="0"/>
    <x v="0"/>
    <x v="0"/>
    <x v="0"/>
    <x v="0"/>
    <x v="1"/>
    <x v="1"/>
    <x v="0"/>
    <x v="1"/>
    <x v="1"/>
    <x v="0"/>
    <x v="0"/>
    <x v="2"/>
    <x v="2"/>
    <x v="0"/>
    <x v="3"/>
    <x v="1"/>
    <x v="3"/>
    <x v="0"/>
    <x v="0"/>
    <x v="2"/>
    <x v="1"/>
    <x v="0"/>
    <x v="0"/>
    <x v="0"/>
    <x v="0"/>
    <x v="0"/>
    <x v="0"/>
    <x v="0"/>
    <x v="0"/>
    <x v="0"/>
  </r>
  <r>
    <x v="0"/>
    <x v="1"/>
    <x v="42"/>
    <x v="0"/>
    <x v="7"/>
    <x v="2"/>
    <x v="0"/>
    <x v="0"/>
    <x v="1"/>
    <x v="0"/>
    <x v="3"/>
    <x v="2"/>
    <x v="0"/>
    <x v="0"/>
    <x v="0"/>
    <x v="0"/>
    <x v="0"/>
    <x v="0"/>
    <x v="0"/>
    <x v="0"/>
    <x v="1"/>
    <x v="0"/>
    <x v="0"/>
    <x v="2"/>
    <x v="0"/>
    <x v="0"/>
    <x v="0"/>
    <x v="0"/>
    <x v="0"/>
    <x v="0"/>
    <x v="0"/>
    <x v="2"/>
    <x v="2"/>
    <x v="0"/>
    <x v="0"/>
    <x v="0"/>
    <x v="2"/>
    <x v="3"/>
    <x v="2"/>
    <x v="1"/>
    <x v="0"/>
    <x v="0"/>
    <x v="0"/>
    <x v="0"/>
    <x v="0"/>
    <x v="0"/>
    <x v="0"/>
    <x v="0"/>
    <x v="0"/>
  </r>
  <r>
    <x v="0"/>
    <x v="1"/>
    <x v="42"/>
    <x v="0"/>
    <x v="7"/>
    <x v="2"/>
    <x v="0"/>
    <x v="0"/>
    <x v="1"/>
    <x v="1"/>
    <x v="0"/>
    <x v="1"/>
    <x v="2"/>
    <x v="0"/>
    <x v="0"/>
    <x v="1"/>
    <x v="0"/>
    <x v="1"/>
    <x v="3"/>
    <x v="0"/>
    <x v="0"/>
    <x v="0"/>
    <x v="0"/>
    <x v="2"/>
    <x v="0"/>
    <x v="0"/>
    <x v="0"/>
    <x v="1"/>
    <x v="0"/>
    <x v="0"/>
    <x v="0"/>
    <x v="0"/>
    <x v="3"/>
    <x v="3"/>
    <x v="1"/>
    <x v="3"/>
    <x v="0"/>
    <x v="0"/>
    <x v="0"/>
    <x v="1"/>
    <x v="0"/>
    <x v="0"/>
    <x v="0"/>
    <x v="0"/>
    <x v="0"/>
    <x v="0"/>
    <x v="0"/>
    <x v="0"/>
    <x v="0"/>
  </r>
  <r>
    <x v="0"/>
    <x v="1"/>
    <x v="42"/>
    <x v="0"/>
    <x v="7"/>
    <x v="2"/>
    <x v="0"/>
    <x v="0"/>
    <x v="1"/>
    <x v="1"/>
    <x v="0"/>
    <x v="2"/>
    <x v="2"/>
    <x v="1"/>
    <x v="0"/>
    <x v="0"/>
    <x v="0"/>
    <x v="1"/>
    <x v="0"/>
    <x v="0"/>
    <x v="0"/>
    <x v="1"/>
    <x v="1"/>
    <x v="2"/>
    <x v="0"/>
    <x v="0"/>
    <x v="0"/>
    <x v="0"/>
    <x v="0"/>
    <x v="0"/>
    <x v="0"/>
    <x v="0"/>
    <x v="0"/>
    <x v="0"/>
    <x v="1"/>
    <x v="0"/>
    <x v="2"/>
    <x v="0"/>
    <x v="2"/>
    <x v="1"/>
    <x v="0"/>
    <x v="0"/>
    <x v="0"/>
    <x v="0"/>
    <x v="0"/>
    <x v="0"/>
    <x v="0"/>
    <x v="0"/>
    <x v="0"/>
  </r>
  <r>
    <x v="0"/>
    <x v="1"/>
    <x v="42"/>
    <x v="0"/>
    <x v="7"/>
    <x v="2"/>
    <x v="2"/>
    <x v="1"/>
    <x v="2"/>
    <x v="3"/>
    <x v="1"/>
    <x v="1"/>
    <x v="0"/>
    <x v="0"/>
    <x v="1"/>
    <x v="1"/>
    <x v="1"/>
    <x v="2"/>
    <x v="0"/>
    <x v="0"/>
    <x v="1"/>
    <x v="1"/>
    <x v="0"/>
    <x v="2"/>
    <x v="1"/>
    <x v="0"/>
    <x v="1"/>
    <x v="0"/>
    <x v="3"/>
    <x v="0"/>
    <x v="0"/>
    <x v="0"/>
    <x v="0"/>
    <x v="3"/>
    <x v="0"/>
    <x v="3"/>
    <x v="3"/>
    <x v="3"/>
    <x v="1"/>
    <x v="0"/>
    <x v="0"/>
    <x v="0"/>
    <x v="0"/>
    <x v="0"/>
    <x v="0"/>
    <x v="0"/>
    <x v="0"/>
    <x v="0"/>
    <x v="0"/>
  </r>
  <r>
    <x v="0"/>
    <x v="1"/>
    <x v="42"/>
    <x v="0"/>
    <x v="7"/>
    <x v="2"/>
    <x v="0"/>
    <x v="0"/>
    <x v="1"/>
    <x v="1"/>
    <x v="0"/>
    <x v="1"/>
    <x v="2"/>
    <x v="0"/>
    <x v="1"/>
    <x v="0"/>
    <x v="0"/>
    <x v="1"/>
    <x v="3"/>
    <x v="0"/>
    <x v="0"/>
    <x v="0"/>
    <x v="1"/>
    <x v="0"/>
    <x v="1"/>
    <x v="0"/>
    <x v="0"/>
    <x v="1"/>
    <x v="0"/>
    <x v="0"/>
    <x v="2"/>
    <x v="2"/>
    <x v="0"/>
    <x v="3"/>
    <x v="1"/>
    <x v="0"/>
    <x v="2"/>
    <x v="3"/>
    <x v="0"/>
    <x v="1"/>
    <x v="0"/>
    <x v="0"/>
    <x v="0"/>
    <x v="0"/>
    <x v="0"/>
    <x v="0"/>
    <x v="0"/>
    <x v="0"/>
    <x v="0"/>
  </r>
  <r>
    <x v="0"/>
    <x v="1"/>
    <x v="42"/>
    <x v="0"/>
    <x v="7"/>
    <x v="2"/>
    <x v="2"/>
    <x v="0"/>
    <x v="1"/>
    <x v="1"/>
    <x v="0"/>
    <x v="2"/>
    <x v="0"/>
    <x v="1"/>
    <x v="1"/>
    <x v="1"/>
    <x v="0"/>
    <x v="1"/>
    <x v="1"/>
    <x v="0"/>
    <x v="0"/>
    <x v="1"/>
    <x v="0"/>
    <x v="1"/>
    <x v="1"/>
    <x v="0"/>
    <x v="0"/>
    <x v="1"/>
    <x v="0"/>
    <x v="0"/>
    <x v="0"/>
    <x v="2"/>
    <x v="0"/>
    <x v="3"/>
    <x v="1"/>
    <x v="0"/>
    <x v="2"/>
    <x v="0"/>
    <x v="2"/>
    <x v="1"/>
    <x v="0"/>
    <x v="0"/>
    <x v="0"/>
    <x v="0"/>
    <x v="0"/>
    <x v="0"/>
    <x v="0"/>
    <x v="0"/>
    <x v="0"/>
  </r>
  <r>
    <x v="0"/>
    <x v="1"/>
    <x v="42"/>
    <x v="0"/>
    <x v="7"/>
    <x v="2"/>
    <x v="2"/>
    <x v="1"/>
    <x v="0"/>
    <x v="1"/>
    <x v="1"/>
    <x v="1"/>
    <x v="0"/>
    <x v="1"/>
    <x v="1"/>
    <x v="1"/>
    <x v="0"/>
    <x v="2"/>
    <x v="3"/>
    <x v="2"/>
    <x v="0"/>
    <x v="1"/>
    <x v="2"/>
    <x v="1"/>
    <x v="1"/>
    <x v="0"/>
    <x v="0"/>
    <x v="1"/>
    <x v="0"/>
    <x v="3"/>
    <x v="2"/>
    <x v="2"/>
    <x v="2"/>
    <x v="3"/>
    <x v="1"/>
    <x v="0"/>
    <x v="2"/>
    <x v="3"/>
    <x v="2"/>
    <x v="1"/>
    <x v="0"/>
    <x v="0"/>
    <x v="0"/>
    <x v="0"/>
    <x v="0"/>
    <x v="0"/>
    <x v="0"/>
    <x v="0"/>
    <x v="0"/>
  </r>
  <r>
    <x v="0"/>
    <x v="1"/>
    <x v="42"/>
    <x v="0"/>
    <x v="7"/>
    <x v="2"/>
    <x v="2"/>
    <x v="1"/>
    <x v="1"/>
    <x v="1"/>
    <x v="0"/>
    <x v="1"/>
    <x v="2"/>
    <x v="0"/>
    <x v="1"/>
    <x v="1"/>
    <x v="0"/>
    <x v="1"/>
    <x v="0"/>
    <x v="0"/>
    <x v="3"/>
    <x v="1"/>
    <x v="0"/>
    <x v="1"/>
    <x v="1"/>
    <x v="0"/>
    <x v="2"/>
    <x v="0"/>
    <x v="2"/>
    <x v="0"/>
    <x v="0"/>
    <x v="0"/>
    <x v="0"/>
    <x v="0"/>
    <x v="4"/>
    <x v="0"/>
    <x v="0"/>
    <x v="1"/>
    <x v="0"/>
    <x v="1"/>
    <x v="0"/>
    <x v="0"/>
    <x v="0"/>
    <x v="0"/>
    <x v="0"/>
    <x v="0"/>
    <x v="0"/>
    <x v="0"/>
    <x v="0"/>
  </r>
  <r>
    <x v="0"/>
    <x v="1"/>
    <x v="42"/>
    <x v="0"/>
    <x v="7"/>
    <x v="2"/>
    <x v="2"/>
    <x v="1"/>
    <x v="1"/>
    <x v="3"/>
    <x v="0"/>
    <x v="2"/>
    <x v="2"/>
    <x v="1"/>
    <x v="1"/>
    <x v="1"/>
    <x v="0"/>
    <x v="1"/>
    <x v="1"/>
    <x v="0"/>
    <x v="0"/>
    <x v="1"/>
    <x v="3"/>
    <x v="1"/>
    <x v="1"/>
    <x v="0"/>
    <x v="0"/>
    <x v="0"/>
    <x v="0"/>
    <x v="0"/>
    <x v="3"/>
    <x v="2"/>
    <x v="0"/>
    <x v="0"/>
    <x v="1"/>
    <x v="3"/>
    <x v="0"/>
    <x v="3"/>
    <x v="1"/>
    <x v="0"/>
    <x v="0"/>
    <x v="0"/>
    <x v="0"/>
    <x v="0"/>
    <x v="0"/>
    <x v="0"/>
    <x v="0"/>
    <x v="0"/>
    <x v="0"/>
  </r>
  <r>
    <x v="0"/>
    <x v="1"/>
    <x v="42"/>
    <x v="0"/>
    <x v="7"/>
    <x v="2"/>
    <x v="2"/>
    <x v="1"/>
    <x v="1"/>
    <x v="3"/>
    <x v="0"/>
    <x v="2"/>
    <x v="0"/>
    <x v="0"/>
    <x v="0"/>
    <x v="0"/>
    <x v="0"/>
    <x v="1"/>
    <x v="1"/>
    <x v="0"/>
    <x v="0"/>
    <x v="1"/>
    <x v="0"/>
    <x v="2"/>
    <x v="1"/>
    <x v="1"/>
    <x v="0"/>
    <x v="0"/>
    <x v="0"/>
    <x v="0"/>
    <x v="0"/>
    <x v="0"/>
    <x v="0"/>
    <x v="3"/>
    <x v="1"/>
    <x v="0"/>
    <x v="0"/>
    <x v="3"/>
    <x v="2"/>
    <x v="1"/>
    <x v="0"/>
    <x v="0"/>
    <x v="0"/>
    <x v="0"/>
    <x v="0"/>
    <x v="0"/>
    <x v="0"/>
    <x v="0"/>
    <x v="0"/>
  </r>
  <r>
    <x v="0"/>
    <x v="1"/>
    <x v="42"/>
    <x v="0"/>
    <x v="7"/>
    <x v="2"/>
    <x v="2"/>
    <x v="2"/>
    <x v="3"/>
    <x v="4"/>
    <x v="1"/>
    <x v="1"/>
    <x v="4"/>
    <x v="2"/>
    <x v="4"/>
    <x v="2"/>
    <x v="0"/>
    <x v="0"/>
    <x v="1"/>
    <x v="2"/>
    <x v="1"/>
    <x v="0"/>
    <x v="3"/>
    <x v="1"/>
    <x v="5"/>
    <x v="0"/>
    <x v="1"/>
    <x v="0"/>
    <x v="2"/>
    <x v="0"/>
    <x v="2"/>
    <x v="0"/>
    <x v="1"/>
    <x v="1"/>
    <x v="3"/>
    <x v="0"/>
    <x v="0"/>
    <x v="1"/>
    <x v="2"/>
    <x v="1"/>
    <x v="0"/>
    <x v="0"/>
    <x v="0"/>
    <x v="0"/>
    <x v="0"/>
    <x v="0"/>
    <x v="0"/>
    <x v="0"/>
    <x v="0"/>
  </r>
  <r>
    <x v="0"/>
    <x v="1"/>
    <x v="42"/>
    <x v="0"/>
    <x v="7"/>
    <x v="2"/>
    <x v="2"/>
    <x v="0"/>
    <x v="0"/>
    <x v="3"/>
    <x v="3"/>
    <x v="2"/>
    <x v="2"/>
    <x v="0"/>
    <x v="0"/>
    <x v="0"/>
    <x v="0"/>
    <x v="1"/>
    <x v="1"/>
    <x v="0"/>
    <x v="0"/>
    <x v="1"/>
    <x v="1"/>
    <x v="2"/>
    <x v="1"/>
    <x v="0"/>
    <x v="0"/>
    <x v="1"/>
    <x v="0"/>
    <x v="0"/>
    <x v="0"/>
    <x v="2"/>
    <x v="3"/>
    <x v="3"/>
    <x v="4"/>
    <x v="0"/>
    <x v="2"/>
    <x v="3"/>
    <x v="2"/>
    <x v="0"/>
    <x v="0"/>
    <x v="0"/>
    <x v="0"/>
    <x v="0"/>
    <x v="0"/>
    <x v="0"/>
    <x v="0"/>
    <x v="0"/>
    <x v="0"/>
  </r>
  <r>
    <x v="0"/>
    <x v="1"/>
    <x v="42"/>
    <x v="0"/>
    <x v="7"/>
    <x v="2"/>
    <x v="0"/>
    <x v="0"/>
    <x v="1"/>
    <x v="1"/>
    <x v="3"/>
    <x v="5"/>
    <x v="0"/>
    <x v="0"/>
    <x v="0"/>
    <x v="0"/>
    <x v="6"/>
    <x v="0"/>
    <x v="0"/>
    <x v="0"/>
    <x v="0"/>
    <x v="1"/>
    <x v="0"/>
    <x v="0"/>
    <x v="0"/>
    <x v="0"/>
    <x v="0"/>
    <x v="0"/>
    <x v="0"/>
    <x v="0"/>
    <x v="2"/>
    <x v="2"/>
    <x v="0"/>
    <x v="3"/>
    <x v="2"/>
    <x v="0"/>
    <x v="2"/>
    <x v="0"/>
    <x v="0"/>
    <x v="0"/>
    <x v="0"/>
    <x v="0"/>
    <x v="0"/>
    <x v="0"/>
    <x v="0"/>
    <x v="0"/>
    <x v="0"/>
    <x v="0"/>
    <x v="0"/>
  </r>
  <r>
    <x v="0"/>
    <x v="1"/>
    <x v="42"/>
    <x v="0"/>
    <x v="7"/>
    <x v="2"/>
    <x v="2"/>
    <x v="1"/>
    <x v="1"/>
    <x v="1"/>
    <x v="0"/>
    <x v="2"/>
    <x v="0"/>
    <x v="0"/>
    <x v="1"/>
    <x v="2"/>
    <x v="0"/>
    <x v="2"/>
    <x v="1"/>
    <x v="0"/>
    <x v="1"/>
    <x v="1"/>
    <x v="0"/>
    <x v="2"/>
    <x v="1"/>
    <x v="0"/>
    <x v="1"/>
    <x v="0"/>
    <x v="2"/>
    <x v="0"/>
    <x v="2"/>
    <x v="0"/>
    <x v="3"/>
    <x v="0"/>
    <x v="0"/>
    <x v="0"/>
    <x v="2"/>
    <x v="0"/>
    <x v="2"/>
    <x v="0"/>
    <x v="0"/>
    <x v="0"/>
    <x v="0"/>
    <x v="0"/>
    <x v="0"/>
    <x v="0"/>
    <x v="0"/>
    <x v="0"/>
    <x v="0"/>
  </r>
  <r>
    <x v="0"/>
    <x v="1"/>
    <x v="42"/>
    <x v="0"/>
    <x v="7"/>
    <x v="2"/>
    <x v="2"/>
    <x v="1"/>
    <x v="0"/>
    <x v="3"/>
    <x v="0"/>
    <x v="6"/>
    <x v="4"/>
    <x v="1"/>
    <x v="1"/>
    <x v="1"/>
    <x v="3"/>
    <x v="1"/>
    <x v="2"/>
    <x v="2"/>
    <x v="5"/>
    <x v="1"/>
    <x v="0"/>
    <x v="1"/>
    <x v="3"/>
    <x v="0"/>
    <x v="4"/>
    <x v="0"/>
    <x v="2"/>
    <x v="0"/>
    <x v="2"/>
    <x v="0"/>
    <x v="5"/>
    <x v="3"/>
    <x v="1"/>
    <x v="3"/>
    <x v="0"/>
    <x v="4"/>
    <x v="2"/>
    <x v="1"/>
    <x v="0"/>
    <x v="0"/>
    <x v="0"/>
    <x v="0"/>
    <x v="0"/>
    <x v="0"/>
    <x v="0"/>
    <x v="0"/>
    <x v="0"/>
  </r>
  <r>
    <x v="0"/>
    <x v="1"/>
    <x v="42"/>
    <x v="0"/>
    <x v="7"/>
    <x v="2"/>
    <x v="1"/>
    <x v="1"/>
    <x v="1"/>
    <x v="3"/>
    <x v="4"/>
    <x v="3"/>
    <x v="2"/>
    <x v="2"/>
    <x v="3"/>
    <x v="1"/>
    <x v="0"/>
    <x v="2"/>
    <x v="0"/>
    <x v="0"/>
    <x v="3"/>
    <x v="1"/>
    <x v="3"/>
    <x v="2"/>
    <x v="0"/>
    <x v="1"/>
    <x v="1"/>
    <x v="2"/>
    <x v="0"/>
    <x v="0"/>
    <x v="3"/>
    <x v="0"/>
    <x v="1"/>
    <x v="0"/>
    <x v="0"/>
    <x v="0"/>
    <x v="0"/>
    <x v="3"/>
    <x v="0"/>
    <x v="1"/>
    <x v="0"/>
    <x v="0"/>
    <x v="0"/>
    <x v="0"/>
    <x v="0"/>
    <x v="0"/>
    <x v="0"/>
    <x v="0"/>
    <x v="0"/>
  </r>
  <r>
    <x v="0"/>
    <x v="1"/>
    <x v="42"/>
    <x v="0"/>
    <x v="7"/>
    <x v="2"/>
    <x v="2"/>
    <x v="4"/>
    <x v="1"/>
    <x v="3"/>
    <x v="4"/>
    <x v="2"/>
    <x v="6"/>
    <x v="0"/>
    <x v="0"/>
    <x v="1"/>
    <x v="0"/>
    <x v="1"/>
    <x v="0"/>
    <x v="2"/>
    <x v="0"/>
    <x v="0"/>
    <x v="0"/>
    <x v="2"/>
    <x v="1"/>
    <x v="1"/>
    <x v="0"/>
    <x v="1"/>
    <x v="0"/>
    <x v="3"/>
    <x v="2"/>
    <x v="0"/>
    <x v="0"/>
    <x v="0"/>
    <x v="1"/>
    <x v="0"/>
    <x v="0"/>
    <x v="0"/>
    <x v="2"/>
    <x v="0"/>
    <x v="0"/>
    <x v="0"/>
    <x v="0"/>
    <x v="0"/>
    <x v="0"/>
    <x v="0"/>
    <x v="0"/>
    <x v="0"/>
    <x v="0"/>
  </r>
  <r>
    <x v="0"/>
    <x v="1"/>
    <x v="42"/>
    <x v="0"/>
    <x v="7"/>
    <x v="2"/>
    <x v="2"/>
    <x v="0"/>
    <x v="1"/>
    <x v="0"/>
    <x v="3"/>
    <x v="1"/>
    <x v="1"/>
    <x v="1"/>
    <x v="0"/>
    <x v="0"/>
    <x v="1"/>
    <x v="1"/>
    <x v="0"/>
    <x v="0"/>
    <x v="0"/>
    <x v="1"/>
    <x v="0"/>
    <x v="2"/>
    <x v="1"/>
    <x v="0"/>
    <x v="0"/>
    <x v="1"/>
    <x v="0"/>
    <x v="0"/>
    <x v="0"/>
    <x v="2"/>
    <x v="2"/>
    <x v="3"/>
    <x v="1"/>
    <x v="0"/>
    <x v="0"/>
    <x v="0"/>
    <x v="2"/>
    <x v="0"/>
    <x v="0"/>
    <x v="0"/>
    <x v="0"/>
    <x v="0"/>
    <x v="0"/>
    <x v="0"/>
    <x v="0"/>
    <x v="0"/>
    <x v="0"/>
  </r>
  <r>
    <x v="0"/>
    <x v="1"/>
    <x v="42"/>
    <x v="0"/>
    <x v="7"/>
    <x v="0"/>
    <x v="2"/>
    <x v="1"/>
    <x v="2"/>
    <x v="1"/>
    <x v="1"/>
    <x v="3"/>
    <x v="1"/>
    <x v="1"/>
    <x v="3"/>
    <x v="1"/>
    <x v="0"/>
    <x v="3"/>
    <x v="0"/>
    <x v="1"/>
    <x v="0"/>
    <x v="1"/>
    <x v="1"/>
    <x v="4"/>
    <x v="2"/>
    <x v="0"/>
    <x v="5"/>
    <x v="1"/>
    <x v="2"/>
    <x v="3"/>
    <x v="2"/>
    <x v="0"/>
    <x v="1"/>
    <x v="1"/>
    <x v="4"/>
    <x v="3"/>
    <x v="0"/>
    <x v="1"/>
    <x v="2"/>
    <x v="0"/>
    <x v="0"/>
    <x v="0"/>
    <x v="0"/>
    <x v="0"/>
    <x v="0"/>
    <x v="0"/>
    <x v="0"/>
    <x v="0"/>
    <x v="0"/>
  </r>
  <r>
    <x v="0"/>
    <x v="1"/>
    <x v="42"/>
    <x v="0"/>
    <x v="7"/>
    <x v="0"/>
    <x v="2"/>
    <x v="1"/>
    <x v="0"/>
    <x v="1"/>
    <x v="3"/>
    <x v="2"/>
    <x v="2"/>
    <x v="1"/>
    <x v="1"/>
    <x v="1"/>
    <x v="0"/>
    <x v="1"/>
    <x v="0"/>
    <x v="0"/>
    <x v="0"/>
    <x v="1"/>
    <x v="0"/>
    <x v="2"/>
    <x v="1"/>
    <x v="1"/>
    <x v="1"/>
    <x v="1"/>
    <x v="0"/>
    <x v="0"/>
    <x v="0"/>
    <x v="2"/>
    <x v="0"/>
    <x v="0"/>
    <x v="4"/>
    <x v="0"/>
    <x v="0"/>
    <x v="3"/>
    <x v="1"/>
    <x v="0"/>
    <x v="0"/>
    <x v="0"/>
    <x v="0"/>
    <x v="0"/>
    <x v="0"/>
    <x v="0"/>
    <x v="0"/>
    <x v="0"/>
    <x v="0"/>
  </r>
  <r>
    <x v="0"/>
    <x v="1"/>
    <x v="42"/>
    <x v="0"/>
    <x v="7"/>
    <x v="2"/>
    <x v="2"/>
    <x v="4"/>
    <x v="1"/>
    <x v="3"/>
    <x v="1"/>
    <x v="1"/>
    <x v="1"/>
    <x v="1"/>
    <x v="3"/>
    <x v="1"/>
    <x v="1"/>
    <x v="2"/>
    <x v="1"/>
    <x v="2"/>
    <x v="0"/>
    <x v="1"/>
    <x v="0"/>
    <x v="2"/>
    <x v="3"/>
    <x v="1"/>
    <x v="1"/>
    <x v="1"/>
    <x v="0"/>
    <x v="0"/>
    <x v="2"/>
    <x v="2"/>
    <x v="3"/>
    <x v="3"/>
    <x v="0"/>
    <x v="0"/>
    <x v="1"/>
    <x v="3"/>
    <x v="0"/>
    <x v="1"/>
    <x v="0"/>
    <x v="0"/>
    <x v="0"/>
    <x v="0"/>
    <x v="0"/>
    <x v="0"/>
    <x v="0"/>
    <x v="0"/>
    <x v="0"/>
  </r>
  <r>
    <x v="0"/>
    <x v="1"/>
    <x v="42"/>
    <x v="0"/>
    <x v="7"/>
    <x v="2"/>
    <x v="2"/>
    <x v="1"/>
    <x v="1"/>
    <x v="3"/>
    <x v="4"/>
    <x v="1"/>
    <x v="0"/>
    <x v="2"/>
    <x v="3"/>
    <x v="2"/>
    <x v="1"/>
    <x v="4"/>
    <x v="1"/>
    <x v="2"/>
    <x v="1"/>
    <x v="0"/>
    <x v="0"/>
    <x v="1"/>
    <x v="3"/>
    <x v="1"/>
    <x v="6"/>
    <x v="3"/>
    <x v="2"/>
    <x v="3"/>
    <x v="2"/>
    <x v="0"/>
    <x v="5"/>
    <x v="0"/>
    <x v="4"/>
    <x v="3"/>
    <x v="1"/>
    <x v="3"/>
    <x v="5"/>
    <x v="2"/>
    <x v="0"/>
    <x v="0"/>
    <x v="0"/>
    <x v="0"/>
    <x v="0"/>
    <x v="0"/>
    <x v="0"/>
    <x v="0"/>
    <x v="0"/>
  </r>
  <r>
    <x v="0"/>
    <x v="1"/>
    <x v="35"/>
    <x v="0"/>
    <x v="7"/>
    <x v="2"/>
    <x v="2"/>
    <x v="1"/>
    <x v="1"/>
    <x v="1"/>
    <x v="0"/>
    <x v="1"/>
    <x v="0"/>
    <x v="0"/>
    <x v="0"/>
    <x v="0"/>
    <x v="1"/>
    <x v="1"/>
    <x v="0"/>
    <x v="2"/>
    <x v="0"/>
    <x v="1"/>
    <x v="0"/>
    <x v="2"/>
    <x v="0"/>
    <x v="1"/>
    <x v="1"/>
    <x v="1"/>
    <x v="0"/>
    <x v="0"/>
    <x v="0"/>
    <x v="0"/>
    <x v="0"/>
    <x v="3"/>
    <x v="1"/>
    <x v="3"/>
    <x v="0"/>
    <x v="3"/>
    <x v="0"/>
    <x v="0"/>
    <x v="0"/>
    <x v="0"/>
    <x v="0"/>
    <x v="0"/>
    <x v="0"/>
    <x v="0"/>
    <x v="0"/>
    <x v="0"/>
    <x v="0"/>
  </r>
  <r>
    <x v="0"/>
    <x v="1"/>
    <x v="35"/>
    <x v="0"/>
    <x v="7"/>
    <x v="0"/>
    <x v="0"/>
    <x v="1"/>
    <x v="0"/>
    <x v="0"/>
    <x v="3"/>
    <x v="0"/>
    <x v="6"/>
    <x v="1"/>
    <x v="0"/>
    <x v="0"/>
    <x v="1"/>
    <x v="0"/>
    <x v="1"/>
    <x v="4"/>
    <x v="0"/>
    <x v="2"/>
    <x v="2"/>
    <x v="2"/>
    <x v="2"/>
    <x v="0"/>
    <x v="5"/>
    <x v="1"/>
    <x v="0"/>
    <x v="0"/>
    <x v="0"/>
    <x v="2"/>
    <x v="2"/>
    <x v="3"/>
    <x v="4"/>
    <x v="0"/>
    <x v="2"/>
    <x v="0"/>
    <x v="0"/>
    <x v="0"/>
    <x v="0"/>
    <x v="0"/>
    <x v="0"/>
    <x v="0"/>
    <x v="0"/>
    <x v="0"/>
    <x v="0"/>
    <x v="0"/>
    <x v="0"/>
  </r>
  <r>
    <x v="0"/>
    <x v="0"/>
    <x v="34"/>
    <x v="0"/>
    <x v="7"/>
    <x v="2"/>
    <x v="0"/>
    <x v="1"/>
    <x v="2"/>
    <x v="1"/>
    <x v="0"/>
    <x v="3"/>
    <x v="1"/>
    <x v="1"/>
    <x v="1"/>
    <x v="1"/>
    <x v="0"/>
    <x v="0"/>
    <x v="2"/>
    <x v="1"/>
    <x v="1"/>
    <x v="1"/>
    <x v="0"/>
    <x v="2"/>
    <x v="1"/>
    <x v="2"/>
    <x v="5"/>
    <x v="1"/>
    <x v="2"/>
    <x v="0"/>
    <x v="0"/>
    <x v="0"/>
    <x v="3"/>
    <x v="0"/>
    <x v="1"/>
    <x v="4"/>
    <x v="0"/>
    <x v="2"/>
    <x v="2"/>
    <x v="1"/>
    <x v="0"/>
    <x v="0"/>
    <x v="0"/>
    <x v="0"/>
    <x v="0"/>
    <x v="0"/>
    <x v="0"/>
    <x v="0"/>
    <x v="0"/>
  </r>
  <r>
    <x v="0"/>
    <x v="1"/>
    <x v="44"/>
    <x v="0"/>
    <x v="7"/>
    <x v="2"/>
    <x v="2"/>
    <x v="4"/>
    <x v="0"/>
    <x v="0"/>
    <x v="3"/>
    <x v="0"/>
    <x v="2"/>
    <x v="0"/>
    <x v="1"/>
    <x v="0"/>
    <x v="0"/>
    <x v="1"/>
    <x v="3"/>
    <x v="0"/>
    <x v="0"/>
    <x v="0"/>
    <x v="0"/>
    <x v="0"/>
    <x v="1"/>
    <x v="1"/>
    <x v="0"/>
    <x v="0"/>
    <x v="0"/>
    <x v="0"/>
    <x v="0"/>
    <x v="2"/>
    <x v="0"/>
    <x v="3"/>
    <x v="1"/>
    <x v="0"/>
    <x v="0"/>
    <x v="0"/>
    <x v="0"/>
    <x v="0"/>
    <x v="0"/>
    <x v="0"/>
    <x v="0"/>
    <x v="0"/>
    <x v="0"/>
    <x v="0"/>
    <x v="0"/>
    <x v="0"/>
    <x v="0"/>
  </r>
  <r>
    <x v="0"/>
    <x v="1"/>
    <x v="44"/>
    <x v="0"/>
    <x v="7"/>
    <x v="2"/>
    <x v="2"/>
    <x v="4"/>
    <x v="3"/>
    <x v="2"/>
    <x v="4"/>
    <x v="4"/>
    <x v="2"/>
    <x v="1"/>
    <x v="5"/>
    <x v="1"/>
    <x v="2"/>
    <x v="0"/>
    <x v="0"/>
    <x v="0"/>
    <x v="1"/>
    <x v="0"/>
    <x v="3"/>
    <x v="3"/>
    <x v="3"/>
    <x v="1"/>
    <x v="1"/>
    <x v="0"/>
    <x v="0"/>
    <x v="3"/>
    <x v="4"/>
    <x v="3"/>
    <x v="5"/>
    <x v="3"/>
    <x v="4"/>
    <x v="3"/>
    <x v="4"/>
    <x v="1"/>
    <x v="5"/>
    <x v="0"/>
    <x v="0"/>
    <x v="0"/>
    <x v="0"/>
    <x v="0"/>
    <x v="0"/>
    <x v="0"/>
    <x v="0"/>
    <x v="0"/>
    <x v="0"/>
  </r>
  <r>
    <x v="0"/>
    <x v="1"/>
    <x v="44"/>
    <x v="0"/>
    <x v="7"/>
    <x v="0"/>
    <x v="1"/>
    <x v="1"/>
    <x v="1"/>
    <x v="1"/>
    <x v="0"/>
    <x v="2"/>
    <x v="0"/>
    <x v="2"/>
    <x v="1"/>
    <x v="2"/>
    <x v="1"/>
    <x v="1"/>
    <x v="1"/>
    <x v="1"/>
    <x v="3"/>
    <x v="1"/>
    <x v="0"/>
    <x v="1"/>
    <x v="2"/>
    <x v="2"/>
    <x v="1"/>
    <x v="2"/>
    <x v="0"/>
    <x v="3"/>
    <x v="3"/>
    <x v="1"/>
    <x v="1"/>
    <x v="0"/>
    <x v="1"/>
    <x v="1"/>
    <x v="0"/>
    <x v="1"/>
    <x v="2"/>
    <x v="0"/>
    <x v="0"/>
    <x v="0"/>
    <x v="0"/>
    <x v="0"/>
    <x v="0"/>
    <x v="0"/>
    <x v="0"/>
    <x v="0"/>
    <x v="0"/>
  </r>
  <r>
    <x v="0"/>
    <x v="1"/>
    <x v="44"/>
    <x v="0"/>
    <x v="7"/>
    <x v="0"/>
    <x v="1"/>
    <x v="0"/>
    <x v="1"/>
    <x v="0"/>
    <x v="3"/>
    <x v="1"/>
    <x v="2"/>
    <x v="1"/>
    <x v="0"/>
    <x v="0"/>
    <x v="0"/>
    <x v="1"/>
    <x v="3"/>
    <x v="0"/>
    <x v="0"/>
    <x v="0"/>
    <x v="1"/>
    <x v="0"/>
    <x v="0"/>
    <x v="0"/>
    <x v="5"/>
    <x v="1"/>
    <x v="0"/>
    <x v="0"/>
    <x v="0"/>
    <x v="2"/>
    <x v="2"/>
    <x v="3"/>
    <x v="2"/>
    <x v="0"/>
    <x v="2"/>
    <x v="0"/>
    <x v="0"/>
    <x v="0"/>
    <x v="0"/>
    <x v="0"/>
    <x v="0"/>
    <x v="0"/>
    <x v="0"/>
    <x v="0"/>
    <x v="0"/>
    <x v="0"/>
    <x v="0"/>
  </r>
  <r>
    <x v="0"/>
    <x v="1"/>
    <x v="44"/>
    <x v="0"/>
    <x v="7"/>
    <x v="2"/>
    <x v="2"/>
    <x v="1"/>
    <x v="1"/>
    <x v="1"/>
    <x v="3"/>
    <x v="2"/>
    <x v="0"/>
    <x v="0"/>
    <x v="1"/>
    <x v="1"/>
    <x v="0"/>
    <x v="1"/>
    <x v="1"/>
    <x v="0"/>
    <x v="0"/>
    <x v="1"/>
    <x v="3"/>
    <x v="2"/>
    <x v="2"/>
    <x v="1"/>
    <x v="2"/>
    <x v="0"/>
    <x v="0"/>
    <x v="3"/>
    <x v="0"/>
    <x v="0"/>
    <x v="0"/>
    <x v="0"/>
    <x v="0"/>
    <x v="0"/>
    <x v="3"/>
    <x v="3"/>
    <x v="2"/>
    <x v="1"/>
    <x v="0"/>
    <x v="0"/>
    <x v="0"/>
    <x v="0"/>
    <x v="0"/>
    <x v="0"/>
    <x v="0"/>
    <x v="0"/>
    <x v="0"/>
  </r>
  <r>
    <x v="0"/>
    <x v="1"/>
    <x v="44"/>
    <x v="0"/>
    <x v="7"/>
    <x v="0"/>
    <x v="1"/>
    <x v="1"/>
    <x v="4"/>
    <x v="0"/>
    <x v="1"/>
    <x v="2"/>
    <x v="0"/>
    <x v="1"/>
    <x v="1"/>
    <x v="1"/>
    <x v="1"/>
    <x v="1"/>
    <x v="0"/>
    <x v="1"/>
    <x v="1"/>
    <x v="1"/>
    <x v="1"/>
    <x v="2"/>
    <x v="2"/>
    <x v="1"/>
    <x v="1"/>
    <x v="1"/>
    <x v="0"/>
    <x v="2"/>
    <x v="1"/>
    <x v="0"/>
    <x v="3"/>
    <x v="4"/>
    <x v="4"/>
    <x v="2"/>
    <x v="0"/>
    <x v="2"/>
    <x v="3"/>
    <x v="2"/>
    <x v="0"/>
    <x v="0"/>
    <x v="0"/>
    <x v="0"/>
    <x v="0"/>
    <x v="0"/>
    <x v="0"/>
    <x v="0"/>
    <x v="0"/>
  </r>
  <r>
    <x v="0"/>
    <x v="1"/>
    <x v="44"/>
    <x v="0"/>
    <x v="7"/>
    <x v="0"/>
    <x v="1"/>
    <x v="1"/>
    <x v="3"/>
    <x v="2"/>
    <x v="3"/>
    <x v="0"/>
    <x v="0"/>
    <x v="2"/>
    <x v="0"/>
    <x v="1"/>
    <x v="1"/>
    <x v="4"/>
    <x v="4"/>
    <x v="0"/>
    <x v="0"/>
    <x v="1"/>
    <x v="0"/>
    <x v="1"/>
    <x v="3"/>
    <x v="0"/>
    <x v="1"/>
    <x v="1"/>
    <x v="0"/>
    <x v="0"/>
    <x v="2"/>
    <x v="3"/>
    <x v="3"/>
    <x v="3"/>
    <x v="3"/>
    <x v="3"/>
    <x v="4"/>
    <x v="2"/>
    <x v="2"/>
    <x v="2"/>
    <x v="0"/>
    <x v="0"/>
    <x v="0"/>
    <x v="0"/>
    <x v="0"/>
    <x v="0"/>
    <x v="0"/>
    <x v="0"/>
    <x v="0"/>
  </r>
  <r>
    <x v="0"/>
    <x v="1"/>
    <x v="44"/>
    <x v="0"/>
    <x v="7"/>
    <x v="1"/>
    <x v="3"/>
    <x v="4"/>
    <x v="4"/>
    <x v="2"/>
    <x v="2"/>
    <x v="1"/>
    <x v="0"/>
    <x v="1"/>
    <x v="1"/>
    <x v="0"/>
    <x v="4"/>
    <x v="4"/>
    <x v="4"/>
    <x v="4"/>
    <x v="3"/>
    <x v="2"/>
    <x v="2"/>
    <x v="2"/>
    <x v="2"/>
    <x v="2"/>
    <x v="5"/>
    <x v="1"/>
    <x v="0"/>
    <x v="0"/>
    <x v="0"/>
    <x v="1"/>
    <x v="3"/>
    <x v="4"/>
    <x v="4"/>
    <x v="3"/>
    <x v="4"/>
    <x v="1"/>
    <x v="2"/>
    <x v="3"/>
    <x v="0"/>
    <x v="0"/>
    <x v="0"/>
    <x v="0"/>
    <x v="0"/>
    <x v="0"/>
    <x v="0"/>
    <x v="0"/>
    <x v="0"/>
  </r>
  <r>
    <x v="0"/>
    <x v="1"/>
    <x v="44"/>
    <x v="0"/>
    <x v="7"/>
    <x v="0"/>
    <x v="2"/>
    <x v="2"/>
    <x v="2"/>
    <x v="1"/>
    <x v="0"/>
    <x v="3"/>
    <x v="4"/>
    <x v="1"/>
    <x v="3"/>
    <x v="1"/>
    <x v="4"/>
    <x v="1"/>
    <x v="0"/>
    <x v="2"/>
    <x v="0"/>
    <x v="1"/>
    <x v="0"/>
    <x v="2"/>
    <x v="1"/>
    <x v="2"/>
    <x v="1"/>
    <x v="0"/>
    <x v="3"/>
    <x v="4"/>
    <x v="2"/>
    <x v="1"/>
    <x v="3"/>
    <x v="1"/>
    <x v="0"/>
    <x v="1"/>
    <x v="4"/>
    <x v="1"/>
    <x v="2"/>
    <x v="1"/>
    <x v="0"/>
    <x v="0"/>
    <x v="0"/>
    <x v="0"/>
    <x v="0"/>
    <x v="0"/>
    <x v="0"/>
    <x v="0"/>
    <x v="0"/>
  </r>
  <r>
    <x v="0"/>
    <x v="1"/>
    <x v="44"/>
    <x v="0"/>
    <x v="7"/>
    <x v="0"/>
    <x v="0"/>
    <x v="0"/>
    <x v="1"/>
    <x v="1"/>
    <x v="3"/>
    <x v="2"/>
    <x v="1"/>
    <x v="1"/>
    <x v="3"/>
    <x v="1"/>
    <x v="1"/>
    <x v="1"/>
    <x v="0"/>
    <x v="0"/>
    <x v="0"/>
    <x v="1"/>
    <x v="0"/>
    <x v="2"/>
    <x v="1"/>
    <x v="1"/>
    <x v="2"/>
    <x v="1"/>
    <x v="0"/>
    <x v="0"/>
    <x v="2"/>
    <x v="0"/>
    <x v="0"/>
    <x v="4"/>
    <x v="1"/>
    <x v="0"/>
    <x v="0"/>
    <x v="0"/>
    <x v="0"/>
    <x v="0"/>
    <x v="0"/>
    <x v="0"/>
    <x v="0"/>
    <x v="0"/>
    <x v="0"/>
    <x v="0"/>
    <x v="0"/>
    <x v="0"/>
    <x v="0"/>
  </r>
  <r>
    <x v="0"/>
    <x v="0"/>
    <x v="34"/>
    <x v="0"/>
    <x v="7"/>
    <x v="2"/>
    <x v="0"/>
    <x v="1"/>
    <x v="1"/>
    <x v="0"/>
    <x v="0"/>
    <x v="1"/>
    <x v="2"/>
    <x v="1"/>
    <x v="1"/>
    <x v="0"/>
    <x v="1"/>
    <x v="1"/>
    <x v="3"/>
    <x v="0"/>
    <x v="0"/>
    <x v="1"/>
    <x v="0"/>
    <x v="2"/>
    <x v="1"/>
    <x v="0"/>
    <x v="1"/>
    <x v="1"/>
    <x v="0"/>
    <x v="0"/>
    <x v="0"/>
    <x v="0"/>
    <x v="0"/>
    <x v="3"/>
    <x v="1"/>
    <x v="0"/>
    <x v="0"/>
    <x v="3"/>
    <x v="0"/>
    <x v="0"/>
    <x v="0"/>
    <x v="0"/>
    <x v="0"/>
    <x v="0"/>
    <x v="0"/>
    <x v="0"/>
    <x v="0"/>
    <x v="0"/>
    <x v="0"/>
  </r>
  <r>
    <x v="0"/>
    <x v="1"/>
    <x v="39"/>
    <x v="0"/>
    <x v="7"/>
    <x v="0"/>
    <x v="2"/>
    <x v="1"/>
    <x v="1"/>
    <x v="1"/>
    <x v="0"/>
    <x v="1"/>
    <x v="0"/>
    <x v="1"/>
    <x v="1"/>
    <x v="1"/>
    <x v="0"/>
    <x v="2"/>
    <x v="3"/>
    <x v="1"/>
    <x v="0"/>
    <x v="0"/>
    <x v="1"/>
    <x v="2"/>
    <x v="1"/>
    <x v="4"/>
    <x v="0"/>
    <x v="1"/>
    <x v="0"/>
    <x v="0"/>
    <x v="2"/>
    <x v="0"/>
    <x v="0"/>
    <x v="0"/>
    <x v="1"/>
    <x v="3"/>
    <x v="2"/>
    <x v="0"/>
    <x v="2"/>
    <x v="1"/>
    <x v="0"/>
    <x v="0"/>
    <x v="0"/>
    <x v="0"/>
    <x v="0"/>
    <x v="0"/>
    <x v="0"/>
    <x v="0"/>
    <x v="0"/>
  </r>
  <r>
    <x v="0"/>
    <x v="1"/>
    <x v="39"/>
    <x v="0"/>
    <x v="7"/>
    <x v="2"/>
    <x v="2"/>
    <x v="1"/>
    <x v="3"/>
    <x v="3"/>
    <x v="1"/>
    <x v="3"/>
    <x v="1"/>
    <x v="2"/>
    <x v="3"/>
    <x v="2"/>
    <x v="1"/>
    <x v="2"/>
    <x v="1"/>
    <x v="0"/>
    <x v="1"/>
    <x v="1"/>
    <x v="0"/>
    <x v="1"/>
    <x v="2"/>
    <x v="2"/>
    <x v="1"/>
    <x v="1"/>
    <x v="0"/>
    <x v="0"/>
    <x v="2"/>
    <x v="0"/>
    <x v="0"/>
    <x v="0"/>
    <x v="1"/>
    <x v="3"/>
    <x v="1"/>
    <x v="2"/>
    <x v="1"/>
    <x v="0"/>
    <x v="0"/>
    <x v="0"/>
    <x v="0"/>
    <x v="0"/>
    <x v="0"/>
    <x v="0"/>
    <x v="0"/>
    <x v="0"/>
    <x v="0"/>
  </r>
  <r>
    <x v="0"/>
    <x v="1"/>
    <x v="39"/>
    <x v="0"/>
    <x v="7"/>
    <x v="2"/>
    <x v="4"/>
    <x v="2"/>
    <x v="1"/>
    <x v="3"/>
    <x v="5"/>
    <x v="3"/>
    <x v="4"/>
    <x v="3"/>
    <x v="4"/>
    <x v="2"/>
    <x v="6"/>
    <x v="2"/>
    <x v="1"/>
    <x v="3"/>
    <x v="5"/>
    <x v="1"/>
    <x v="0"/>
    <x v="1"/>
    <x v="2"/>
    <x v="0"/>
    <x v="1"/>
    <x v="1"/>
    <x v="3"/>
    <x v="0"/>
    <x v="0"/>
    <x v="4"/>
    <x v="1"/>
    <x v="1"/>
    <x v="3"/>
    <x v="3"/>
    <x v="2"/>
    <x v="3"/>
    <x v="0"/>
    <x v="0"/>
    <x v="0"/>
    <x v="0"/>
    <x v="0"/>
    <x v="0"/>
    <x v="0"/>
    <x v="0"/>
    <x v="0"/>
    <x v="0"/>
    <x v="0"/>
  </r>
  <r>
    <x v="0"/>
    <x v="1"/>
    <x v="39"/>
    <x v="0"/>
    <x v="7"/>
    <x v="2"/>
    <x v="1"/>
    <x v="1"/>
    <x v="1"/>
    <x v="2"/>
    <x v="1"/>
    <x v="3"/>
    <x v="1"/>
    <x v="2"/>
    <x v="1"/>
    <x v="4"/>
    <x v="1"/>
    <x v="1"/>
    <x v="0"/>
    <x v="2"/>
    <x v="1"/>
    <x v="0"/>
    <x v="1"/>
    <x v="1"/>
    <x v="1"/>
    <x v="1"/>
    <x v="0"/>
    <x v="1"/>
    <x v="0"/>
    <x v="0"/>
    <x v="3"/>
    <x v="0"/>
    <x v="0"/>
    <x v="1"/>
    <x v="1"/>
    <x v="0"/>
    <x v="0"/>
    <x v="3"/>
    <x v="0"/>
    <x v="0"/>
    <x v="0"/>
    <x v="0"/>
    <x v="0"/>
    <x v="0"/>
    <x v="0"/>
    <x v="0"/>
    <x v="0"/>
    <x v="0"/>
    <x v="0"/>
  </r>
  <r>
    <x v="0"/>
    <x v="1"/>
    <x v="39"/>
    <x v="0"/>
    <x v="7"/>
    <x v="2"/>
    <x v="1"/>
    <x v="1"/>
    <x v="1"/>
    <x v="0"/>
    <x v="1"/>
    <x v="1"/>
    <x v="0"/>
    <x v="2"/>
    <x v="1"/>
    <x v="0"/>
    <x v="1"/>
    <x v="1"/>
    <x v="3"/>
    <x v="1"/>
    <x v="0"/>
    <x v="1"/>
    <x v="3"/>
    <x v="1"/>
    <x v="1"/>
    <x v="0"/>
    <x v="1"/>
    <x v="0"/>
    <x v="0"/>
    <x v="0"/>
    <x v="2"/>
    <x v="1"/>
    <x v="0"/>
    <x v="3"/>
    <x v="2"/>
    <x v="0"/>
    <x v="0"/>
    <x v="0"/>
    <x v="0"/>
    <x v="0"/>
    <x v="0"/>
    <x v="0"/>
    <x v="0"/>
    <x v="0"/>
    <x v="0"/>
    <x v="0"/>
    <x v="0"/>
    <x v="0"/>
    <x v="0"/>
  </r>
  <r>
    <x v="0"/>
    <x v="1"/>
    <x v="39"/>
    <x v="0"/>
    <x v="7"/>
    <x v="0"/>
    <x v="2"/>
    <x v="0"/>
    <x v="1"/>
    <x v="2"/>
    <x v="1"/>
    <x v="4"/>
    <x v="0"/>
    <x v="2"/>
    <x v="0"/>
    <x v="1"/>
    <x v="3"/>
    <x v="4"/>
    <x v="0"/>
    <x v="0"/>
    <x v="0"/>
    <x v="1"/>
    <x v="0"/>
    <x v="2"/>
    <x v="3"/>
    <x v="2"/>
    <x v="2"/>
    <x v="3"/>
    <x v="5"/>
    <x v="4"/>
    <x v="0"/>
    <x v="3"/>
    <x v="1"/>
    <x v="4"/>
    <x v="0"/>
    <x v="3"/>
    <x v="0"/>
    <x v="2"/>
    <x v="0"/>
    <x v="0"/>
    <x v="0"/>
    <x v="0"/>
    <x v="0"/>
    <x v="0"/>
    <x v="0"/>
    <x v="0"/>
    <x v="0"/>
    <x v="0"/>
    <x v="0"/>
  </r>
  <r>
    <x v="0"/>
    <x v="1"/>
    <x v="39"/>
    <x v="0"/>
    <x v="7"/>
    <x v="2"/>
    <x v="5"/>
    <x v="4"/>
    <x v="5"/>
    <x v="5"/>
    <x v="4"/>
    <x v="6"/>
    <x v="6"/>
    <x v="6"/>
    <x v="2"/>
    <x v="5"/>
    <x v="6"/>
    <x v="5"/>
    <x v="5"/>
    <x v="5"/>
    <x v="6"/>
    <x v="5"/>
    <x v="5"/>
    <x v="5"/>
    <x v="4"/>
    <x v="5"/>
    <x v="4"/>
    <x v="5"/>
    <x v="4"/>
    <x v="5"/>
    <x v="5"/>
    <x v="5"/>
    <x v="6"/>
    <x v="5"/>
    <x v="5"/>
    <x v="5"/>
    <x v="5"/>
    <x v="5"/>
    <x v="4"/>
    <x v="5"/>
    <x v="0"/>
    <x v="0"/>
    <x v="0"/>
    <x v="0"/>
    <x v="0"/>
    <x v="0"/>
    <x v="0"/>
    <x v="0"/>
    <x v="0"/>
  </r>
  <r>
    <x v="0"/>
    <x v="1"/>
    <x v="39"/>
    <x v="0"/>
    <x v="7"/>
    <x v="0"/>
    <x v="1"/>
    <x v="2"/>
    <x v="2"/>
    <x v="3"/>
    <x v="2"/>
    <x v="1"/>
    <x v="1"/>
    <x v="2"/>
    <x v="1"/>
    <x v="2"/>
    <x v="0"/>
    <x v="3"/>
    <x v="1"/>
    <x v="0"/>
    <x v="3"/>
    <x v="0"/>
    <x v="3"/>
    <x v="1"/>
    <x v="3"/>
    <x v="3"/>
    <x v="2"/>
    <x v="0"/>
    <x v="0"/>
    <x v="4"/>
    <x v="1"/>
    <x v="0"/>
    <x v="0"/>
    <x v="4"/>
    <x v="2"/>
    <x v="3"/>
    <x v="2"/>
    <x v="0"/>
    <x v="2"/>
    <x v="0"/>
    <x v="0"/>
    <x v="0"/>
    <x v="0"/>
    <x v="0"/>
    <x v="0"/>
    <x v="0"/>
    <x v="0"/>
    <x v="0"/>
    <x v="0"/>
  </r>
  <r>
    <x v="0"/>
    <x v="1"/>
    <x v="39"/>
    <x v="0"/>
    <x v="7"/>
    <x v="0"/>
    <x v="2"/>
    <x v="2"/>
    <x v="1"/>
    <x v="3"/>
    <x v="0"/>
    <x v="1"/>
    <x v="0"/>
    <x v="0"/>
    <x v="0"/>
    <x v="0"/>
    <x v="0"/>
    <x v="0"/>
    <x v="1"/>
    <x v="1"/>
    <x v="0"/>
    <x v="0"/>
    <x v="0"/>
    <x v="2"/>
    <x v="3"/>
    <x v="1"/>
    <x v="0"/>
    <x v="0"/>
    <x v="0"/>
    <x v="3"/>
    <x v="2"/>
    <x v="0"/>
    <x v="3"/>
    <x v="1"/>
    <x v="0"/>
    <x v="0"/>
    <x v="0"/>
    <x v="3"/>
    <x v="0"/>
    <x v="0"/>
    <x v="0"/>
    <x v="0"/>
    <x v="0"/>
    <x v="0"/>
    <x v="0"/>
    <x v="0"/>
    <x v="0"/>
    <x v="0"/>
    <x v="0"/>
  </r>
  <r>
    <x v="0"/>
    <x v="1"/>
    <x v="39"/>
    <x v="0"/>
    <x v="7"/>
    <x v="2"/>
    <x v="2"/>
    <x v="0"/>
    <x v="0"/>
    <x v="1"/>
    <x v="3"/>
    <x v="1"/>
    <x v="0"/>
    <x v="0"/>
    <x v="0"/>
    <x v="0"/>
    <x v="0"/>
    <x v="1"/>
    <x v="1"/>
    <x v="0"/>
    <x v="0"/>
    <x v="1"/>
    <x v="0"/>
    <x v="2"/>
    <x v="0"/>
    <x v="0"/>
    <x v="0"/>
    <x v="1"/>
    <x v="0"/>
    <x v="0"/>
    <x v="0"/>
    <x v="2"/>
    <x v="0"/>
    <x v="3"/>
    <x v="1"/>
    <x v="0"/>
    <x v="0"/>
    <x v="0"/>
    <x v="0"/>
    <x v="0"/>
    <x v="0"/>
    <x v="0"/>
    <x v="0"/>
    <x v="0"/>
    <x v="0"/>
    <x v="0"/>
    <x v="0"/>
    <x v="0"/>
    <x v="0"/>
  </r>
  <r>
    <x v="0"/>
    <x v="1"/>
    <x v="39"/>
    <x v="0"/>
    <x v="7"/>
    <x v="2"/>
    <x v="2"/>
    <x v="1"/>
    <x v="3"/>
    <x v="3"/>
    <x v="0"/>
    <x v="1"/>
    <x v="0"/>
    <x v="1"/>
    <x v="3"/>
    <x v="2"/>
    <x v="1"/>
    <x v="3"/>
    <x v="0"/>
    <x v="2"/>
    <x v="1"/>
    <x v="1"/>
    <x v="0"/>
    <x v="1"/>
    <x v="5"/>
    <x v="1"/>
    <x v="0"/>
    <x v="2"/>
    <x v="2"/>
    <x v="3"/>
    <x v="3"/>
    <x v="1"/>
    <x v="1"/>
    <x v="1"/>
    <x v="0"/>
    <x v="3"/>
    <x v="2"/>
    <x v="3"/>
    <x v="2"/>
    <x v="0"/>
    <x v="0"/>
    <x v="0"/>
    <x v="0"/>
    <x v="0"/>
    <x v="0"/>
    <x v="0"/>
    <x v="0"/>
    <x v="0"/>
    <x v="0"/>
  </r>
  <r>
    <x v="0"/>
    <x v="1"/>
    <x v="44"/>
    <x v="0"/>
    <x v="7"/>
    <x v="0"/>
    <x v="2"/>
    <x v="0"/>
    <x v="1"/>
    <x v="3"/>
    <x v="0"/>
    <x v="3"/>
    <x v="4"/>
    <x v="1"/>
    <x v="0"/>
    <x v="1"/>
    <x v="1"/>
    <x v="2"/>
    <x v="0"/>
    <x v="2"/>
    <x v="1"/>
    <x v="0"/>
    <x v="3"/>
    <x v="1"/>
    <x v="3"/>
    <x v="2"/>
    <x v="3"/>
    <x v="4"/>
    <x v="3"/>
    <x v="2"/>
    <x v="1"/>
    <x v="1"/>
    <x v="1"/>
    <x v="0"/>
    <x v="4"/>
    <x v="4"/>
    <x v="0"/>
    <x v="3"/>
    <x v="2"/>
    <x v="0"/>
    <x v="0"/>
    <x v="0"/>
    <x v="0"/>
    <x v="0"/>
    <x v="0"/>
    <x v="0"/>
    <x v="0"/>
    <x v="0"/>
    <x v="0"/>
  </r>
  <r>
    <x v="0"/>
    <x v="1"/>
    <x v="39"/>
    <x v="0"/>
    <x v="7"/>
    <x v="2"/>
    <x v="2"/>
    <x v="0"/>
    <x v="1"/>
    <x v="1"/>
    <x v="3"/>
    <x v="2"/>
    <x v="4"/>
    <x v="0"/>
    <x v="0"/>
    <x v="0"/>
    <x v="1"/>
    <x v="2"/>
    <x v="0"/>
    <x v="0"/>
    <x v="0"/>
    <x v="0"/>
    <x v="0"/>
    <x v="1"/>
    <x v="2"/>
    <x v="2"/>
    <x v="1"/>
    <x v="1"/>
    <x v="0"/>
    <x v="3"/>
    <x v="0"/>
    <x v="2"/>
    <x v="3"/>
    <x v="3"/>
    <x v="2"/>
    <x v="0"/>
    <x v="2"/>
    <x v="3"/>
    <x v="0"/>
    <x v="0"/>
    <x v="0"/>
    <x v="0"/>
    <x v="0"/>
    <x v="0"/>
    <x v="0"/>
    <x v="0"/>
    <x v="0"/>
    <x v="0"/>
    <x v="0"/>
  </r>
  <r>
    <x v="0"/>
    <x v="1"/>
    <x v="39"/>
    <x v="0"/>
    <x v="7"/>
    <x v="2"/>
    <x v="2"/>
    <x v="1"/>
    <x v="1"/>
    <x v="3"/>
    <x v="0"/>
    <x v="1"/>
    <x v="1"/>
    <x v="1"/>
    <x v="1"/>
    <x v="1"/>
    <x v="0"/>
    <x v="2"/>
    <x v="1"/>
    <x v="2"/>
    <x v="0"/>
    <x v="0"/>
    <x v="0"/>
    <x v="1"/>
    <x v="1"/>
    <x v="2"/>
    <x v="1"/>
    <x v="0"/>
    <x v="2"/>
    <x v="4"/>
    <x v="2"/>
    <x v="0"/>
    <x v="3"/>
    <x v="0"/>
    <x v="1"/>
    <x v="3"/>
    <x v="0"/>
    <x v="3"/>
    <x v="2"/>
    <x v="0"/>
    <x v="0"/>
    <x v="0"/>
    <x v="0"/>
    <x v="0"/>
    <x v="0"/>
    <x v="0"/>
    <x v="0"/>
    <x v="0"/>
    <x v="0"/>
  </r>
  <r>
    <x v="0"/>
    <x v="1"/>
    <x v="39"/>
    <x v="0"/>
    <x v="7"/>
    <x v="0"/>
    <x v="2"/>
    <x v="1"/>
    <x v="3"/>
    <x v="1"/>
    <x v="0"/>
    <x v="1"/>
    <x v="0"/>
    <x v="1"/>
    <x v="1"/>
    <x v="1"/>
    <x v="0"/>
    <x v="2"/>
    <x v="0"/>
    <x v="2"/>
    <x v="3"/>
    <x v="1"/>
    <x v="3"/>
    <x v="2"/>
    <x v="2"/>
    <x v="1"/>
    <x v="2"/>
    <x v="0"/>
    <x v="2"/>
    <x v="3"/>
    <x v="2"/>
    <x v="0"/>
    <x v="3"/>
    <x v="0"/>
    <x v="1"/>
    <x v="3"/>
    <x v="2"/>
    <x v="0"/>
    <x v="2"/>
    <x v="0"/>
    <x v="0"/>
    <x v="0"/>
    <x v="0"/>
    <x v="0"/>
    <x v="0"/>
    <x v="0"/>
    <x v="0"/>
    <x v="0"/>
    <x v="0"/>
  </r>
  <r>
    <x v="0"/>
    <x v="1"/>
    <x v="39"/>
    <x v="0"/>
    <x v="7"/>
    <x v="2"/>
    <x v="2"/>
    <x v="1"/>
    <x v="2"/>
    <x v="4"/>
    <x v="0"/>
    <x v="1"/>
    <x v="3"/>
    <x v="0"/>
    <x v="1"/>
    <x v="1"/>
    <x v="1"/>
    <x v="2"/>
    <x v="0"/>
    <x v="1"/>
    <x v="1"/>
    <x v="0"/>
    <x v="3"/>
    <x v="1"/>
    <x v="2"/>
    <x v="2"/>
    <x v="2"/>
    <x v="0"/>
    <x v="2"/>
    <x v="3"/>
    <x v="3"/>
    <x v="0"/>
    <x v="4"/>
    <x v="3"/>
    <x v="2"/>
    <x v="3"/>
    <x v="2"/>
    <x v="3"/>
    <x v="0"/>
    <x v="0"/>
    <x v="0"/>
    <x v="0"/>
    <x v="0"/>
    <x v="0"/>
    <x v="0"/>
    <x v="0"/>
    <x v="0"/>
    <x v="0"/>
    <x v="0"/>
  </r>
  <r>
    <x v="0"/>
    <x v="1"/>
    <x v="39"/>
    <x v="0"/>
    <x v="7"/>
    <x v="2"/>
    <x v="1"/>
    <x v="1"/>
    <x v="1"/>
    <x v="1"/>
    <x v="1"/>
    <x v="3"/>
    <x v="0"/>
    <x v="2"/>
    <x v="0"/>
    <x v="2"/>
    <x v="1"/>
    <x v="1"/>
    <x v="0"/>
    <x v="2"/>
    <x v="3"/>
    <x v="1"/>
    <x v="0"/>
    <x v="1"/>
    <x v="3"/>
    <x v="2"/>
    <x v="2"/>
    <x v="1"/>
    <x v="2"/>
    <x v="3"/>
    <x v="2"/>
    <x v="1"/>
    <x v="4"/>
    <x v="3"/>
    <x v="1"/>
    <x v="3"/>
    <x v="2"/>
    <x v="0"/>
    <x v="0"/>
    <x v="0"/>
    <x v="0"/>
    <x v="0"/>
    <x v="0"/>
    <x v="0"/>
    <x v="0"/>
    <x v="0"/>
    <x v="0"/>
    <x v="0"/>
    <x v="0"/>
  </r>
  <r>
    <x v="0"/>
    <x v="1"/>
    <x v="39"/>
    <x v="0"/>
    <x v="7"/>
    <x v="2"/>
    <x v="2"/>
    <x v="1"/>
    <x v="4"/>
    <x v="2"/>
    <x v="1"/>
    <x v="1"/>
    <x v="2"/>
    <x v="1"/>
    <x v="0"/>
    <x v="2"/>
    <x v="2"/>
    <x v="2"/>
    <x v="1"/>
    <x v="2"/>
    <x v="0"/>
    <x v="0"/>
    <x v="3"/>
    <x v="3"/>
    <x v="0"/>
    <x v="2"/>
    <x v="2"/>
    <x v="2"/>
    <x v="2"/>
    <x v="2"/>
    <x v="3"/>
    <x v="1"/>
    <x v="0"/>
    <x v="2"/>
    <x v="2"/>
    <x v="3"/>
    <x v="0"/>
    <x v="1"/>
    <x v="2"/>
    <x v="1"/>
    <x v="0"/>
    <x v="0"/>
    <x v="0"/>
    <x v="0"/>
    <x v="0"/>
    <x v="0"/>
    <x v="0"/>
    <x v="0"/>
    <x v="0"/>
  </r>
  <r>
    <x v="0"/>
    <x v="1"/>
    <x v="39"/>
    <x v="0"/>
    <x v="7"/>
    <x v="0"/>
    <x v="2"/>
    <x v="1"/>
    <x v="2"/>
    <x v="1"/>
    <x v="1"/>
    <x v="2"/>
    <x v="0"/>
    <x v="1"/>
    <x v="0"/>
    <x v="1"/>
    <x v="0"/>
    <x v="2"/>
    <x v="1"/>
    <x v="1"/>
    <x v="1"/>
    <x v="0"/>
    <x v="0"/>
    <x v="1"/>
    <x v="2"/>
    <x v="2"/>
    <x v="1"/>
    <x v="2"/>
    <x v="0"/>
    <x v="3"/>
    <x v="3"/>
    <x v="0"/>
    <x v="3"/>
    <x v="4"/>
    <x v="1"/>
    <x v="3"/>
    <x v="0"/>
    <x v="3"/>
    <x v="2"/>
    <x v="1"/>
    <x v="0"/>
    <x v="0"/>
    <x v="0"/>
    <x v="0"/>
    <x v="0"/>
    <x v="0"/>
    <x v="0"/>
    <x v="0"/>
    <x v="0"/>
  </r>
  <r>
    <x v="0"/>
    <x v="1"/>
    <x v="39"/>
    <x v="0"/>
    <x v="7"/>
    <x v="0"/>
    <x v="1"/>
    <x v="0"/>
    <x v="1"/>
    <x v="2"/>
    <x v="3"/>
    <x v="3"/>
    <x v="3"/>
    <x v="1"/>
    <x v="0"/>
    <x v="0"/>
    <x v="1"/>
    <x v="1"/>
    <x v="0"/>
    <x v="0"/>
    <x v="0"/>
    <x v="1"/>
    <x v="0"/>
    <x v="1"/>
    <x v="3"/>
    <x v="1"/>
    <x v="1"/>
    <x v="4"/>
    <x v="0"/>
    <x v="1"/>
    <x v="1"/>
    <x v="0"/>
    <x v="3"/>
    <x v="3"/>
    <x v="4"/>
    <x v="1"/>
    <x v="2"/>
    <x v="0"/>
    <x v="0"/>
    <x v="0"/>
    <x v="0"/>
    <x v="0"/>
    <x v="0"/>
    <x v="0"/>
    <x v="0"/>
    <x v="0"/>
    <x v="0"/>
    <x v="0"/>
    <x v="0"/>
  </r>
  <r>
    <x v="0"/>
    <x v="1"/>
    <x v="39"/>
    <x v="0"/>
    <x v="7"/>
    <x v="2"/>
    <x v="2"/>
    <x v="0"/>
    <x v="0"/>
    <x v="1"/>
    <x v="3"/>
    <x v="2"/>
    <x v="2"/>
    <x v="1"/>
    <x v="0"/>
    <x v="0"/>
    <x v="0"/>
    <x v="2"/>
    <x v="0"/>
    <x v="3"/>
    <x v="3"/>
    <x v="0"/>
    <x v="0"/>
    <x v="1"/>
    <x v="3"/>
    <x v="4"/>
    <x v="0"/>
    <x v="0"/>
    <x v="2"/>
    <x v="3"/>
    <x v="0"/>
    <x v="0"/>
    <x v="0"/>
    <x v="0"/>
    <x v="1"/>
    <x v="0"/>
    <x v="2"/>
    <x v="0"/>
    <x v="2"/>
    <x v="1"/>
    <x v="0"/>
    <x v="0"/>
    <x v="0"/>
    <x v="0"/>
    <x v="0"/>
    <x v="0"/>
    <x v="0"/>
    <x v="0"/>
    <x v="0"/>
  </r>
  <r>
    <x v="0"/>
    <x v="1"/>
    <x v="39"/>
    <x v="0"/>
    <x v="7"/>
    <x v="0"/>
    <x v="1"/>
    <x v="2"/>
    <x v="1"/>
    <x v="4"/>
    <x v="5"/>
    <x v="1"/>
    <x v="0"/>
    <x v="2"/>
    <x v="6"/>
    <x v="3"/>
    <x v="1"/>
    <x v="3"/>
    <x v="0"/>
    <x v="0"/>
    <x v="3"/>
    <x v="0"/>
    <x v="4"/>
    <x v="4"/>
    <x v="2"/>
    <x v="2"/>
    <x v="2"/>
    <x v="6"/>
    <x v="0"/>
    <x v="2"/>
    <x v="3"/>
    <x v="0"/>
    <x v="0"/>
    <x v="3"/>
    <x v="2"/>
    <x v="2"/>
    <x v="0"/>
    <x v="3"/>
    <x v="2"/>
    <x v="0"/>
    <x v="0"/>
    <x v="0"/>
    <x v="0"/>
    <x v="0"/>
    <x v="0"/>
    <x v="0"/>
    <x v="0"/>
    <x v="0"/>
    <x v="0"/>
  </r>
  <r>
    <x v="0"/>
    <x v="1"/>
    <x v="39"/>
    <x v="0"/>
    <x v="7"/>
    <x v="0"/>
    <x v="2"/>
    <x v="1"/>
    <x v="2"/>
    <x v="1"/>
    <x v="1"/>
    <x v="2"/>
    <x v="0"/>
    <x v="1"/>
    <x v="0"/>
    <x v="0"/>
    <x v="1"/>
    <x v="2"/>
    <x v="1"/>
    <x v="1"/>
    <x v="1"/>
    <x v="1"/>
    <x v="0"/>
    <x v="2"/>
    <x v="3"/>
    <x v="0"/>
    <x v="1"/>
    <x v="0"/>
    <x v="0"/>
    <x v="4"/>
    <x v="2"/>
    <x v="0"/>
    <x v="0"/>
    <x v="1"/>
    <x v="2"/>
    <x v="3"/>
    <x v="0"/>
    <x v="3"/>
    <x v="0"/>
    <x v="0"/>
    <x v="0"/>
    <x v="0"/>
    <x v="0"/>
    <x v="0"/>
    <x v="0"/>
    <x v="0"/>
    <x v="0"/>
    <x v="0"/>
    <x v="0"/>
  </r>
  <r>
    <x v="0"/>
    <x v="1"/>
    <x v="39"/>
    <x v="0"/>
    <x v="7"/>
    <x v="2"/>
    <x v="1"/>
    <x v="3"/>
    <x v="2"/>
    <x v="3"/>
    <x v="5"/>
    <x v="3"/>
    <x v="5"/>
    <x v="5"/>
    <x v="3"/>
    <x v="3"/>
    <x v="1"/>
    <x v="2"/>
    <x v="0"/>
    <x v="2"/>
    <x v="0"/>
    <x v="1"/>
    <x v="3"/>
    <x v="4"/>
    <x v="3"/>
    <x v="1"/>
    <x v="1"/>
    <x v="2"/>
    <x v="2"/>
    <x v="4"/>
    <x v="2"/>
    <x v="1"/>
    <x v="3"/>
    <x v="0"/>
    <x v="1"/>
    <x v="1"/>
    <x v="0"/>
    <x v="1"/>
    <x v="0"/>
    <x v="0"/>
    <x v="0"/>
    <x v="0"/>
    <x v="0"/>
    <x v="0"/>
    <x v="0"/>
    <x v="0"/>
    <x v="0"/>
    <x v="0"/>
    <x v="0"/>
  </r>
  <r>
    <x v="0"/>
    <x v="1"/>
    <x v="39"/>
    <x v="0"/>
    <x v="7"/>
    <x v="0"/>
    <x v="2"/>
    <x v="1"/>
    <x v="2"/>
    <x v="3"/>
    <x v="0"/>
    <x v="1"/>
    <x v="0"/>
    <x v="1"/>
    <x v="3"/>
    <x v="1"/>
    <x v="0"/>
    <x v="1"/>
    <x v="0"/>
    <x v="2"/>
    <x v="3"/>
    <x v="1"/>
    <x v="1"/>
    <x v="2"/>
    <x v="3"/>
    <x v="1"/>
    <x v="1"/>
    <x v="1"/>
    <x v="0"/>
    <x v="3"/>
    <x v="0"/>
    <x v="0"/>
    <x v="3"/>
    <x v="4"/>
    <x v="1"/>
    <x v="3"/>
    <x v="2"/>
    <x v="0"/>
    <x v="2"/>
    <x v="1"/>
    <x v="0"/>
    <x v="0"/>
    <x v="0"/>
    <x v="0"/>
    <x v="0"/>
    <x v="0"/>
    <x v="0"/>
    <x v="0"/>
    <x v="0"/>
  </r>
  <r>
    <x v="0"/>
    <x v="1"/>
    <x v="45"/>
    <x v="0"/>
    <x v="7"/>
    <x v="0"/>
    <x v="0"/>
    <x v="0"/>
    <x v="1"/>
    <x v="1"/>
    <x v="3"/>
    <x v="0"/>
    <x v="2"/>
    <x v="0"/>
    <x v="0"/>
    <x v="0"/>
    <x v="4"/>
    <x v="0"/>
    <x v="3"/>
    <x v="0"/>
    <x v="0"/>
    <x v="0"/>
    <x v="1"/>
    <x v="0"/>
    <x v="1"/>
    <x v="4"/>
    <x v="5"/>
    <x v="1"/>
    <x v="0"/>
    <x v="0"/>
    <x v="0"/>
    <x v="2"/>
    <x v="2"/>
    <x v="3"/>
    <x v="2"/>
    <x v="0"/>
    <x v="2"/>
    <x v="0"/>
    <x v="0"/>
    <x v="0"/>
    <x v="0"/>
    <x v="0"/>
    <x v="0"/>
    <x v="0"/>
    <x v="0"/>
    <x v="0"/>
    <x v="0"/>
    <x v="0"/>
    <x v="0"/>
  </r>
  <r>
    <x v="0"/>
    <x v="1"/>
    <x v="45"/>
    <x v="0"/>
    <x v="7"/>
    <x v="2"/>
    <x v="1"/>
    <x v="1"/>
    <x v="4"/>
    <x v="0"/>
    <x v="3"/>
    <x v="3"/>
    <x v="0"/>
    <x v="1"/>
    <x v="3"/>
    <x v="1"/>
    <x v="0"/>
    <x v="0"/>
    <x v="0"/>
    <x v="1"/>
    <x v="3"/>
    <x v="2"/>
    <x v="0"/>
    <x v="1"/>
    <x v="0"/>
    <x v="1"/>
    <x v="0"/>
    <x v="2"/>
    <x v="3"/>
    <x v="4"/>
    <x v="3"/>
    <x v="1"/>
    <x v="3"/>
    <x v="0"/>
    <x v="0"/>
    <x v="3"/>
    <x v="3"/>
    <x v="2"/>
    <x v="1"/>
    <x v="3"/>
    <x v="0"/>
    <x v="0"/>
    <x v="0"/>
    <x v="0"/>
    <x v="0"/>
    <x v="0"/>
    <x v="0"/>
    <x v="0"/>
    <x v="0"/>
  </r>
  <r>
    <x v="0"/>
    <x v="1"/>
    <x v="45"/>
    <x v="0"/>
    <x v="7"/>
    <x v="2"/>
    <x v="0"/>
    <x v="0"/>
    <x v="0"/>
    <x v="0"/>
    <x v="3"/>
    <x v="1"/>
    <x v="0"/>
    <x v="0"/>
    <x v="0"/>
    <x v="0"/>
    <x v="1"/>
    <x v="1"/>
    <x v="0"/>
    <x v="0"/>
    <x v="0"/>
    <x v="1"/>
    <x v="2"/>
    <x v="3"/>
    <x v="0"/>
    <x v="1"/>
    <x v="2"/>
    <x v="1"/>
    <x v="0"/>
    <x v="0"/>
    <x v="0"/>
    <x v="2"/>
    <x v="0"/>
    <x v="3"/>
    <x v="2"/>
    <x v="0"/>
    <x v="2"/>
    <x v="0"/>
    <x v="0"/>
    <x v="0"/>
    <x v="0"/>
    <x v="0"/>
    <x v="0"/>
    <x v="0"/>
    <x v="0"/>
    <x v="0"/>
    <x v="0"/>
    <x v="0"/>
    <x v="0"/>
  </r>
  <r>
    <x v="0"/>
    <x v="1"/>
    <x v="45"/>
    <x v="0"/>
    <x v="7"/>
    <x v="1"/>
    <x v="4"/>
    <x v="1"/>
    <x v="1"/>
    <x v="1"/>
    <x v="1"/>
    <x v="3"/>
    <x v="1"/>
    <x v="1"/>
    <x v="1"/>
    <x v="0"/>
    <x v="1"/>
    <x v="2"/>
    <x v="4"/>
    <x v="3"/>
    <x v="5"/>
    <x v="0"/>
    <x v="1"/>
    <x v="1"/>
    <x v="5"/>
    <x v="4"/>
    <x v="5"/>
    <x v="2"/>
    <x v="6"/>
    <x v="3"/>
    <x v="2"/>
    <x v="1"/>
    <x v="1"/>
    <x v="2"/>
    <x v="3"/>
    <x v="0"/>
    <x v="1"/>
    <x v="2"/>
    <x v="1"/>
    <x v="4"/>
    <x v="0"/>
    <x v="0"/>
    <x v="0"/>
    <x v="0"/>
    <x v="0"/>
    <x v="0"/>
    <x v="0"/>
    <x v="0"/>
    <x v="0"/>
  </r>
  <r>
    <x v="0"/>
    <x v="1"/>
    <x v="45"/>
    <x v="0"/>
    <x v="7"/>
    <x v="2"/>
    <x v="2"/>
    <x v="2"/>
    <x v="3"/>
    <x v="3"/>
    <x v="2"/>
    <x v="4"/>
    <x v="3"/>
    <x v="1"/>
    <x v="1"/>
    <x v="1"/>
    <x v="1"/>
    <x v="2"/>
    <x v="2"/>
    <x v="1"/>
    <x v="0"/>
    <x v="2"/>
    <x v="2"/>
    <x v="1"/>
    <x v="2"/>
    <x v="1"/>
    <x v="1"/>
    <x v="0"/>
    <x v="0"/>
    <x v="3"/>
    <x v="3"/>
    <x v="1"/>
    <x v="1"/>
    <x v="1"/>
    <x v="1"/>
    <x v="3"/>
    <x v="0"/>
    <x v="3"/>
    <x v="2"/>
    <x v="1"/>
    <x v="0"/>
    <x v="0"/>
    <x v="0"/>
    <x v="0"/>
    <x v="0"/>
    <x v="0"/>
    <x v="0"/>
    <x v="0"/>
    <x v="0"/>
  </r>
  <r>
    <x v="0"/>
    <x v="1"/>
    <x v="45"/>
    <x v="0"/>
    <x v="7"/>
    <x v="2"/>
    <x v="1"/>
    <x v="2"/>
    <x v="4"/>
    <x v="3"/>
    <x v="5"/>
    <x v="3"/>
    <x v="1"/>
    <x v="1"/>
    <x v="3"/>
    <x v="4"/>
    <x v="2"/>
    <x v="1"/>
    <x v="0"/>
    <x v="0"/>
    <x v="0"/>
    <x v="1"/>
    <x v="0"/>
    <x v="1"/>
    <x v="3"/>
    <x v="2"/>
    <x v="2"/>
    <x v="3"/>
    <x v="0"/>
    <x v="3"/>
    <x v="3"/>
    <x v="1"/>
    <x v="1"/>
    <x v="1"/>
    <x v="1"/>
    <x v="1"/>
    <x v="0"/>
    <x v="1"/>
    <x v="0"/>
    <x v="0"/>
    <x v="0"/>
    <x v="0"/>
    <x v="0"/>
    <x v="0"/>
    <x v="0"/>
    <x v="0"/>
    <x v="0"/>
    <x v="0"/>
    <x v="0"/>
  </r>
  <r>
    <x v="0"/>
    <x v="1"/>
    <x v="35"/>
    <x v="0"/>
    <x v="7"/>
    <x v="0"/>
    <x v="1"/>
    <x v="1"/>
    <x v="1"/>
    <x v="1"/>
    <x v="1"/>
    <x v="1"/>
    <x v="2"/>
    <x v="2"/>
    <x v="2"/>
    <x v="1"/>
    <x v="1"/>
    <x v="1"/>
    <x v="2"/>
    <x v="1"/>
    <x v="4"/>
    <x v="1"/>
    <x v="5"/>
    <x v="1"/>
    <x v="5"/>
    <x v="2"/>
    <x v="3"/>
    <x v="2"/>
    <x v="5"/>
    <x v="4"/>
    <x v="3"/>
    <x v="0"/>
    <x v="1"/>
    <x v="0"/>
    <x v="0"/>
    <x v="3"/>
    <x v="0"/>
    <x v="0"/>
    <x v="2"/>
    <x v="4"/>
    <x v="0"/>
    <x v="0"/>
    <x v="0"/>
    <x v="0"/>
    <x v="0"/>
    <x v="0"/>
    <x v="0"/>
    <x v="0"/>
    <x v="0"/>
  </r>
  <r>
    <x v="0"/>
    <x v="1"/>
    <x v="45"/>
    <x v="0"/>
    <x v="7"/>
    <x v="0"/>
    <x v="0"/>
    <x v="0"/>
    <x v="0"/>
    <x v="0"/>
    <x v="3"/>
    <x v="2"/>
    <x v="2"/>
    <x v="0"/>
    <x v="1"/>
    <x v="0"/>
    <x v="1"/>
    <x v="1"/>
    <x v="0"/>
    <x v="1"/>
    <x v="1"/>
    <x v="1"/>
    <x v="0"/>
    <x v="0"/>
    <x v="0"/>
    <x v="1"/>
    <x v="0"/>
    <x v="1"/>
    <x v="0"/>
    <x v="0"/>
    <x v="0"/>
    <x v="2"/>
    <x v="3"/>
    <x v="3"/>
    <x v="1"/>
    <x v="0"/>
    <x v="0"/>
    <x v="0"/>
    <x v="2"/>
    <x v="0"/>
    <x v="0"/>
    <x v="0"/>
    <x v="0"/>
    <x v="0"/>
    <x v="0"/>
    <x v="0"/>
    <x v="0"/>
    <x v="0"/>
    <x v="0"/>
  </r>
  <r>
    <x v="0"/>
    <x v="1"/>
    <x v="45"/>
    <x v="0"/>
    <x v="7"/>
    <x v="1"/>
    <x v="2"/>
    <x v="0"/>
    <x v="4"/>
    <x v="0"/>
    <x v="0"/>
    <x v="2"/>
    <x v="2"/>
    <x v="5"/>
    <x v="4"/>
    <x v="1"/>
    <x v="2"/>
    <x v="1"/>
    <x v="0"/>
    <x v="2"/>
    <x v="3"/>
    <x v="0"/>
    <x v="1"/>
    <x v="4"/>
    <x v="2"/>
    <x v="0"/>
    <x v="1"/>
    <x v="1"/>
    <x v="0"/>
    <x v="4"/>
    <x v="0"/>
    <x v="1"/>
    <x v="1"/>
    <x v="1"/>
    <x v="3"/>
    <x v="0"/>
    <x v="0"/>
    <x v="0"/>
    <x v="0"/>
    <x v="3"/>
    <x v="0"/>
    <x v="0"/>
    <x v="0"/>
    <x v="0"/>
    <x v="0"/>
    <x v="0"/>
    <x v="0"/>
    <x v="0"/>
    <x v="0"/>
  </r>
  <r>
    <x v="0"/>
    <x v="1"/>
    <x v="45"/>
    <x v="0"/>
    <x v="7"/>
    <x v="0"/>
    <x v="3"/>
    <x v="1"/>
    <x v="1"/>
    <x v="3"/>
    <x v="5"/>
    <x v="1"/>
    <x v="0"/>
    <x v="2"/>
    <x v="0"/>
    <x v="1"/>
    <x v="2"/>
    <x v="1"/>
    <x v="1"/>
    <x v="1"/>
    <x v="1"/>
    <x v="1"/>
    <x v="1"/>
    <x v="1"/>
    <x v="1"/>
    <x v="1"/>
    <x v="1"/>
    <x v="0"/>
    <x v="0"/>
    <x v="3"/>
    <x v="2"/>
    <x v="0"/>
    <x v="0"/>
    <x v="1"/>
    <x v="1"/>
    <x v="0"/>
    <x v="0"/>
    <x v="1"/>
    <x v="2"/>
    <x v="0"/>
    <x v="0"/>
    <x v="0"/>
    <x v="0"/>
    <x v="0"/>
    <x v="0"/>
    <x v="0"/>
    <x v="0"/>
    <x v="0"/>
    <x v="0"/>
  </r>
  <r>
    <x v="0"/>
    <x v="1"/>
    <x v="45"/>
    <x v="0"/>
    <x v="7"/>
    <x v="2"/>
    <x v="2"/>
    <x v="0"/>
    <x v="1"/>
    <x v="0"/>
    <x v="3"/>
    <x v="2"/>
    <x v="0"/>
    <x v="0"/>
    <x v="0"/>
    <x v="0"/>
    <x v="0"/>
    <x v="0"/>
    <x v="0"/>
    <x v="0"/>
    <x v="0"/>
    <x v="1"/>
    <x v="0"/>
    <x v="2"/>
    <x v="1"/>
    <x v="0"/>
    <x v="0"/>
    <x v="0"/>
    <x v="0"/>
    <x v="3"/>
    <x v="2"/>
    <x v="1"/>
    <x v="3"/>
    <x v="0"/>
    <x v="1"/>
    <x v="3"/>
    <x v="0"/>
    <x v="3"/>
    <x v="2"/>
    <x v="0"/>
    <x v="0"/>
    <x v="0"/>
    <x v="0"/>
    <x v="0"/>
    <x v="0"/>
    <x v="0"/>
    <x v="0"/>
    <x v="0"/>
    <x v="0"/>
  </r>
  <r>
    <x v="0"/>
    <x v="1"/>
    <x v="43"/>
    <x v="0"/>
    <x v="7"/>
    <x v="0"/>
    <x v="0"/>
    <x v="0"/>
    <x v="0"/>
    <x v="0"/>
    <x v="3"/>
    <x v="0"/>
    <x v="2"/>
    <x v="0"/>
    <x v="0"/>
    <x v="0"/>
    <x v="4"/>
    <x v="0"/>
    <x v="3"/>
    <x v="0"/>
    <x v="0"/>
    <x v="0"/>
    <x v="1"/>
    <x v="0"/>
    <x v="0"/>
    <x v="4"/>
    <x v="5"/>
    <x v="1"/>
    <x v="0"/>
    <x v="0"/>
    <x v="0"/>
    <x v="2"/>
    <x v="2"/>
    <x v="3"/>
    <x v="2"/>
    <x v="0"/>
    <x v="2"/>
    <x v="0"/>
    <x v="0"/>
    <x v="0"/>
    <x v="0"/>
    <x v="0"/>
    <x v="0"/>
    <x v="0"/>
    <x v="0"/>
    <x v="0"/>
    <x v="0"/>
    <x v="0"/>
    <x v="0"/>
  </r>
  <r>
    <x v="0"/>
    <x v="1"/>
    <x v="43"/>
    <x v="0"/>
    <x v="7"/>
    <x v="0"/>
    <x v="2"/>
    <x v="0"/>
    <x v="2"/>
    <x v="3"/>
    <x v="1"/>
    <x v="1"/>
    <x v="1"/>
    <x v="1"/>
    <x v="1"/>
    <x v="1"/>
    <x v="0"/>
    <x v="2"/>
    <x v="2"/>
    <x v="0"/>
    <x v="0"/>
    <x v="3"/>
    <x v="0"/>
    <x v="1"/>
    <x v="1"/>
    <x v="1"/>
    <x v="0"/>
    <x v="1"/>
    <x v="0"/>
    <x v="4"/>
    <x v="3"/>
    <x v="1"/>
    <x v="3"/>
    <x v="1"/>
    <x v="1"/>
    <x v="1"/>
    <x v="1"/>
    <x v="2"/>
    <x v="2"/>
    <x v="1"/>
    <x v="0"/>
    <x v="0"/>
    <x v="0"/>
    <x v="0"/>
    <x v="0"/>
    <x v="0"/>
    <x v="0"/>
    <x v="0"/>
    <x v="0"/>
  </r>
  <r>
    <x v="0"/>
    <x v="1"/>
    <x v="43"/>
    <x v="0"/>
    <x v="7"/>
    <x v="2"/>
    <x v="2"/>
    <x v="0"/>
    <x v="1"/>
    <x v="3"/>
    <x v="2"/>
    <x v="2"/>
    <x v="1"/>
    <x v="2"/>
    <x v="0"/>
    <x v="1"/>
    <x v="0"/>
    <x v="1"/>
    <x v="1"/>
    <x v="1"/>
    <x v="1"/>
    <x v="3"/>
    <x v="0"/>
    <x v="1"/>
    <x v="2"/>
    <x v="1"/>
    <x v="0"/>
    <x v="0"/>
    <x v="0"/>
    <x v="0"/>
    <x v="2"/>
    <x v="0"/>
    <x v="3"/>
    <x v="3"/>
    <x v="0"/>
    <x v="3"/>
    <x v="0"/>
    <x v="1"/>
    <x v="0"/>
    <x v="0"/>
    <x v="0"/>
    <x v="0"/>
    <x v="0"/>
    <x v="0"/>
    <x v="0"/>
    <x v="0"/>
    <x v="0"/>
    <x v="0"/>
    <x v="0"/>
  </r>
  <r>
    <x v="0"/>
    <x v="1"/>
    <x v="43"/>
    <x v="0"/>
    <x v="7"/>
    <x v="2"/>
    <x v="2"/>
    <x v="0"/>
    <x v="1"/>
    <x v="3"/>
    <x v="0"/>
    <x v="2"/>
    <x v="1"/>
    <x v="1"/>
    <x v="0"/>
    <x v="1"/>
    <x v="0"/>
    <x v="1"/>
    <x v="1"/>
    <x v="1"/>
    <x v="1"/>
    <x v="3"/>
    <x v="0"/>
    <x v="1"/>
    <x v="2"/>
    <x v="1"/>
    <x v="0"/>
    <x v="0"/>
    <x v="0"/>
    <x v="0"/>
    <x v="2"/>
    <x v="0"/>
    <x v="3"/>
    <x v="3"/>
    <x v="0"/>
    <x v="3"/>
    <x v="0"/>
    <x v="3"/>
    <x v="0"/>
    <x v="0"/>
    <x v="0"/>
    <x v="0"/>
    <x v="0"/>
    <x v="0"/>
    <x v="0"/>
    <x v="0"/>
    <x v="0"/>
    <x v="0"/>
    <x v="0"/>
  </r>
  <r>
    <x v="0"/>
    <x v="1"/>
    <x v="43"/>
    <x v="0"/>
    <x v="7"/>
    <x v="0"/>
    <x v="1"/>
    <x v="3"/>
    <x v="1"/>
    <x v="4"/>
    <x v="0"/>
    <x v="3"/>
    <x v="2"/>
    <x v="3"/>
    <x v="3"/>
    <x v="2"/>
    <x v="5"/>
    <x v="2"/>
    <x v="1"/>
    <x v="2"/>
    <x v="0"/>
    <x v="3"/>
    <x v="0"/>
    <x v="4"/>
    <x v="2"/>
    <x v="1"/>
    <x v="1"/>
    <x v="0"/>
    <x v="0"/>
    <x v="3"/>
    <x v="2"/>
    <x v="0"/>
    <x v="0"/>
    <x v="0"/>
    <x v="1"/>
    <x v="3"/>
    <x v="4"/>
    <x v="1"/>
    <x v="1"/>
    <x v="1"/>
    <x v="0"/>
    <x v="0"/>
    <x v="0"/>
    <x v="0"/>
    <x v="0"/>
    <x v="0"/>
    <x v="0"/>
    <x v="0"/>
    <x v="0"/>
  </r>
  <r>
    <x v="0"/>
    <x v="1"/>
    <x v="43"/>
    <x v="0"/>
    <x v="7"/>
    <x v="0"/>
    <x v="1"/>
    <x v="5"/>
    <x v="4"/>
    <x v="4"/>
    <x v="1"/>
    <x v="3"/>
    <x v="2"/>
    <x v="2"/>
    <x v="4"/>
    <x v="2"/>
    <x v="5"/>
    <x v="3"/>
    <x v="4"/>
    <x v="2"/>
    <x v="4"/>
    <x v="2"/>
    <x v="0"/>
    <x v="4"/>
    <x v="5"/>
    <x v="1"/>
    <x v="3"/>
    <x v="0"/>
    <x v="0"/>
    <x v="3"/>
    <x v="3"/>
    <x v="0"/>
    <x v="4"/>
    <x v="1"/>
    <x v="3"/>
    <x v="1"/>
    <x v="4"/>
    <x v="2"/>
    <x v="1"/>
    <x v="2"/>
    <x v="0"/>
    <x v="0"/>
    <x v="0"/>
    <x v="0"/>
    <x v="0"/>
    <x v="0"/>
    <x v="0"/>
    <x v="0"/>
    <x v="0"/>
  </r>
  <r>
    <x v="0"/>
    <x v="1"/>
    <x v="43"/>
    <x v="0"/>
    <x v="7"/>
    <x v="2"/>
    <x v="2"/>
    <x v="1"/>
    <x v="1"/>
    <x v="0"/>
    <x v="3"/>
    <x v="2"/>
    <x v="0"/>
    <x v="1"/>
    <x v="0"/>
    <x v="0"/>
    <x v="1"/>
    <x v="1"/>
    <x v="0"/>
    <x v="0"/>
    <x v="0"/>
    <x v="1"/>
    <x v="0"/>
    <x v="2"/>
    <x v="1"/>
    <x v="1"/>
    <x v="1"/>
    <x v="1"/>
    <x v="0"/>
    <x v="3"/>
    <x v="2"/>
    <x v="2"/>
    <x v="0"/>
    <x v="3"/>
    <x v="1"/>
    <x v="0"/>
    <x v="0"/>
    <x v="3"/>
    <x v="2"/>
    <x v="1"/>
    <x v="0"/>
    <x v="0"/>
    <x v="0"/>
    <x v="0"/>
    <x v="0"/>
    <x v="0"/>
    <x v="0"/>
    <x v="0"/>
    <x v="0"/>
  </r>
  <r>
    <x v="0"/>
    <x v="1"/>
    <x v="43"/>
    <x v="0"/>
    <x v="7"/>
    <x v="2"/>
    <x v="2"/>
    <x v="2"/>
    <x v="0"/>
    <x v="1"/>
    <x v="3"/>
    <x v="2"/>
    <x v="0"/>
    <x v="0"/>
    <x v="1"/>
    <x v="1"/>
    <x v="0"/>
    <x v="1"/>
    <x v="0"/>
    <x v="0"/>
    <x v="0"/>
    <x v="0"/>
    <x v="0"/>
    <x v="2"/>
    <x v="0"/>
    <x v="0"/>
    <x v="0"/>
    <x v="0"/>
    <x v="0"/>
    <x v="0"/>
    <x v="0"/>
    <x v="0"/>
    <x v="0"/>
    <x v="3"/>
    <x v="1"/>
    <x v="0"/>
    <x v="0"/>
    <x v="0"/>
    <x v="0"/>
    <x v="0"/>
    <x v="0"/>
    <x v="0"/>
    <x v="0"/>
    <x v="0"/>
    <x v="0"/>
    <x v="0"/>
    <x v="0"/>
    <x v="0"/>
    <x v="0"/>
  </r>
  <r>
    <x v="0"/>
    <x v="1"/>
    <x v="43"/>
    <x v="0"/>
    <x v="7"/>
    <x v="2"/>
    <x v="2"/>
    <x v="2"/>
    <x v="3"/>
    <x v="2"/>
    <x v="3"/>
    <x v="1"/>
    <x v="0"/>
    <x v="2"/>
    <x v="4"/>
    <x v="4"/>
    <x v="2"/>
    <x v="2"/>
    <x v="4"/>
    <x v="1"/>
    <x v="5"/>
    <x v="1"/>
    <x v="0"/>
    <x v="1"/>
    <x v="3"/>
    <x v="0"/>
    <x v="1"/>
    <x v="3"/>
    <x v="5"/>
    <x v="0"/>
    <x v="1"/>
    <x v="1"/>
    <x v="1"/>
    <x v="4"/>
    <x v="0"/>
    <x v="3"/>
    <x v="1"/>
    <x v="2"/>
    <x v="2"/>
    <x v="0"/>
    <x v="0"/>
    <x v="0"/>
    <x v="0"/>
    <x v="0"/>
    <x v="0"/>
    <x v="0"/>
    <x v="0"/>
    <x v="0"/>
    <x v="0"/>
  </r>
  <r>
    <x v="0"/>
    <x v="1"/>
    <x v="43"/>
    <x v="0"/>
    <x v="7"/>
    <x v="2"/>
    <x v="0"/>
    <x v="4"/>
    <x v="1"/>
    <x v="1"/>
    <x v="3"/>
    <x v="2"/>
    <x v="4"/>
    <x v="2"/>
    <x v="1"/>
    <x v="1"/>
    <x v="0"/>
    <x v="2"/>
    <x v="0"/>
    <x v="0"/>
    <x v="3"/>
    <x v="0"/>
    <x v="0"/>
    <x v="0"/>
    <x v="1"/>
    <x v="0"/>
    <x v="1"/>
    <x v="1"/>
    <x v="0"/>
    <x v="0"/>
    <x v="0"/>
    <x v="0"/>
    <x v="3"/>
    <x v="3"/>
    <x v="2"/>
    <x v="0"/>
    <x v="1"/>
    <x v="0"/>
    <x v="0"/>
    <x v="0"/>
    <x v="0"/>
    <x v="0"/>
    <x v="0"/>
    <x v="0"/>
    <x v="0"/>
    <x v="0"/>
    <x v="0"/>
    <x v="0"/>
    <x v="0"/>
  </r>
  <r>
    <x v="0"/>
    <x v="1"/>
    <x v="43"/>
    <x v="0"/>
    <x v="7"/>
    <x v="2"/>
    <x v="2"/>
    <x v="2"/>
    <x v="1"/>
    <x v="1"/>
    <x v="2"/>
    <x v="1"/>
    <x v="0"/>
    <x v="2"/>
    <x v="1"/>
    <x v="1"/>
    <x v="3"/>
    <x v="2"/>
    <x v="1"/>
    <x v="0"/>
    <x v="1"/>
    <x v="0"/>
    <x v="0"/>
    <x v="2"/>
    <x v="2"/>
    <x v="0"/>
    <x v="0"/>
    <x v="1"/>
    <x v="0"/>
    <x v="3"/>
    <x v="0"/>
    <x v="0"/>
    <x v="3"/>
    <x v="3"/>
    <x v="4"/>
    <x v="3"/>
    <x v="0"/>
    <x v="4"/>
    <x v="5"/>
    <x v="1"/>
    <x v="0"/>
    <x v="0"/>
    <x v="0"/>
    <x v="0"/>
    <x v="0"/>
    <x v="0"/>
    <x v="0"/>
    <x v="0"/>
    <x v="0"/>
  </r>
  <r>
    <x v="0"/>
    <x v="1"/>
    <x v="43"/>
    <x v="0"/>
    <x v="7"/>
    <x v="0"/>
    <x v="2"/>
    <x v="1"/>
    <x v="2"/>
    <x v="3"/>
    <x v="0"/>
    <x v="1"/>
    <x v="2"/>
    <x v="2"/>
    <x v="4"/>
    <x v="2"/>
    <x v="2"/>
    <x v="1"/>
    <x v="2"/>
    <x v="4"/>
    <x v="1"/>
    <x v="2"/>
    <x v="2"/>
    <x v="1"/>
    <x v="3"/>
    <x v="2"/>
    <x v="2"/>
    <x v="1"/>
    <x v="0"/>
    <x v="4"/>
    <x v="2"/>
    <x v="3"/>
    <x v="2"/>
    <x v="1"/>
    <x v="4"/>
    <x v="0"/>
    <x v="0"/>
    <x v="3"/>
    <x v="2"/>
    <x v="0"/>
    <x v="0"/>
    <x v="0"/>
    <x v="0"/>
    <x v="0"/>
    <x v="0"/>
    <x v="0"/>
    <x v="0"/>
    <x v="0"/>
    <x v="0"/>
  </r>
  <r>
    <x v="0"/>
    <x v="1"/>
    <x v="43"/>
    <x v="0"/>
    <x v="7"/>
    <x v="2"/>
    <x v="0"/>
    <x v="0"/>
    <x v="1"/>
    <x v="3"/>
    <x v="0"/>
    <x v="1"/>
    <x v="0"/>
    <x v="1"/>
    <x v="0"/>
    <x v="0"/>
    <x v="0"/>
    <x v="2"/>
    <x v="0"/>
    <x v="0"/>
    <x v="0"/>
    <x v="1"/>
    <x v="0"/>
    <x v="1"/>
    <x v="2"/>
    <x v="0"/>
    <x v="0"/>
    <x v="1"/>
    <x v="0"/>
    <x v="0"/>
    <x v="2"/>
    <x v="2"/>
    <x v="0"/>
    <x v="3"/>
    <x v="1"/>
    <x v="1"/>
    <x v="4"/>
    <x v="0"/>
    <x v="0"/>
    <x v="1"/>
    <x v="0"/>
    <x v="0"/>
    <x v="0"/>
    <x v="0"/>
    <x v="0"/>
    <x v="0"/>
    <x v="0"/>
    <x v="0"/>
    <x v="0"/>
  </r>
  <r>
    <x v="0"/>
    <x v="1"/>
    <x v="45"/>
    <x v="0"/>
    <x v="7"/>
    <x v="0"/>
    <x v="1"/>
    <x v="1"/>
    <x v="1"/>
    <x v="1"/>
    <x v="1"/>
    <x v="3"/>
    <x v="6"/>
    <x v="2"/>
    <x v="1"/>
    <x v="1"/>
    <x v="0"/>
    <x v="1"/>
    <x v="0"/>
    <x v="2"/>
    <x v="3"/>
    <x v="1"/>
    <x v="2"/>
    <x v="2"/>
    <x v="2"/>
    <x v="1"/>
    <x v="2"/>
    <x v="1"/>
    <x v="3"/>
    <x v="4"/>
    <x v="4"/>
    <x v="0"/>
    <x v="3"/>
    <x v="1"/>
    <x v="4"/>
    <x v="1"/>
    <x v="5"/>
    <x v="5"/>
    <x v="4"/>
    <x v="5"/>
    <x v="0"/>
    <x v="0"/>
    <x v="0"/>
    <x v="0"/>
    <x v="0"/>
    <x v="0"/>
    <x v="0"/>
    <x v="0"/>
    <x v="0"/>
  </r>
  <r>
    <x v="0"/>
    <x v="1"/>
    <x v="45"/>
    <x v="0"/>
    <x v="7"/>
    <x v="2"/>
    <x v="2"/>
    <x v="1"/>
    <x v="0"/>
    <x v="0"/>
    <x v="3"/>
    <x v="2"/>
    <x v="2"/>
    <x v="0"/>
    <x v="0"/>
    <x v="0"/>
    <x v="0"/>
    <x v="0"/>
    <x v="0"/>
    <x v="0"/>
    <x v="3"/>
    <x v="1"/>
    <x v="5"/>
    <x v="2"/>
    <x v="1"/>
    <x v="0"/>
    <x v="0"/>
    <x v="0"/>
    <x v="0"/>
    <x v="0"/>
    <x v="0"/>
    <x v="0"/>
    <x v="2"/>
    <x v="3"/>
    <x v="1"/>
    <x v="3"/>
    <x v="0"/>
    <x v="0"/>
    <x v="2"/>
    <x v="0"/>
    <x v="0"/>
    <x v="0"/>
    <x v="0"/>
    <x v="0"/>
    <x v="0"/>
    <x v="0"/>
    <x v="0"/>
    <x v="0"/>
    <x v="0"/>
  </r>
  <r>
    <x v="0"/>
    <x v="1"/>
    <x v="45"/>
    <x v="0"/>
    <x v="7"/>
    <x v="2"/>
    <x v="2"/>
    <x v="1"/>
    <x v="2"/>
    <x v="1"/>
    <x v="3"/>
    <x v="0"/>
    <x v="1"/>
    <x v="0"/>
    <x v="0"/>
    <x v="1"/>
    <x v="0"/>
    <x v="1"/>
    <x v="3"/>
    <x v="1"/>
    <x v="5"/>
    <x v="3"/>
    <x v="4"/>
    <x v="0"/>
    <x v="1"/>
    <x v="1"/>
    <x v="3"/>
    <x v="2"/>
    <x v="2"/>
    <x v="2"/>
    <x v="1"/>
    <x v="1"/>
    <x v="1"/>
    <x v="0"/>
    <x v="1"/>
    <x v="1"/>
    <x v="0"/>
    <x v="3"/>
    <x v="2"/>
    <x v="1"/>
    <x v="0"/>
    <x v="0"/>
    <x v="0"/>
    <x v="0"/>
    <x v="0"/>
    <x v="0"/>
    <x v="0"/>
    <x v="0"/>
    <x v="0"/>
  </r>
  <r>
    <x v="0"/>
    <x v="1"/>
    <x v="45"/>
    <x v="0"/>
    <x v="7"/>
    <x v="0"/>
    <x v="2"/>
    <x v="5"/>
    <x v="1"/>
    <x v="3"/>
    <x v="0"/>
    <x v="3"/>
    <x v="1"/>
    <x v="2"/>
    <x v="0"/>
    <x v="1"/>
    <x v="0"/>
    <x v="4"/>
    <x v="0"/>
    <x v="3"/>
    <x v="5"/>
    <x v="1"/>
    <x v="1"/>
    <x v="4"/>
    <x v="5"/>
    <x v="4"/>
    <x v="5"/>
    <x v="1"/>
    <x v="0"/>
    <x v="3"/>
    <x v="0"/>
    <x v="1"/>
    <x v="0"/>
    <x v="1"/>
    <x v="1"/>
    <x v="3"/>
    <x v="2"/>
    <x v="0"/>
    <x v="0"/>
    <x v="0"/>
    <x v="0"/>
    <x v="0"/>
    <x v="0"/>
    <x v="0"/>
    <x v="0"/>
    <x v="0"/>
    <x v="0"/>
    <x v="0"/>
    <x v="0"/>
  </r>
  <r>
    <x v="0"/>
    <x v="1"/>
    <x v="45"/>
    <x v="0"/>
    <x v="7"/>
    <x v="0"/>
    <x v="0"/>
    <x v="1"/>
    <x v="2"/>
    <x v="3"/>
    <x v="4"/>
    <x v="0"/>
    <x v="2"/>
    <x v="0"/>
    <x v="0"/>
    <x v="1"/>
    <x v="1"/>
    <x v="2"/>
    <x v="5"/>
    <x v="0"/>
    <x v="1"/>
    <x v="1"/>
    <x v="1"/>
    <x v="2"/>
    <x v="1"/>
    <x v="1"/>
    <x v="2"/>
    <x v="1"/>
    <x v="0"/>
    <x v="0"/>
    <x v="0"/>
    <x v="1"/>
    <x v="3"/>
    <x v="3"/>
    <x v="1"/>
    <x v="0"/>
    <x v="2"/>
    <x v="0"/>
    <x v="2"/>
    <x v="0"/>
    <x v="0"/>
    <x v="0"/>
    <x v="0"/>
    <x v="0"/>
    <x v="0"/>
    <x v="0"/>
    <x v="0"/>
    <x v="0"/>
    <x v="0"/>
  </r>
  <r>
    <x v="0"/>
    <x v="1"/>
    <x v="45"/>
    <x v="0"/>
    <x v="7"/>
    <x v="0"/>
    <x v="0"/>
    <x v="0"/>
    <x v="0"/>
    <x v="1"/>
    <x v="3"/>
    <x v="2"/>
    <x v="2"/>
    <x v="1"/>
    <x v="0"/>
    <x v="0"/>
    <x v="2"/>
    <x v="1"/>
    <x v="1"/>
    <x v="0"/>
    <x v="3"/>
    <x v="1"/>
    <x v="0"/>
    <x v="0"/>
    <x v="1"/>
    <x v="2"/>
    <x v="2"/>
    <x v="2"/>
    <x v="2"/>
    <x v="0"/>
    <x v="1"/>
    <x v="0"/>
    <x v="3"/>
    <x v="3"/>
    <x v="0"/>
    <x v="0"/>
    <x v="2"/>
    <x v="0"/>
    <x v="0"/>
    <x v="0"/>
    <x v="0"/>
    <x v="0"/>
    <x v="0"/>
    <x v="0"/>
    <x v="0"/>
    <x v="0"/>
    <x v="0"/>
    <x v="0"/>
    <x v="0"/>
  </r>
  <r>
    <x v="0"/>
    <x v="1"/>
    <x v="45"/>
    <x v="0"/>
    <x v="7"/>
    <x v="0"/>
    <x v="1"/>
    <x v="0"/>
    <x v="1"/>
    <x v="1"/>
    <x v="3"/>
    <x v="1"/>
    <x v="0"/>
    <x v="1"/>
    <x v="1"/>
    <x v="1"/>
    <x v="2"/>
    <x v="4"/>
    <x v="0"/>
    <x v="2"/>
    <x v="1"/>
    <x v="1"/>
    <x v="0"/>
    <x v="1"/>
    <x v="3"/>
    <x v="1"/>
    <x v="1"/>
    <x v="0"/>
    <x v="2"/>
    <x v="3"/>
    <x v="0"/>
    <x v="1"/>
    <x v="1"/>
    <x v="0"/>
    <x v="1"/>
    <x v="1"/>
    <x v="1"/>
    <x v="1"/>
    <x v="0"/>
    <x v="4"/>
    <x v="0"/>
    <x v="0"/>
    <x v="0"/>
    <x v="0"/>
    <x v="0"/>
    <x v="0"/>
    <x v="0"/>
    <x v="0"/>
    <x v="0"/>
  </r>
  <r>
    <x v="0"/>
    <x v="1"/>
    <x v="45"/>
    <x v="0"/>
    <x v="7"/>
    <x v="0"/>
    <x v="0"/>
    <x v="0"/>
    <x v="0"/>
    <x v="1"/>
    <x v="3"/>
    <x v="2"/>
    <x v="2"/>
    <x v="1"/>
    <x v="3"/>
    <x v="0"/>
    <x v="1"/>
    <x v="4"/>
    <x v="0"/>
    <x v="1"/>
    <x v="2"/>
    <x v="2"/>
    <x v="2"/>
    <x v="2"/>
    <x v="3"/>
    <x v="0"/>
    <x v="0"/>
    <x v="1"/>
    <x v="0"/>
    <x v="0"/>
    <x v="0"/>
    <x v="2"/>
    <x v="5"/>
    <x v="4"/>
    <x v="4"/>
    <x v="0"/>
    <x v="4"/>
    <x v="4"/>
    <x v="0"/>
    <x v="4"/>
    <x v="0"/>
    <x v="0"/>
    <x v="0"/>
    <x v="0"/>
    <x v="0"/>
    <x v="0"/>
    <x v="0"/>
    <x v="0"/>
    <x v="0"/>
  </r>
  <r>
    <x v="0"/>
    <x v="1"/>
    <x v="45"/>
    <x v="0"/>
    <x v="7"/>
    <x v="0"/>
    <x v="1"/>
    <x v="2"/>
    <x v="4"/>
    <x v="1"/>
    <x v="3"/>
    <x v="1"/>
    <x v="0"/>
    <x v="1"/>
    <x v="1"/>
    <x v="2"/>
    <x v="1"/>
    <x v="2"/>
    <x v="0"/>
    <x v="0"/>
    <x v="1"/>
    <x v="4"/>
    <x v="4"/>
    <x v="3"/>
    <x v="2"/>
    <x v="3"/>
    <x v="3"/>
    <x v="4"/>
    <x v="0"/>
    <x v="4"/>
    <x v="1"/>
    <x v="1"/>
    <x v="1"/>
    <x v="0"/>
    <x v="4"/>
    <x v="1"/>
    <x v="0"/>
    <x v="3"/>
    <x v="5"/>
    <x v="4"/>
    <x v="0"/>
    <x v="0"/>
    <x v="0"/>
    <x v="0"/>
    <x v="0"/>
    <x v="0"/>
    <x v="0"/>
    <x v="0"/>
    <x v="0"/>
  </r>
  <r>
    <x v="0"/>
    <x v="1"/>
    <x v="45"/>
    <x v="0"/>
    <x v="7"/>
    <x v="0"/>
    <x v="2"/>
    <x v="1"/>
    <x v="1"/>
    <x v="3"/>
    <x v="1"/>
    <x v="3"/>
    <x v="0"/>
    <x v="0"/>
    <x v="1"/>
    <x v="0"/>
    <x v="0"/>
    <x v="2"/>
    <x v="3"/>
    <x v="0"/>
    <x v="0"/>
    <x v="1"/>
    <x v="3"/>
    <x v="1"/>
    <x v="2"/>
    <x v="1"/>
    <x v="1"/>
    <x v="0"/>
    <x v="0"/>
    <x v="0"/>
    <x v="3"/>
    <x v="0"/>
    <x v="3"/>
    <x v="1"/>
    <x v="1"/>
    <x v="3"/>
    <x v="0"/>
    <x v="1"/>
    <x v="2"/>
    <x v="4"/>
    <x v="0"/>
    <x v="0"/>
    <x v="0"/>
    <x v="0"/>
    <x v="0"/>
    <x v="0"/>
    <x v="0"/>
    <x v="0"/>
    <x v="0"/>
  </r>
  <r>
    <x v="0"/>
    <x v="1"/>
    <x v="45"/>
    <x v="0"/>
    <x v="7"/>
    <x v="1"/>
    <x v="1"/>
    <x v="0"/>
    <x v="1"/>
    <x v="0"/>
    <x v="3"/>
    <x v="0"/>
    <x v="2"/>
    <x v="2"/>
    <x v="0"/>
    <x v="0"/>
    <x v="0"/>
    <x v="1"/>
    <x v="3"/>
    <x v="2"/>
    <x v="1"/>
    <x v="1"/>
    <x v="0"/>
    <x v="2"/>
    <x v="1"/>
    <x v="0"/>
    <x v="0"/>
    <x v="1"/>
    <x v="2"/>
    <x v="0"/>
    <x v="3"/>
    <x v="0"/>
    <x v="2"/>
    <x v="0"/>
    <x v="0"/>
    <x v="2"/>
    <x v="2"/>
    <x v="1"/>
    <x v="2"/>
    <x v="4"/>
    <x v="0"/>
    <x v="0"/>
    <x v="0"/>
    <x v="0"/>
    <x v="0"/>
    <x v="0"/>
    <x v="0"/>
    <x v="0"/>
    <x v="0"/>
  </r>
  <r>
    <x v="0"/>
    <x v="1"/>
    <x v="45"/>
    <x v="0"/>
    <x v="7"/>
    <x v="2"/>
    <x v="2"/>
    <x v="2"/>
    <x v="2"/>
    <x v="1"/>
    <x v="1"/>
    <x v="3"/>
    <x v="0"/>
    <x v="2"/>
    <x v="1"/>
    <x v="1"/>
    <x v="2"/>
    <x v="1"/>
    <x v="3"/>
    <x v="3"/>
    <x v="3"/>
    <x v="1"/>
    <x v="3"/>
    <x v="3"/>
    <x v="1"/>
    <x v="1"/>
    <x v="2"/>
    <x v="4"/>
    <x v="2"/>
    <x v="4"/>
    <x v="3"/>
    <x v="0"/>
    <x v="3"/>
    <x v="1"/>
    <x v="1"/>
    <x v="1"/>
    <x v="0"/>
    <x v="1"/>
    <x v="2"/>
    <x v="1"/>
    <x v="0"/>
    <x v="0"/>
    <x v="0"/>
    <x v="0"/>
    <x v="0"/>
    <x v="0"/>
    <x v="0"/>
    <x v="0"/>
    <x v="0"/>
  </r>
  <r>
    <x v="0"/>
    <x v="1"/>
    <x v="45"/>
    <x v="0"/>
    <x v="7"/>
    <x v="0"/>
    <x v="2"/>
    <x v="1"/>
    <x v="1"/>
    <x v="1"/>
    <x v="0"/>
    <x v="2"/>
    <x v="0"/>
    <x v="2"/>
    <x v="3"/>
    <x v="1"/>
    <x v="0"/>
    <x v="1"/>
    <x v="0"/>
    <x v="1"/>
    <x v="1"/>
    <x v="1"/>
    <x v="0"/>
    <x v="1"/>
    <x v="1"/>
    <x v="1"/>
    <x v="1"/>
    <x v="1"/>
    <x v="0"/>
    <x v="3"/>
    <x v="2"/>
    <x v="1"/>
    <x v="3"/>
    <x v="0"/>
    <x v="0"/>
    <x v="3"/>
    <x v="1"/>
    <x v="3"/>
    <x v="1"/>
    <x v="1"/>
    <x v="0"/>
    <x v="0"/>
    <x v="0"/>
    <x v="0"/>
    <x v="0"/>
    <x v="0"/>
    <x v="0"/>
    <x v="0"/>
    <x v="0"/>
  </r>
  <r>
    <x v="0"/>
    <x v="1"/>
    <x v="45"/>
    <x v="0"/>
    <x v="7"/>
    <x v="2"/>
    <x v="2"/>
    <x v="1"/>
    <x v="1"/>
    <x v="1"/>
    <x v="0"/>
    <x v="1"/>
    <x v="1"/>
    <x v="1"/>
    <x v="0"/>
    <x v="1"/>
    <x v="1"/>
    <x v="1"/>
    <x v="1"/>
    <x v="0"/>
    <x v="0"/>
    <x v="1"/>
    <x v="0"/>
    <x v="2"/>
    <x v="1"/>
    <x v="0"/>
    <x v="0"/>
    <x v="0"/>
    <x v="0"/>
    <x v="3"/>
    <x v="2"/>
    <x v="2"/>
    <x v="0"/>
    <x v="0"/>
    <x v="1"/>
    <x v="3"/>
    <x v="0"/>
    <x v="3"/>
    <x v="2"/>
    <x v="0"/>
    <x v="0"/>
    <x v="0"/>
    <x v="0"/>
    <x v="0"/>
    <x v="0"/>
    <x v="0"/>
    <x v="0"/>
    <x v="0"/>
    <x v="0"/>
  </r>
  <r>
    <x v="0"/>
    <x v="1"/>
    <x v="45"/>
    <x v="0"/>
    <x v="7"/>
    <x v="0"/>
    <x v="1"/>
    <x v="0"/>
    <x v="1"/>
    <x v="0"/>
    <x v="3"/>
    <x v="3"/>
    <x v="0"/>
    <x v="1"/>
    <x v="0"/>
    <x v="0"/>
    <x v="0"/>
    <x v="1"/>
    <x v="2"/>
    <x v="0"/>
    <x v="1"/>
    <x v="2"/>
    <x v="2"/>
    <x v="2"/>
    <x v="1"/>
    <x v="3"/>
    <x v="3"/>
    <x v="3"/>
    <x v="0"/>
    <x v="3"/>
    <x v="3"/>
    <x v="0"/>
    <x v="3"/>
    <x v="3"/>
    <x v="2"/>
    <x v="1"/>
    <x v="2"/>
    <x v="3"/>
    <x v="5"/>
    <x v="4"/>
    <x v="0"/>
    <x v="0"/>
    <x v="0"/>
    <x v="0"/>
    <x v="0"/>
    <x v="0"/>
    <x v="0"/>
    <x v="0"/>
    <x v="0"/>
  </r>
  <r>
    <x v="0"/>
    <x v="1"/>
    <x v="45"/>
    <x v="0"/>
    <x v="7"/>
    <x v="2"/>
    <x v="2"/>
    <x v="1"/>
    <x v="2"/>
    <x v="1"/>
    <x v="0"/>
    <x v="1"/>
    <x v="0"/>
    <x v="1"/>
    <x v="0"/>
    <x v="1"/>
    <x v="0"/>
    <x v="2"/>
    <x v="3"/>
    <x v="2"/>
    <x v="0"/>
    <x v="1"/>
    <x v="3"/>
    <x v="2"/>
    <x v="2"/>
    <x v="0"/>
    <x v="1"/>
    <x v="0"/>
    <x v="0"/>
    <x v="3"/>
    <x v="2"/>
    <x v="1"/>
    <x v="0"/>
    <x v="4"/>
    <x v="4"/>
    <x v="3"/>
    <x v="0"/>
    <x v="1"/>
    <x v="2"/>
    <x v="0"/>
    <x v="0"/>
    <x v="0"/>
    <x v="0"/>
    <x v="0"/>
    <x v="0"/>
    <x v="0"/>
    <x v="0"/>
    <x v="0"/>
    <x v="0"/>
  </r>
  <r>
    <x v="0"/>
    <x v="1"/>
    <x v="45"/>
    <x v="0"/>
    <x v="7"/>
    <x v="0"/>
    <x v="0"/>
    <x v="0"/>
    <x v="3"/>
    <x v="1"/>
    <x v="3"/>
    <x v="2"/>
    <x v="0"/>
    <x v="0"/>
    <x v="0"/>
    <x v="0"/>
    <x v="1"/>
    <x v="1"/>
    <x v="0"/>
    <x v="0"/>
    <x v="0"/>
    <x v="1"/>
    <x v="1"/>
    <x v="0"/>
    <x v="0"/>
    <x v="0"/>
    <x v="5"/>
    <x v="1"/>
    <x v="0"/>
    <x v="0"/>
    <x v="0"/>
    <x v="2"/>
    <x v="0"/>
    <x v="0"/>
    <x v="1"/>
    <x v="0"/>
    <x v="0"/>
    <x v="0"/>
    <x v="0"/>
    <x v="0"/>
    <x v="0"/>
    <x v="0"/>
    <x v="0"/>
    <x v="0"/>
    <x v="0"/>
    <x v="0"/>
    <x v="0"/>
    <x v="0"/>
    <x v="0"/>
  </r>
  <r>
    <x v="0"/>
    <x v="1"/>
    <x v="41"/>
    <x v="0"/>
    <x v="7"/>
    <x v="0"/>
    <x v="2"/>
    <x v="2"/>
    <x v="1"/>
    <x v="1"/>
    <x v="4"/>
    <x v="1"/>
    <x v="0"/>
    <x v="2"/>
    <x v="1"/>
    <x v="1"/>
    <x v="1"/>
    <x v="1"/>
    <x v="0"/>
    <x v="2"/>
    <x v="0"/>
    <x v="1"/>
    <x v="0"/>
    <x v="1"/>
    <x v="1"/>
    <x v="0"/>
    <x v="0"/>
    <x v="1"/>
    <x v="0"/>
    <x v="3"/>
    <x v="2"/>
    <x v="0"/>
    <x v="0"/>
    <x v="0"/>
    <x v="1"/>
    <x v="3"/>
    <x v="1"/>
    <x v="1"/>
    <x v="2"/>
    <x v="1"/>
    <x v="0"/>
    <x v="0"/>
    <x v="0"/>
    <x v="0"/>
    <x v="0"/>
    <x v="0"/>
    <x v="0"/>
    <x v="0"/>
    <x v="0"/>
  </r>
  <r>
    <x v="0"/>
    <x v="1"/>
    <x v="41"/>
    <x v="0"/>
    <x v="7"/>
    <x v="2"/>
    <x v="2"/>
    <x v="1"/>
    <x v="2"/>
    <x v="3"/>
    <x v="1"/>
    <x v="1"/>
    <x v="1"/>
    <x v="1"/>
    <x v="1"/>
    <x v="1"/>
    <x v="4"/>
    <x v="1"/>
    <x v="1"/>
    <x v="1"/>
    <x v="3"/>
    <x v="3"/>
    <x v="0"/>
    <x v="1"/>
    <x v="2"/>
    <x v="0"/>
    <x v="1"/>
    <x v="1"/>
    <x v="2"/>
    <x v="3"/>
    <x v="2"/>
    <x v="0"/>
    <x v="3"/>
    <x v="4"/>
    <x v="2"/>
    <x v="3"/>
    <x v="4"/>
    <x v="2"/>
    <x v="2"/>
    <x v="4"/>
    <x v="0"/>
    <x v="0"/>
    <x v="0"/>
    <x v="0"/>
    <x v="0"/>
    <x v="0"/>
    <x v="0"/>
    <x v="0"/>
    <x v="0"/>
  </r>
  <r>
    <x v="0"/>
    <x v="1"/>
    <x v="45"/>
    <x v="0"/>
    <x v="7"/>
    <x v="2"/>
    <x v="2"/>
    <x v="0"/>
    <x v="2"/>
    <x v="0"/>
    <x v="3"/>
    <x v="2"/>
    <x v="1"/>
    <x v="0"/>
    <x v="0"/>
    <x v="1"/>
    <x v="0"/>
    <x v="0"/>
    <x v="3"/>
    <x v="2"/>
    <x v="5"/>
    <x v="1"/>
    <x v="3"/>
    <x v="1"/>
    <x v="0"/>
    <x v="2"/>
    <x v="3"/>
    <x v="1"/>
    <x v="2"/>
    <x v="3"/>
    <x v="0"/>
    <x v="2"/>
    <x v="0"/>
    <x v="2"/>
    <x v="1"/>
    <x v="1"/>
    <x v="2"/>
    <x v="0"/>
    <x v="1"/>
    <x v="0"/>
    <x v="0"/>
    <x v="0"/>
    <x v="0"/>
    <x v="0"/>
    <x v="0"/>
    <x v="0"/>
    <x v="0"/>
    <x v="0"/>
    <x v="0"/>
  </r>
  <r>
    <x v="0"/>
    <x v="1"/>
    <x v="45"/>
    <x v="0"/>
    <x v="7"/>
    <x v="0"/>
    <x v="0"/>
    <x v="1"/>
    <x v="4"/>
    <x v="0"/>
    <x v="3"/>
    <x v="0"/>
    <x v="2"/>
    <x v="0"/>
    <x v="1"/>
    <x v="0"/>
    <x v="4"/>
    <x v="1"/>
    <x v="1"/>
    <x v="1"/>
    <x v="5"/>
    <x v="1"/>
    <x v="0"/>
    <x v="1"/>
    <x v="2"/>
    <x v="2"/>
    <x v="2"/>
    <x v="1"/>
    <x v="0"/>
    <x v="0"/>
    <x v="0"/>
    <x v="2"/>
    <x v="1"/>
    <x v="2"/>
    <x v="1"/>
    <x v="3"/>
    <x v="2"/>
    <x v="3"/>
    <x v="0"/>
    <x v="0"/>
    <x v="0"/>
    <x v="0"/>
    <x v="0"/>
    <x v="0"/>
    <x v="0"/>
    <x v="0"/>
    <x v="0"/>
    <x v="0"/>
    <x v="0"/>
  </r>
  <r>
    <x v="0"/>
    <x v="1"/>
    <x v="45"/>
    <x v="0"/>
    <x v="7"/>
    <x v="2"/>
    <x v="1"/>
    <x v="1"/>
    <x v="2"/>
    <x v="1"/>
    <x v="0"/>
    <x v="1"/>
    <x v="0"/>
    <x v="1"/>
    <x v="1"/>
    <x v="1"/>
    <x v="1"/>
    <x v="1"/>
    <x v="3"/>
    <x v="0"/>
    <x v="1"/>
    <x v="1"/>
    <x v="0"/>
    <x v="1"/>
    <x v="1"/>
    <x v="1"/>
    <x v="1"/>
    <x v="1"/>
    <x v="0"/>
    <x v="3"/>
    <x v="3"/>
    <x v="0"/>
    <x v="3"/>
    <x v="1"/>
    <x v="0"/>
    <x v="1"/>
    <x v="0"/>
    <x v="3"/>
    <x v="2"/>
    <x v="4"/>
    <x v="0"/>
    <x v="0"/>
    <x v="0"/>
    <x v="0"/>
    <x v="0"/>
    <x v="0"/>
    <x v="0"/>
    <x v="0"/>
    <x v="0"/>
  </r>
  <r>
    <x v="0"/>
    <x v="1"/>
    <x v="45"/>
    <x v="0"/>
    <x v="7"/>
    <x v="0"/>
    <x v="1"/>
    <x v="2"/>
    <x v="4"/>
    <x v="4"/>
    <x v="1"/>
    <x v="3"/>
    <x v="4"/>
    <x v="2"/>
    <x v="4"/>
    <x v="3"/>
    <x v="0"/>
    <x v="1"/>
    <x v="4"/>
    <x v="2"/>
    <x v="3"/>
    <x v="1"/>
    <x v="3"/>
    <x v="1"/>
    <x v="1"/>
    <x v="2"/>
    <x v="3"/>
    <x v="1"/>
    <x v="0"/>
    <x v="2"/>
    <x v="3"/>
    <x v="4"/>
    <x v="1"/>
    <x v="0"/>
    <x v="1"/>
    <x v="1"/>
    <x v="0"/>
    <x v="2"/>
    <x v="3"/>
    <x v="5"/>
    <x v="0"/>
    <x v="0"/>
    <x v="0"/>
    <x v="0"/>
    <x v="0"/>
    <x v="0"/>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00">
  <r>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r>
  <r>
    <x v="0"/>
    <x v="0"/>
    <x v="0"/>
    <x v="0"/>
    <x v="0"/>
    <x v="0"/>
    <x v="1"/>
    <x v="1"/>
    <x v="1"/>
    <x v="1"/>
    <x v="0"/>
    <x v="1"/>
    <x v="0"/>
    <x v="0"/>
    <x v="1"/>
    <x v="0"/>
    <x v="1"/>
    <x v="1"/>
    <x v="1"/>
    <x v="1"/>
    <x v="1"/>
    <x v="1"/>
    <x v="1"/>
    <x v="1"/>
    <x v="1"/>
    <x v="1"/>
    <x v="1"/>
    <x v="1"/>
    <x v="0"/>
    <x v="1"/>
    <x v="0"/>
    <x v="1"/>
    <x v="1"/>
    <x v="1"/>
    <x v="1"/>
    <x v="1"/>
    <x v="1"/>
    <x v="1"/>
    <x v="1"/>
    <x v="1"/>
    <x v="0"/>
    <x v="0"/>
    <x v="0"/>
    <x v="0"/>
    <x v="0"/>
    <x v="0"/>
    <x v="0"/>
    <x v="0"/>
    <x v="0"/>
    <x v="1"/>
    <x v="1"/>
    <x v="1"/>
    <x v="1"/>
    <x v="1"/>
    <x v="0"/>
    <x v="1"/>
    <x v="1"/>
    <x v="1"/>
    <x v="1"/>
    <x v="0"/>
  </r>
  <r>
    <x v="0"/>
    <x v="0"/>
    <x v="0"/>
    <x v="0"/>
    <x v="0"/>
    <x v="0"/>
    <x v="2"/>
    <x v="2"/>
    <x v="1"/>
    <x v="2"/>
    <x v="1"/>
    <x v="2"/>
    <x v="1"/>
    <x v="1"/>
    <x v="1"/>
    <x v="1"/>
    <x v="2"/>
    <x v="1"/>
    <x v="1"/>
    <x v="2"/>
    <x v="0"/>
    <x v="0"/>
    <x v="1"/>
    <x v="1"/>
    <x v="2"/>
    <x v="1"/>
    <x v="1"/>
    <x v="1"/>
    <x v="0"/>
    <x v="0"/>
    <x v="0"/>
    <x v="0"/>
    <x v="2"/>
    <x v="0"/>
    <x v="2"/>
    <x v="0"/>
    <x v="0"/>
    <x v="1"/>
    <x v="0"/>
    <x v="0"/>
    <x v="0"/>
    <x v="0"/>
    <x v="0"/>
    <x v="0"/>
    <x v="0"/>
    <x v="0"/>
    <x v="0"/>
    <x v="0"/>
    <x v="0"/>
    <x v="1"/>
    <x v="2"/>
    <x v="2"/>
    <x v="1"/>
    <x v="2"/>
    <x v="1"/>
    <x v="2"/>
    <x v="1"/>
    <x v="1"/>
    <x v="2"/>
    <x v="1"/>
  </r>
  <r>
    <x v="0"/>
    <x v="0"/>
    <x v="0"/>
    <x v="0"/>
    <x v="0"/>
    <x v="1"/>
    <x v="3"/>
    <x v="1"/>
    <x v="2"/>
    <x v="3"/>
    <x v="1"/>
    <x v="3"/>
    <x v="0"/>
    <x v="2"/>
    <x v="2"/>
    <x v="2"/>
    <x v="3"/>
    <x v="2"/>
    <x v="1"/>
    <x v="3"/>
    <x v="2"/>
    <x v="2"/>
    <x v="2"/>
    <x v="1"/>
    <x v="2"/>
    <x v="2"/>
    <x v="2"/>
    <x v="0"/>
    <x v="1"/>
    <x v="2"/>
    <x v="1"/>
    <x v="1"/>
    <x v="1"/>
    <x v="2"/>
    <x v="3"/>
    <x v="2"/>
    <x v="1"/>
    <x v="2"/>
    <x v="1"/>
    <x v="0"/>
    <x v="0"/>
    <x v="0"/>
    <x v="0"/>
    <x v="0"/>
    <x v="0"/>
    <x v="0"/>
    <x v="0"/>
    <x v="0"/>
    <x v="0"/>
    <x v="2"/>
    <x v="3"/>
    <x v="3"/>
    <x v="2"/>
    <x v="3"/>
    <x v="2"/>
    <x v="2"/>
    <x v="2"/>
    <x v="2"/>
    <x v="1"/>
    <x v="2"/>
  </r>
  <r>
    <x v="0"/>
    <x v="0"/>
    <x v="0"/>
    <x v="0"/>
    <x v="0"/>
    <x v="0"/>
    <x v="2"/>
    <x v="1"/>
    <x v="3"/>
    <x v="3"/>
    <x v="2"/>
    <x v="1"/>
    <x v="2"/>
    <x v="0"/>
    <x v="1"/>
    <x v="1"/>
    <x v="0"/>
    <x v="1"/>
    <x v="0"/>
    <x v="2"/>
    <x v="3"/>
    <x v="1"/>
    <x v="3"/>
    <x v="1"/>
    <x v="1"/>
    <x v="1"/>
    <x v="1"/>
    <x v="1"/>
    <x v="0"/>
    <x v="3"/>
    <x v="0"/>
    <x v="2"/>
    <x v="3"/>
    <x v="3"/>
    <x v="2"/>
    <x v="3"/>
    <x v="2"/>
    <x v="0"/>
    <x v="0"/>
    <x v="0"/>
    <x v="0"/>
    <x v="0"/>
    <x v="0"/>
    <x v="0"/>
    <x v="0"/>
    <x v="0"/>
    <x v="0"/>
    <x v="0"/>
    <x v="0"/>
    <x v="3"/>
    <x v="4"/>
    <x v="4"/>
    <x v="3"/>
    <x v="4"/>
    <x v="3"/>
    <x v="1"/>
    <x v="1"/>
    <x v="3"/>
    <x v="3"/>
    <x v="3"/>
  </r>
  <r>
    <x v="0"/>
    <x v="0"/>
    <x v="0"/>
    <x v="0"/>
    <x v="0"/>
    <x v="2"/>
    <x v="1"/>
    <x v="2"/>
    <x v="3"/>
    <x v="1"/>
    <x v="0"/>
    <x v="3"/>
    <x v="2"/>
    <x v="1"/>
    <x v="1"/>
    <x v="1"/>
    <x v="1"/>
    <x v="2"/>
    <x v="0"/>
    <x v="0"/>
    <x v="3"/>
    <x v="0"/>
    <x v="1"/>
    <x v="2"/>
    <x v="2"/>
    <x v="0"/>
    <x v="0"/>
    <x v="1"/>
    <x v="2"/>
    <x v="3"/>
    <x v="2"/>
    <x v="0"/>
    <x v="3"/>
    <x v="1"/>
    <x v="1"/>
    <x v="3"/>
    <x v="0"/>
    <x v="3"/>
    <x v="2"/>
    <x v="1"/>
    <x v="0"/>
    <x v="0"/>
    <x v="0"/>
    <x v="0"/>
    <x v="0"/>
    <x v="0"/>
    <x v="0"/>
    <x v="0"/>
    <x v="0"/>
    <x v="4"/>
    <x v="1"/>
    <x v="5"/>
    <x v="1"/>
    <x v="5"/>
    <x v="1"/>
    <x v="1"/>
    <x v="0"/>
    <x v="4"/>
    <x v="4"/>
    <x v="0"/>
  </r>
  <r>
    <x v="0"/>
    <x v="0"/>
    <x v="0"/>
    <x v="0"/>
    <x v="0"/>
    <x v="0"/>
    <x v="0"/>
    <x v="1"/>
    <x v="1"/>
    <x v="0"/>
    <x v="0"/>
    <x v="0"/>
    <x v="0"/>
    <x v="0"/>
    <x v="0"/>
    <x v="0"/>
    <x v="0"/>
    <x v="1"/>
    <x v="0"/>
    <x v="0"/>
    <x v="0"/>
    <x v="1"/>
    <x v="0"/>
    <x v="2"/>
    <x v="1"/>
    <x v="0"/>
    <x v="1"/>
    <x v="1"/>
    <x v="0"/>
    <x v="0"/>
    <x v="0"/>
    <x v="2"/>
    <x v="2"/>
    <x v="3"/>
    <x v="1"/>
    <x v="3"/>
    <x v="0"/>
    <x v="0"/>
    <x v="0"/>
    <x v="0"/>
    <x v="0"/>
    <x v="0"/>
    <x v="0"/>
    <x v="0"/>
    <x v="0"/>
    <x v="0"/>
    <x v="0"/>
    <x v="0"/>
    <x v="0"/>
    <x v="5"/>
    <x v="0"/>
    <x v="0"/>
    <x v="3"/>
    <x v="0"/>
    <x v="4"/>
    <x v="3"/>
    <x v="3"/>
    <x v="1"/>
    <x v="5"/>
    <x v="1"/>
  </r>
  <r>
    <x v="0"/>
    <x v="0"/>
    <x v="0"/>
    <x v="0"/>
    <x v="0"/>
    <x v="2"/>
    <x v="0"/>
    <x v="0"/>
    <x v="1"/>
    <x v="0"/>
    <x v="3"/>
    <x v="0"/>
    <x v="2"/>
    <x v="0"/>
    <x v="0"/>
    <x v="0"/>
    <x v="4"/>
    <x v="0"/>
    <x v="0"/>
    <x v="0"/>
    <x v="0"/>
    <x v="0"/>
    <x v="1"/>
    <x v="2"/>
    <x v="0"/>
    <x v="0"/>
    <x v="0"/>
    <x v="1"/>
    <x v="0"/>
    <x v="0"/>
    <x v="0"/>
    <x v="2"/>
    <x v="2"/>
    <x v="3"/>
    <x v="2"/>
    <x v="0"/>
    <x v="2"/>
    <x v="0"/>
    <x v="0"/>
    <x v="0"/>
    <x v="0"/>
    <x v="0"/>
    <x v="0"/>
    <x v="0"/>
    <x v="0"/>
    <x v="0"/>
    <x v="0"/>
    <x v="0"/>
    <x v="0"/>
    <x v="6"/>
    <x v="5"/>
    <x v="6"/>
    <x v="0"/>
    <x v="0"/>
    <x v="1"/>
    <x v="4"/>
    <x v="0"/>
    <x v="1"/>
    <x v="5"/>
    <x v="3"/>
  </r>
  <r>
    <x v="0"/>
    <x v="0"/>
    <x v="0"/>
    <x v="0"/>
    <x v="0"/>
    <x v="0"/>
    <x v="4"/>
    <x v="3"/>
    <x v="1"/>
    <x v="0"/>
    <x v="3"/>
    <x v="2"/>
    <x v="2"/>
    <x v="0"/>
    <x v="0"/>
    <x v="1"/>
    <x v="1"/>
    <x v="3"/>
    <x v="2"/>
    <x v="0"/>
    <x v="0"/>
    <x v="0"/>
    <x v="0"/>
    <x v="0"/>
    <x v="0"/>
    <x v="3"/>
    <x v="3"/>
    <x v="1"/>
    <x v="0"/>
    <x v="0"/>
    <x v="1"/>
    <x v="2"/>
    <x v="2"/>
    <x v="0"/>
    <x v="4"/>
    <x v="0"/>
    <x v="2"/>
    <x v="1"/>
    <x v="0"/>
    <x v="0"/>
    <x v="0"/>
    <x v="0"/>
    <x v="0"/>
    <x v="0"/>
    <x v="0"/>
    <x v="0"/>
    <x v="0"/>
    <x v="0"/>
    <x v="0"/>
    <x v="7"/>
    <x v="6"/>
    <x v="4"/>
    <x v="4"/>
    <x v="0"/>
    <x v="0"/>
    <x v="0"/>
    <x v="4"/>
    <x v="5"/>
    <x v="5"/>
    <x v="4"/>
  </r>
  <r>
    <x v="0"/>
    <x v="0"/>
    <x v="0"/>
    <x v="0"/>
    <x v="0"/>
    <x v="0"/>
    <x v="1"/>
    <x v="1"/>
    <x v="2"/>
    <x v="0"/>
    <x v="2"/>
    <x v="2"/>
    <x v="2"/>
    <x v="0"/>
    <x v="0"/>
    <x v="0"/>
    <x v="4"/>
    <x v="1"/>
    <x v="0"/>
    <x v="0"/>
    <x v="0"/>
    <x v="0"/>
    <x v="1"/>
    <x v="2"/>
    <x v="1"/>
    <x v="0"/>
    <x v="0"/>
    <x v="1"/>
    <x v="0"/>
    <x v="0"/>
    <x v="0"/>
    <x v="2"/>
    <x v="2"/>
    <x v="3"/>
    <x v="2"/>
    <x v="3"/>
    <x v="0"/>
    <x v="0"/>
    <x v="0"/>
    <x v="0"/>
    <x v="0"/>
    <x v="0"/>
    <x v="0"/>
    <x v="0"/>
    <x v="0"/>
    <x v="0"/>
    <x v="0"/>
    <x v="0"/>
    <x v="0"/>
    <x v="8"/>
    <x v="7"/>
    <x v="6"/>
    <x v="3"/>
    <x v="0"/>
    <x v="1"/>
    <x v="3"/>
    <x v="0"/>
    <x v="1"/>
    <x v="5"/>
    <x v="3"/>
  </r>
  <r>
    <x v="0"/>
    <x v="0"/>
    <x v="0"/>
    <x v="0"/>
    <x v="0"/>
    <x v="2"/>
    <x v="0"/>
    <x v="0"/>
    <x v="2"/>
    <x v="1"/>
    <x v="0"/>
    <x v="1"/>
    <x v="0"/>
    <x v="0"/>
    <x v="0"/>
    <x v="0"/>
    <x v="0"/>
    <x v="1"/>
    <x v="0"/>
    <x v="1"/>
    <x v="1"/>
    <x v="0"/>
    <x v="0"/>
    <x v="2"/>
    <x v="1"/>
    <x v="0"/>
    <x v="0"/>
    <x v="1"/>
    <x v="0"/>
    <x v="3"/>
    <x v="3"/>
    <x v="0"/>
    <x v="0"/>
    <x v="0"/>
    <x v="1"/>
    <x v="1"/>
    <x v="1"/>
    <x v="2"/>
    <x v="2"/>
    <x v="1"/>
    <x v="0"/>
    <x v="0"/>
    <x v="0"/>
    <x v="0"/>
    <x v="0"/>
    <x v="0"/>
    <x v="0"/>
    <x v="0"/>
    <x v="0"/>
    <x v="9"/>
    <x v="1"/>
    <x v="0"/>
    <x v="3"/>
    <x v="1"/>
    <x v="0"/>
    <x v="3"/>
    <x v="0"/>
    <x v="5"/>
    <x v="0"/>
    <x v="4"/>
  </r>
  <r>
    <x v="0"/>
    <x v="0"/>
    <x v="0"/>
    <x v="0"/>
    <x v="0"/>
    <x v="0"/>
    <x v="0"/>
    <x v="1"/>
    <x v="2"/>
    <x v="0"/>
    <x v="0"/>
    <x v="1"/>
    <x v="0"/>
    <x v="0"/>
    <x v="0"/>
    <x v="0"/>
    <x v="4"/>
    <x v="0"/>
    <x v="0"/>
    <x v="0"/>
    <x v="0"/>
    <x v="1"/>
    <x v="0"/>
    <x v="2"/>
    <x v="2"/>
    <x v="0"/>
    <x v="1"/>
    <x v="1"/>
    <x v="2"/>
    <x v="0"/>
    <x v="2"/>
    <x v="1"/>
    <x v="0"/>
    <x v="3"/>
    <x v="1"/>
    <x v="0"/>
    <x v="0"/>
    <x v="1"/>
    <x v="0"/>
    <x v="0"/>
    <x v="0"/>
    <x v="0"/>
    <x v="0"/>
    <x v="0"/>
    <x v="0"/>
    <x v="0"/>
    <x v="0"/>
    <x v="0"/>
    <x v="0"/>
    <x v="10"/>
    <x v="8"/>
    <x v="6"/>
    <x v="0"/>
    <x v="0"/>
    <x v="4"/>
    <x v="1"/>
    <x v="3"/>
    <x v="6"/>
    <x v="6"/>
    <x v="1"/>
  </r>
  <r>
    <x v="0"/>
    <x v="0"/>
    <x v="0"/>
    <x v="0"/>
    <x v="1"/>
    <x v="0"/>
    <x v="2"/>
    <x v="0"/>
    <x v="1"/>
    <x v="1"/>
    <x v="3"/>
    <x v="2"/>
    <x v="2"/>
    <x v="0"/>
    <x v="0"/>
    <x v="0"/>
    <x v="4"/>
    <x v="1"/>
    <x v="0"/>
    <x v="0"/>
    <x v="0"/>
    <x v="0"/>
    <x v="1"/>
    <x v="2"/>
    <x v="0"/>
    <x v="1"/>
    <x v="4"/>
    <x v="1"/>
    <x v="0"/>
    <x v="0"/>
    <x v="0"/>
    <x v="2"/>
    <x v="2"/>
    <x v="3"/>
    <x v="2"/>
    <x v="0"/>
    <x v="1"/>
    <x v="0"/>
    <x v="0"/>
    <x v="0"/>
    <x v="0"/>
    <x v="0"/>
    <x v="0"/>
    <x v="0"/>
    <x v="0"/>
    <x v="0"/>
    <x v="0"/>
    <x v="0"/>
    <x v="0"/>
    <x v="5"/>
    <x v="0"/>
    <x v="6"/>
    <x v="3"/>
    <x v="0"/>
    <x v="1"/>
    <x v="4"/>
    <x v="1"/>
    <x v="1"/>
    <x v="5"/>
    <x v="3"/>
  </r>
  <r>
    <x v="0"/>
    <x v="0"/>
    <x v="0"/>
    <x v="0"/>
    <x v="0"/>
    <x v="2"/>
    <x v="2"/>
    <x v="0"/>
    <x v="2"/>
    <x v="1"/>
    <x v="0"/>
    <x v="3"/>
    <x v="1"/>
    <x v="2"/>
    <x v="1"/>
    <x v="0"/>
    <x v="0"/>
    <x v="4"/>
    <x v="2"/>
    <x v="0"/>
    <x v="0"/>
    <x v="1"/>
    <x v="0"/>
    <x v="2"/>
    <x v="1"/>
    <x v="1"/>
    <x v="1"/>
    <x v="1"/>
    <x v="0"/>
    <x v="0"/>
    <x v="2"/>
    <x v="0"/>
    <x v="0"/>
    <x v="1"/>
    <x v="1"/>
    <x v="3"/>
    <x v="0"/>
    <x v="3"/>
    <x v="2"/>
    <x v="1"/>
    <x v="0"/>
    <x v="0"/>
    <x v="0"/>
    <x v="0"/>
    <x v="0"/>
    <x v="0"/>
    <x v="0"/>
    <x v="0"/>
    <x v="0"/>
    <x v="10"/>
    <x v="9"/>
    <x v="7"/>
    <x v="5"/>
    <x v="0"/>
    <x v="4"/>
    <x v="3"/>
    <x v="1"/>
    <x v="3"/>
    <x v="0"/>
    <x v="0"/>
  </r>
  <r>
    <x v="0"/>
    <x v="0"/>
    <x v="0"/>
    <x v="0"/>
    <x v="0"/>
    <x v="0"/>
    <x v="0"/>
    <x v="0"/>
    <x v="1"/>
    <x v="1"/>
    <x v="3"/>
    <x v="2"/>
    <x v="2"/>
    <x v="0"/>
    <x v="0"/>
    <x v="0"/>
    <x v="0"/>
    <x v="1"/>
    <x v="0"/>
    <x v="0"/>
    <x v="0"/>
    <x v="0"/>
    <x v="1"/>
    <x v="2"/>
    <x v="1"/>
    <x v="1"/>
    <x v="1"/>
    <x v="1"/>
    <x v="0"/>
    <x v="0"/>
    <x v="0"/>
    <x v="2"/>
    <x v="0"/>
    <x v="3"/>
    <x v="2"/>
    <x v="0"/>
    <x v="0"/>
    <x v="0"/>
    <x v="0"/>
    <x v="0"/>
    <x v="0"/>
    <x v="0"/>
    <x v="0"/>
    <x v="0"/>
    <x v="0"/>
    <x v="0"/>
    <x v="0"/>
    <x v="0"/>
    <x v="0"/>
    <x v="6"/>
    <x v="0"/>
    <x v="0"/>
    <x v="3"/>
    <x v="0"/>
    <x v="1"/>
    <x v="3"/>
    <x v="1"/>
    <x v="1"/>
    <x v="7"/>
    <x v="3"/>
  </r>
  <r>
    <x v="0"/>
    <x v="0"/>
    <x v="0"/>
    <x v="0"/>
    <x v="1"/>
    <x v="0"/>
    <x v="1"/>
    <x v="2"/>
    <x v="2"/>
    <x v="1"/>
    <x v="1"/>
    <x v="1"/>
    <x v="0"/>
    <x v="0"/>
    <x v="3"/>
    <x v="2"/>
    <x v="0"/>
    <x v="1"/>
    <x v="1"/>
    <x v="1"/>
    <x v="1"/>
    <x v="1"/>
    <x v="0"/>
    <x v="1"/>
    <x v="1"/>
    <x v="1"/>
    <x v="1"/>
    <x v="1"/>
    <x v="0"/>
    <x v="4"/>
    <x v="2"/>
    <x v="0"/>
    <x v="0"/>
    <x v="1"/>
    <x v="2"/>
    <x v="1"/>
    <x v="2"/>
    <x v="3"/>
    <x v="0"/>
    <x v="0"/>
    <x v="0"/>
    <x v="0"/>
    <x v="0"/>
    <x v="0"/>
    <x v="0"/>
    <x v="0"/>
    <x v="0"/>
    <x v="0"/>
    <x v="0"/>
    <x v="4"/>
    <x v="10"/>
    <x v="8"/>
    <x v="1"/>
    <x v="1"/>
    <x v="4"/>
    <x v="1"/>
    <x v="1"/>
    <x v="5"/>
    <x v="0"/>
    <x v="5"/>
  </r>
  <r>
    <x v="0"/>
    <x v="0"/>
    <x v="0"/>
    <x v="0"/>
    <x v="0"/>
    <x v="0"/>
    <x v="0"/>
    <x v="0"/>
    <x v="1"/>
    <x v="1"/>
    <x v="3"/>
    <x v="2"/>
    <x v="2"/>
    <x v="1"/>
    <x v="0"/>
    <x v="0"/>
    <x v="4"/>
    <x v="1"/>
    <x v="0"/>
    <x v="0"/>
    <x v="0"/>
    <x v="1"/>
    <x v="0"/>
    <x v="0"/>
    <x v="1"/>
    <x v="0"/>
    <x v="5"/>
    <x v="1"/>
    <x v="0"/>
    <x v="0"/>
    <x v="0"/>
    <x v="2"/>
    <x v="0"/>
    <x v="0"/>
    <x v="1"/>
    <x v="0"/>
    <x v="0"/>
    <x v="0"/>
    <x v="0"/>
    <x v="0"/>
    <x v="0"/>
    <x v="0"/>
    <x v="0"/>
    <x v="0"/>
    <x v="0"/>
    <x v="0"/>
    <x v="0"/>
    <x v="0"/>
    <x v="0"/>
    <x v="6"/>
    <x v="0"/>
    <x v="0"/>
    <x v="3"/>
    <x v="0"/>
    <x v="4"/>
    <x v="4"/>
    <x v="5"/>
    <x v="1"/>
    <x v="7"/>
    <x v="4"/>
  </r>
  <r>
    <x v="0"/>
    <x v="0"/>
    <x v="0"/>
    <x v="0"/>
    <x v="0"/>
    <x v="0"/>
    <x v="1"/>
    <x v="4"/>
    <x v="2"/>
    <x v="4"/>
    <x v="2"/>
    <x v="1"/>
    <x v="3"/>
    <x v="1"/>
    <x v="3"/>
    <x v="2"/>
    <x v="1"/>
    <x v="4"/>
    <x v="2"/>
    <x v="0"/>
    <x v="4"/>
    <x v="3"/>
    <x v="4"/>
    <x v="2"/>
    <x v="0"/>
    <x v="1"/>
    <x v="1"/>
    <x v="2"/>
    <x v="2"/>
    <x v="4"/>
    <x v="1"/>
    <x v="0"/>
    <x v="3"/>
    <x v="0"/>
    <x v="1"/>
    <x v="1"/>
    <x v="1"/>
    <x v="3"/>
    <x v="2"/>
    <x v="1"/>
    <x v="0"/>
    <x v="0"/>
    <x v="0"/>
    <x v="0"/>
    <x v="0"/>
    <x v="0"/>
    <x v="0"/>
    <x v="0"/>
    <x v="0"/>
    <x v="4"/>
    <x v="11"/>
    <x v="9"/>
    <x v="5"/>
    <x v="0"/>
    <x v="5"/>
    <x v="4"/>
    <x v="1"/>
    <x v="7"/>
    <x v="4"/>
    <x v="4"/>
  </r>
  <r>
    <x v="0"/>
    <x v="0"/>
    <x v="0"/>
    <x v="0"/>
    <x v="0"/>
    <x v="0"/>
    <x v="0"/>
    <x v="1"/>
    <x v="1"/>
    <x v="0"/>
    <x v="0"/>
    <x v="2"/>
    <x v="0"/>
    <x v="1"/>
    <x v="1"/>
    <x v="1"/>
    <x v="0"/>
    <x v="1"/>
    <x v="1"/>
    <x v="2"/>
    <x v="0"/>
    <x v="0"/>
    <x v="0"/>
    <x v="2"/>
    <x v="1"/>
    <x v="1"/>
    <x v="1"/>
    <x v="1"/>
    <x v="0"/>
    <x v="0"/>
    <x v="0"/>
    <x v="2"/>
    <x v="0"/>
    <x v="1"/>
    <x v="4"/>
    <x v="0"/>
    <x v="0"/>
    <x v="3"/>
    <x v="2"/>
    <x v="1"/>
    <x v="0"/>
    <x v="0"/>
    <x v="0"/>
    <x v="0"/>
    <x v="0"/>
    <x v="0"/>
    <x v="0"/>
    <x v="0"/>
    <x v="0"/>
    <x v="5"/>
    <x v="12"/>
    <x v="10"/>
    <x v="1"/>
    <x v="2"/>
    <x v="0"/>
    <x v="3"/>
    <x v="1"/>
    <x v="1"/>
    <x v="7"/>
    <x v="6"/>
  </r>
  <r>
    <x v="0"/>
    <x v="0"/>
    <x v="0"/>
    <x v="0"/>
    <x v="1"/>
    <x v="2"/>
    <x v="2"/>
    <x v="1"/>
    <x v="1"/>
    <x v="0"/>
    <x v="3"/>
    <x v="2"/>
    <x v="2"/>
    <x v="1"/>
    <x v="0"/>
    <x v="0"/>
    <x v="1"/>
    <x v="0"/>
    <x v="3"/>
    <x v="2"/>
    <x v="1"/>
    <x v="3"/>
    <x v="0"/>
    <x v="2"/>
    <x v="0"/>
    <x v="0"/>
    <x v="0"/>
    <x v="1"/>
    <x v="0"/>
    <x v="3"/>
    <x v="3"/>
    <x v="0"/>
    <x v="0"/>
    <x v="0"/>
    <x v="1"/>
    <x v="3"/>
    <x v="1"/>
    <x v="3"/>
    <x v="2"/>
    <x v="0"/>
    <x v="0"/>
    <x v="0"/>
    <x v="0"/>
    <x v="0"/>
    <x v="0"/>
    <x v="0"/>
    <x v="0"/>
    <x v="0"/>
    <x v="0"/>
    <x v="11"/>
    <x v="6"/>
    <x v="1"/>
    <x v="6"/>
    <x v="6"/>
    <x v="3"/>
    <x v="4"/>
    <x v="0"/>
    <x v="5"/>
    <x v="0"/>
    <x v="4"/>
  </r>
  <r>
    <x v="0"/>
    <x v="0"/>
    <x v="0"/>
    <x v="0"/>
    <x v="0"/>
    <x v="2"/>
    <x v="0"/>
    <x v="1"/>
    <x v="1"/>
    <x v="3"/>
    <x v="0"/>
    <x v="1"/>
    <x v="0"/>
    <x v="1"/>
    <x v="1"/>
    <x v="1"/>
    <x v="1"/>
    <x v="4"/>
    <x v="1"/>
    <x v="2"/>
    <x v="1"/>
    <x v="1"/>
    <x v="0"/>
    <x v="1"/>
    <x v="1"/>
    <x v="1"/>
    <x v="1"/>
    <x v="0"/>
    <x v="0"/>
    <x v="3"/>
    <x v="3"/>
    <x v="0"/>
    <x v="3"/>
    <x v="0"/>
    <x v="1"/>
    <x v="3"/>
    <x v="0"/>
    <x v="3"/>
    <x v="2"/>
    <x v="1"/>
    <x v="0"/>
    <x v="0"/>
    <x v="0"/>
    <x v="0"/>
    <x v="0"/>
    <x v="0"/>
    <x v="0"/>
    <x v="0"/>
    <x v="0"/>
    <x v="5"/>
    <x v="10"/>
    <x v="5"/>
    <x v="2"/>
    <x v="6"/>
    <x v="4"/>
    <x v="1"/>
    <x v="1"/>
    <x v="8"/>
    <x v="4"/>
    <x v="4"/>
  </r>
  <r>
    <x v="0"/>
    <x v="0"/>
    <x v="0"/>
    <x v="0"/>
    <x v="1"/>
    <x v="0"/>
    <x v="0"/>
    <x v="1"/>
    <x v="1"/>
    <x v="3"/>
    <x v="3"/>
    <x v="2"/>
    <x v="1"/>
    <x v="0"/>
    <x v="0"/>
    <x v="0"/>
    <x v="4"/>
    <x v="0"/>
    <x v="0"/>
    <x v="0"/>
    <x v="0"/>
    <x v="0"/>
    <x v="1"/>
    <x v="0"/>
    <x v="0"/>
    <x v="1"/>
    <x v="5"/>
    <x v="1"/>
    <x v="0"/>
    <x v="0"/>
    <x v="0"/>
    <x v="2"/>
    <x v="2"/>
    <x v="3"/>
    <x v="2"/>
    <x v="3"/>
    <x v="0"/>
    <x v="3"/>
    <x v="0"/>
    <x v="0"/>
    <x v="0"/>
    <x v="0"/>
    <x v="0"/>
    <x v="0"/>
    <x v="0"/>
    <x v="0"/>
    <x v="0"/>
    <x v="0"/>
    <x v="0"/>
    <x v="5"/>
    <x v="13"/>
    <x v="6"/>
    <x v="0"/>
    <x v="0"/>
    <x v="1"/>
    <x v="0"/>
    <x v="0"/>
    <x v="1"/>
    <x v="5"/>
    <x v="3"/>
  </r>
  <r>
    <x v="0"/>
    <x v="0"/>
    <x v="0"/>
    <x v="0"/>
    <x v="1"/>
    <x v="0"/>
    <x v="1"/>
    <x v="2"/>
    <x v="1"/>
    <x v="0"/>
    <x v="0"/>
    <x v="1"/>
    <x v="1"/>
    <x v="1"/>
    <x v="1"/>
    <x v="1"/>
    <x v="0"/>
    <x v="1"/>
    <x v="1"/>
    <x v="2"/>
    <x v="0"/>
    <x v="1"/>
    <x v="0"/>
    <x v="1"/>
    <x v="2"/>
    <x v="0"/>
    <x v="5"/>
    <x v="1"/>
    <x v="0"/>
    <x v="0"/>
    <x v="2"/>
    <x v="2"/>
    <x v="3"/>
    <x v="3"/>
    <x v="0"/>
    <x v="3"/>
    <x v="0"/>
    <x v="0"/>
    <x v="0"/>
    <x v="1"/>
    <x v="0"/>
    <x v="0"/>
    <x v="0"/>
    <x v="0"/>
    <x v="0"/>
    <x v="0"/>
    <x v="0"/>
    <x v="0"/>
    <x v="0"/>
    <x v="8"/>
    <x v="14"/>
    <x v="10"/>
    <x v="1"/>
    <x v="2"/>
    <x v="4"/>
    <x v="2"/>
    <x v="5"/>
    <x v="3"/>
    <x v="3"/>
    <x v="5"/>
  </r>
  <r>
    <x v="0"/>
    <x v="0"/>
    <x v="0"/>
    <x v="0"/>
    <x v="1"/>
    <x v="0"/>
    <x v="1"/>
    <x v="0"/>
    <x v="1"/>
    <x v="0"/>
    <x v="3"/>
    <x v="3"/>
    <x v="2"/>
    <x v="0"/>
    <x v="0"/>
    <x v="0"/>
    <x v="0"/>
    <x v="0"/>
    <x v="4"/>
    <x v="0"/>
    <x v="0"/>
    <x v="0"/>
    <x v="1"/>
    <x v="2"/>
    <x v="0"/>
    <x v="0"/>
    <x v="1"/>
    <x v="1"/>
    <x v="0"/>
    <x v="0"/>
    <x v="0"/>
    <x v="2"/>
    <x v="2"/>
    <x v="0"/>
    <x v="1"/>
    <x v="0"/>
    <x v="1"/>
    <x v="3"/>
    <x v="0"/>
    <x v="0"/>
    <x v="0"/>
    <x v="0"/>
    <x v="0"/>
    <x v="0"/>
    <x v="0"/>
    <x v="0"/>
    <x v="0"/>
    <x v="0"/>
    <x v="0"/>
    <x v="10"/>
    <x v="15"/>
    <x v="0"/>
    <x v="1"/>
    <x v="0"/>
    <x v="1"/>
    <x v="4"/>
    <x v="3"/>
    <x v="1"/>
    <x v="5"/>
    <x v="4"/>
  </r>
  <r>
    <x v="0"/>
    <x v="0"/>
    <x v="0"/>
    <x v="0"/>
    <x v="1"/>
    <x v="2"/>
    <x v="2"/>
    <x v="0"/>
    <x v="3"/>
    <x v="0"/>
    <x v="3"/>
    <x v="2"/>
    <x v="2"/>
    <x v="0"/>
    <x v="0"/>
    <x v="0"/>
    <x v="3"/>
    <x v="1"/>
    <x v="2"/>
    <x v="0"/>
    <x v="0"/>
    <x v="0"/>
    <x v="1"/>
    <x v="2"/>
    <x v="1"/>
    <x v="4"/>
    <x v="5"/>
    <x v="1"/>
    <x v="0"/>
    <x v="0"/>
    <x v="0"/>
    <x v="2"/>
    <x v="0"/>
    <x v="3"/>
    <x v="2"/>
    <x v="0"/>
    <x v="3"/>
    <x v="4"/>
    <x v="0"/>
    <x v="0"/>
    <x v="0"/>
    <x v="0"/>
    <x v="0"/>
    <x v="0"/>
    <x v="0"/>
    <x v="0"/>
    <x v="0"/>
    <x v="0"/>
    <x v="0"/>
    <x v="12"/>
    <x v="6"/>
    <x v="6"/>
    <x v="3"/>
    <x v="0"/>
    <x v="1"/>
    <x v="3"/>
    <x v="6"/>
    <x v="1"/>
    <x v="7"/>
    <x v="3"/>
  </r>
  <r>
    <x v="0"/>
    <x v="0"/>
    <x v="0"/>
    <x v="0"/>
    <x v="1"/>
    <x v="0"/>
    <x v="1"/>
    <x v="3"/>
    <x v="0"/>
    <x v="0"/>
    <x v="0"/>
    <x v="3"/>
    <x v="4"/>
    <x v="1"/>
    <x v="3"/>
    <x v="3"/>
    <x v="0"/>
    <x v="0"/>
    <x v="1"/>
    <x v="3"/>
    <x v="5"/>
    <x v="1"/>
    <x v="3"/>
    <x v="2"/>
    <x v="0"/>
    <x v="0"/>
    <x v="2"/>
    <x v="1"/>
    <x v="1"/>
    <x v="4"/>
    <x v="1"/>
    <x v="0"/>
    <x v="0"/>
    <x v="3"/>
    <x v="4"/>
    <x v="2"/>
    <x v="4"/>
    <x v="2"/>
    <x v="3"/>
    <x v="0"/>
    <x v="0"/>
    <x v="0"/>
    <x v="0"/>
    <x v="0"/>
    <x v="0"/>
    <x v="0"/>
    <x v="0"/>
    <x v="0"/>
    <x v="0"/>
    <x v="8"/>
    <x v="16"/>
    <x v="11"/>
    <x v="7"/>
    <x v="7"/>
    <x v="3"/>
    <x v="4"/>
    <x v="1"/>
    <x v="7"/>
    <x v="0"/>
    <x v="3"/>
  </r>
  <r>
    <x v="0"/>
    <x v="0"/>
    <x v="0"/>
    <x v="0"/>
    <x v="1"/>
    <x v="0"/>
    <x v="0"/>
    <x v="0"/>
    <x v="1"/>
    <x v="1"/>
    <x v="3"/>
    <x v="1"/>
    <x v="2"/>
    <x v="0"/>
    <x v="0"/>
    <x v="0"/>
    <x v="4"/>
    <x v="0"/>
    <x v="0"/>
    <x v="2"/>
    <x v="0"/>
    <x v="1"/>
    <x v="0"/>
    <x v="3"/>
    <x v="0"/>
    <x v="4"/>
    <x v="5"/>
    <x v="1"/>
    <x v="0"/>
    <x v="0"/>
    <x v="0"/>
    <x v="2"/>
    <x v="2"/>
    <x v="3"/>
    <x v="1"/>
    <x v="0"/>
    <x v="2"/>
    <x v="0"/>
    <x v="0"/>
    <x v="0"/>
    <x v="0"/>
    <x v="0"/>
    <x v="0"/>
    <x v="0"/>
    <x v="0"/>
    <x v="0"/>
    <x v="0"/>
    <x v="0"/>
    <x v="0"/>
    <x v="6"/>
    <x v="12"/>
    <x v="6"/>
    <x v="0"/>
    <x v="2"/>
    <x v="4"/>
    <x v="0"/>
    <x v="6"/>
    <x v="1"/>
    <x v="5"/>
    <x v="1"/>
  </r>
  <r>
    <x v="0"/>
    <x v="0"/>
    <x v="0"/>
    <x v="0"/>
    <x v="1"/>
    <x v="0"/>
    <x v="3"/>
    <x v="1"/>
    <x v="1"/>
    <x v="3"/>
    <x v="0"/>
    <x v="3"/>
    <x v="0"/>
    <x v="1"/>
    <x v="1"/>
    <x v="2"/>
    <x v="1"/>
    <x v="1"/>
    <x v="0"/>
    <x v="4"/>
    <x v="0"/>
    <x v="2"/>
    <x v="2"/>
    <x v="4"/>
    <x v="2"/>
    <x v="4"/>
    <x v="5"/>
    <x v="1"/>
    <x v="0"/>
    <x v="0"/>
    <x v="0"/>
    <x v="3"/>
    <x v="2"/>
    <x v="4"/>
    <x v="4"/>
    <x v="3"/>
    <x v="4"/>
    <x v="1"/>
    <x v="0"/>
    <x v="2"/>
    <x v="0"/>
    <x v="0"/>
    <x v="0"/>
    <x v="0"/>
    <x v="0"/>
    <x v="0"/>
    <x v="0"/>
    <x v="0"/>
    <x v="0"/>
    <x v="3"/>
    <x v="17"/>
    <x v="12"/>
    <x v="3"/>
    <x v="0"/>
    <x v="2"/>
    <x v="5"/>
    <x v="6"/>
    <x v="1"/>
    <x v="5"/>
    <x v="7"/>
  </r>
  <r>
    <x v="0"/>
    <x v="0"/>
    <x v="0"/>
    <x v="0"/>
    <x v="1"/>
    <x v="0"/>
    <x v="2"/>
    <x v="2"/>
    <x v="2"/>
    <x v="0"/>
    <x v="0"/>
    <x v="1"/>
    <x v="5"/>
    <x v="2"/>
    <x v="1"/>
    <x v="2"/>
    <x v="2"/>
    <x v="0"/>
    <x v="0"/>
    <x v="1"/>
    <x v="0"/>
    <x v="1"/>
    <x v="0"/>
    <x v="0"/>
    <x v="2"/>
    <x v="0"/>
    <x v="5"/>
    <x v="1"/>
    <x v="0"/>
    <x v="0"/>
    <x v="2"/>
    <x v="1"/>
    <x v="3"/>
    <x v="1"/>
    <x v="2"/>
    <x v="1"/>
    <x v="4"/>
    <x v="2"/>
    <x v="1"/>
    <x v="3"/>
    <x v="0"/>
    <x v="0"/>
    <x v="0"/>
    <x v="0"/>
    <x v="0"/>
    <x v="0"/>
    <x v="0"/>
    <x v="0"/>
    <x v="0"/>
    <x v="8"/>
    <x v="16"/>
    <x v="13"/>
    <x v="0"/>
    <x v="8"/>
    <x v="4"/>
    <x v="6"/>
    <x v="5"/>
    <x v="3"/>
    <x v="8"/>
    <x v="5"/>
  </r>
  <r>
    <x v="0"/>
    <x v="0"/>
    <x v="0"/>
    <x v="0"/>
    <x v="0"/>
    <x v="2"/>
    <x v="0"/>
    <x v="0"/>
    <x v="1"/>
    <x v="1"/>
    <x v="3"/>
    <x v="3"/>
    <x v="2"/>
    <x v="0"/>
    <x v="0"/>
    <x v="0"/>
    <x v="0"/>
    <x v="1"/>
    <x v="0"/>
    <x v="2"/>
    <x v="0"/>
    <x v="1"/>
    <x v="0"/>
    <x v="0"/>
    <x v="1"/>
    <x v="4"/>
    <x v="0"/>
    <x v="0"/>
    <x v="0"/>
    <x v="0"/>
    <x v="0"/>
    <x v="0"/>
    <x v="2"/>
    <x v="3"/>
    <x v="2"/>
    <x v="3"/>
    <x v="0"/>
    <x v="1"/>
    <x v="2"/>
    <x v="1"/>
    <x v="0"/>
    <x v="0"/>
    <x v="0"/>
    <x v="0"/>
    <x v="0"/>
    <x v="0"/>
    <x v="0"/>
    <x v="0"/>
    <x v="0"/>
    <x v="6"/>
    <x v="8"/>
    <x v="0"/>
    <x v="3"/>
    <x v="2"/>
    <x v="4"/>
    <x v="4"/>
    <x v="5"/>
    <x v="0"/>
    <x v="2"/>
    <x v="3"/>
  </r>
  <r>
    <x v="0"/>
    <x v="0"/>
    <x v="0"/>
    <x v="0"/>
    <x v="0"/>
    <x v="0"/>
    <x v="1"/>
    <x v="4"/>
    <x v="0"/>
    <x v="1"/>
    <x v="1"/>
    <x v="1"/>
    <x v="0"/>
    <x v="2"/>
    <x v="3"/>
    <x v="1"/>
    <x v="0"/>
    <x v="1"/>
    <x v="3"/>
    <x v="0"/>
    <x v="3"/>
    <x v="0"/>
    <x v="0"/>
    <x v="2"/>
    <x v="0"/>
    <x v="2"/>
    <x v="1"/>
    <x v="1"/>
    <x v="0"/>
    <x v="0"/>
    <x v="0"/>
    <x v="4"/>
    <x v="0"/>
    <x v="1"/>
    <x v="1"/>
    <x v="0"/>
    <x v="0"/>
    <x v="3"/>
    <x v="0"/>
    <x v="0"/>
    <x v="0"/>
    <x v="0"/>
    <x v="0"/>
    <x v="0"/>
    <x v="0"/>
    <x v="0"/>
    <x v="0"/>
    <x v="0"/>
    <x v="0"/>
    <x v="13"/>
    <x v="10"/>
    <x v="2"/>
    <x v="0"/>
    <x v="5"/>
    <x v="0"/>
    <x v="4"/>
    <x v="7"/>
    <x v="1"/>
    <x v="9"/>
    <x v="0"/>
  </r>
  <r>
    <x v="0"/>
    <x v="0"/>
    <x v="0"/>
    <x v="0"/>
    <x v="1"/>
    <x v="0"/>
    <x v="0"/>
    <x v="0"/>
    <x v="1"/>
    <x v="0"/>
    <x v="3"/>
    <x v="2"/>
    <x v="2"/>
    <x v="0"/>
    <x v="0"/>
    <x v="0"/>
    <x v="4"/>
    <x v="0"/>
    <x v="0"/>
    <x v="0"/>
    <x v="0"/>
    <x v="0"/>
    <x v="1"/>
    <x v="2"/>
    <x v="1"/>
    <x v="4"/>
    <x v="5"/>
    <x v="1"/>
    <x v="0"/>
    <x v="0"/>
    <x v="0"/>
    <x v="2"/>
    <x v="2"/>
    <x v="3"/>
    <x v="2"/>
    <x v="0"/>
    <x v="0"/>
    <x v="0"/>
    <x v="0"/>
    <x v="0"/>
    <x v="0"/>
    <x v="0"/>
    <x v="0"/>
    <x v="0"/>
    <x v="0"/>
    <x v="0"/>
    <x v="0"/>
    <x v="0"/>
    <x v="0"/>
    <x v="6"/>
    <x v="6"/>
    <x v="6"/>
    <x v="0"/>
    <x v="0"/>
    <x v="1"/>
    <x v="3"/>
    <x v="6"/>
    <x v="1"/>
    <x v="5"/>
    <x v="3"/>
  </r>
  <r>
    <x v="0"/>
    <x v="0"/>
    <x v="0"/>
    <x v="0"/>
    <x v="1"/>
    <x v="2"/>
    <x v="0"/>
    <x v="1"/>
    <x v="1"/>
    <x v="3"/>
    <x v="3"/>
    <x v="1"/>
    <x v="0"/>
    <x v="0"/>
    <x v="0"/>
    <x v="0"/>
    <x v="0"/>
    <x v="1"/>
    <x v="0"/>
    <x v="3"/>
    <x v="0"/>
    <x v="0"/>
    <x v="1"/>
    <x v="2"/>
    <x v="0"/>
    <x v="0"/>
    <x v="0"/>
    <x v="1"/>
    <x v="0"/>
    <x v="4"/>
    <x v="3"/>
    <x v="2"/>
    <x v="0"/>
    <x v="0"/>
    <x v="2"/>
    <x v="3"/>
    <x v="4"/>
    <x v="3"/>
    <x v="4"/>
    <x v="1"/>
    <x v="0"/>
    <x v="0"/>
    <x v="0"/>
    <x v="0"/>
    <x v="0"/>
    <x v="0"/>
    <x v="0"/>
    <x v="0"/>
    <x v="0"/>
    <x v="5"/>
    <x v="13"/>
    <x v="0"/>
    <x v="3"/>
    <x v="9"/>
    <x v="1"/>
    <x v="4"/>
    <x v="0"/>
    <x v="9"/>
    <x v="7"/>
    <x v="1"/>
  </r>
  <r>
    <x v="0"/>
    <x v="0"/>
    <x v="0"/>
    <x v="0"/>
    <x v="1"/>
    <x v="0"/>
    <x v="0"/>
    <x v="0"/>
    <x v="2"/>
    <x v="3"/>
    <x v="3"/>
    <x v="2"/>
    <x v="0"/>
    <x v="0"/>
    <x v="1"/>
    <x v="0"/>
    <x v="0"/>
    <x v="0"/>
    <x v="0"/>
    <x v="2"/>
    <x v="1"/>
    <x v="0"/>
    <x v="1"/>
    <x v="0"/>
    <x v="0"/>
    <x v="0"/>
    <x v="0"/>
    <x v="1"/>
    <x v="0"/>
    <x v="0"/>
    <x v="0"/>
    <x v="2"/>
    <x v="0"/>
    <x v="3"/>
    <x v="1"/>
    <x v="1"/>
    <x v="0"/>
    <x v="0"/>
    <x v="0"/>
    <x v="0"/>
    <x v="0"/>
    <x v="0"/>
    <x v="0"/>
    <x v="0"/>
    <x v="0"/>
    <x v="0"/>
    <x v="0"/>
    <x v="0"/>
    <x v="0"/>
    <x v="9"/>
    <x v="18"/>
    <x v="14"/>
    <x v="0"/>
    <x v="6"/>
    <x v="1"/>
    <x v="0"/>
    <x v="0"/>
    <x v="1"/>
    <x v="7"/>
    <x v="1"/>
  </r>
  <r>
    <x v="0"/>
    <x v="0"/>
    <x v="0"/>
    <x v="0"/>
    <x v="1"/>
    <x v="2"/>
    <x v="2"/>
    <x v="2"/>
    <x v="3"/>
    <x v="1"/>
    <x v="3"/>
    <x v="2"/>
    <x v="2"/>
    <x v="0"/>
    <x v="1"/>
    <x v="1"/>
    <x v="4"/>
    <x v="2"/>
    <x v="1"/>
    <x v="0"/>
    <x v="0"/>
    <x v="1"/>
    <x v="0"/>
    <x v="1"/>
    <x v="1"/>
    <x v="1"/>
    <x v="2"/>
    <x v="1"/>
    <x v="0"/>
    <x v="0"/>
    <x v="2"/>
    <x v="2"/>
    <x v="0"/>
    <x v="3"/>
    <x v="2"/>
    <x v="3"/>
    <x v="2"/>
    <x v="0"/>
    <x v="0"/>
    <x v="0"/>
    <x v="0"/>
    <x v="0"/>
    <x v="0"/>
    <x v="0"/>
    <x v="0"/>
    <x v="0"/>
    <x v="0"/>
    <x v="0"/>
    <x v="0"/>
    <x v="2"/>
    <x v="0"/>
    <x v="15"/>
    <x v="2"/>
    <x v="0"/>
    <x v="4"/>
    <x v="1"/>
    <x v="7"/>
    <x v="3"/>
    <x v="7"/>
    <x v="3"/>
  </r>
  <r>
    <x v="0"/>
    <x v="0"/>
    <x v="0"/>
    <x v="0"/>
    <x v="1"/>
    <x v="2"/>
    <x v="2"/>
    <x v="1"/>
    <x v="0"/>
    <x v="1"/>
    <x v="3"/>
    <x v="2"/>
    <x v="0"/>
    <x v="0"/>
    <x v="0"/>
    <x v="0"/>
    <x v="0"/>
    <x v="1"/>
    <x v="3"/>
    <x v="0"/>
    <x v="0"/>
    <x v="0"/>
    <x v="1"/>
    <x v="0"/>
    <x v="0"/>
    <x v="0"/>
    <x v="1"/>
    <x v="1"/>
    <x v="0"/>
    <x v="0"/>
    <x v="0"/>
    <x v="2"/>
    <x v="2"/>
    <x v="3"/>
    <x v="1"/>
    <x v="0"/>
    <x v="2"/>
    <x v="3"/>
    <x v="0"/>
    <x v="0"/>
    <x v="0"/>
    <x v="0"/>
    <x v="0"/>
    <x v="0"/>
    <x v="0"/>
    <x v="0"/>
    <x v="0"/>
    <x v="0"/>
    <x v="0"/>
    <x v="14"/>
    <x v="12"/>
    <x v="0"/>
    <x v="0"/>
    <x v="0"/>
    <x v="1"/>
    <x v="0"/>
    <x v="3"/>
    <x v="1"/>
    <x v="5"/>
    <x v="1"/>
  </r>
  <r>
    <x v="0"/>
    <x v="0"/>
    <x v="0"/>
    <x v="0"/>
    <x v="1"/>
    <x v="2"/>
    <x v="1"/>
    <x v="2"/>
    <x v="3"/>
    <x v="0"/>
    <x v="3"/>
    <x v="3"/>
    <x v="0"/>
    <x v="1"/>
    <x v="1"/>
    <x v="1"/>
    <x v="0"/>
    <x v="4"/>
    <x v="4"/>
    <x v="4"/>
    <x v="0"/>
    <x v="2"/>
    <x v="2"/>
    <x v="1"/>
    <x v="3"/>
    <x v="1"/>
    <x v="1"/>
    <x v="3"/>
    <x v="0"/>
    <x v="3"/>
    <x v="3"/>
    <x v="3"/>
    <x v="3"/>
    <x v="4"/>
    <x v="4"/>
    <x v="4"/>
    <x v="3"/>
    <x v="2"/>
    <x v="1"/>
    <x v="2"/>
    <x v="0"/>
    <x v="0"/>
    <x v="0"/>
    <x v="0"/>
    <x v="0"/>
    <x v="0"/>
    <x v="0"/>
    <x v="0"/>
    <x v="0"/>
    <x v="4"/>
    <x v="19"/>
    <x v="10"/>
    <x v="4"/>
    <x v="0"/>
    <x v="2"/>
    <x v="2"/>
    <x v="1"/>
    <x v="10"/>
    <x v="10"/>
    <x v="7"/>
  </r>
  <r>
    <x v="0"/>
    <x v="0"/>
    <x v="0"/>
    <x v="0"/>
    <x v="1"/>
    <x v="2"/>
    <x v="3"/>
    <x v="0"/>
    <x v="3"/>
    <x v="1"/>
    <x v="0"/>
    <x v="1"/>
    <x v="0"/>
    <x v="0"/>
    <x v="1"/>
    <x v="1"/>
    <x v="1"/>
    <x v="1"/>
    <x v="3"/>
    <x v="2"/>
    <x v="5"/>
    <x v="2"/>
    <x v="2"/>
    <x v="3"/>
    <x v="3"/>
    <x v="1"/>
    <x v="2"/>
    <x v="1"/>
    <x v="0"/>
    <x v="1"/>
    <x v="0"/>
    <x v="2"/>
    <x v="2"/>
    <x v="3"/>
    <x v="4"/>
    <x v="0"/>
    <x v="3"/>
    <x v="0"/>
    <x v="0"/>
    <x v="0"/>
    <x v="0"/>
    <x v="0"/>
    <x v="0"/>
    <x v="0"/>
    <x v="0"/>
    <x v="0"/>
    <x v="0"/>
    <x v="0"/>
    <x v="0"/>
    <x v="0"/>
    <x v="1"/>
    <x v="10"/>
    <x v="0"/>
    <x v="10"/>
    <x v="2"/>
    <x v="7"/>
    <x v="7"/>
    <x v="1"/>
    <x v="5"/>
    <x v="3"/>
  </r>
  <r>
    <x v="0"/>
    <x v="0"/>
    <x v="0"/>
    <x v="0"/>
    <x v="1"/>
    <x v="0"/>
    <x v="0"/>
    <x v="0"/>
    <x v="0"/>
    <x v="0"/>
    <x v="3"/>
    <x v="0"/>
    <x v="2"/>
    <x v="0"/>
    <x v="0"/>
    <x v="0"/>
    <x v="4"/>
    <x v="1"/>
    <x v="3"/>
    <x v="0"/>
    <x v="0"/>
    <x v="0"/>
    <x v="1"/>
    <x v="2"/>
    <x v="0"/>
    <x v="4"/>
    <x v="5"/>
    <x v="1"/>
    <x v="0"/>
    <x v="0"/>
    <x v="0"/>
    <x v="2"/>
    <x v="2"/>
    <x v="3"/>
    <x v="2"/>
    <x v="0"/>
    <x v="2"/>
    <x v="3"/>
    <x v="4"/>
    <x v="0"/>
    <x v="0"/>
    <x v="0"/>
    <x v="0"/>
    <x v="0"/>
    <x v="0"/>
    <x v="0"/>
    <x v="0"/>
    <x v="0"/>
    <x v="0"/>
    <x v="0"/>
    <x v="5"/>
    <x v="6"/>
    <x v="0"/>
    <x v="0"/>
    <x v="1"/>
    <x v="4"/>
    <x v="6"/>
    <x v="1"/>
    <x v="5"/>
    <x v="3"/>
  </r>
  <r>
    <x v="0"/>
    <x v="0"/>
    <x v="0"/>
    <x v="0"/>
    <x v="1"/>
    <x v="2"/>
    <x v="0"/>
    <x v="0"/>
    <x v="0"/>
    <x v="0"/>
    <x v="3"/>
    <x v="2"/>
    <x v="2"/>
    <x v="0"/>
    <x v="1"/>
    <x v="0"/>
    <x v="1"/>
    <x v="0"/>
    <x v="0"/>
    <x v="0"/>
    <x v="0"/>
    <x v="0"/>
    <x v="1"/>
    <x v="2"/>
    <x v="0"/>
    <x v="0"/>
    <x v="0"/>
    <x v="1"/>
    <x v="0"/>
    <x v="0"/>
    <x v="0"/>
    <x v="2"/>
    <x v="2"/>
    <x v="3"/>
    <x v="2"/>
    <x v="0"/>
    <x v="2"/>
    <x v="0"/>
    <x v="0"/>
    <x v="0"/>
    <x v="0"/>
    <x v="0"/>
    <x v="0"/>
    <x v="0"/>
    <x v="0"/>
    <x v="0"/>
    <x v="0"/>
    <x v="0"/>
    <x v="0"/>
    <x v="0"/>
    <x v="6"/>
    <x v="1"/>
    <x v="0"/>
    <x v="0"/>
    <x v="1"/>
    <x v="4"/>
    <x v="0"/>
    <x v="1"/>
    <x v="5"/>
    <x v="3"/>
  </r>
  <r>
    <x v="0"/>
    <x v="0"/>
    <x v="0"/>
    <x v="0"/>
    <x v="1"/>
    <x v="2"/>
    <x v="2"/>
    <x v="2"/>
    <x v="1"/>
    <x v="1"/>
    <x v="2"/>
    <x v="3"/>
    <x v="2"/>
    <x v="2"/>
    <x v="3"/>
    <x v="1"/>
    <x v="1"/>
    <x v="2"/>
    <x v="1"/>
    <x v="2"/>
    <x v="0"/>
    <x v="4"/>
    <x v="3"/>
    <x v="2"/>
    <x v="1"/>
    <x v="2"/>
    <x v="2"/>
    <x v="0"/>
    <x v="2"/>
    <x v="4"/>
    <x v="2"/>
    <x v="0"/>
    <x v="3"/>
    <x v="4"/>
    <x v="0"/>
    <x v="3"/>
    <x v="0"/>
    <x v="2"/>
    <x v="2"/>
    <x v="1"/>
    <x v="0"/>
    <x v="0"/>
    <x v="0"/>
    <x v="0"/>
    <x v="0"/>
    <x v="0"/>
    <x v="0"/>
    <x v="0"/>
    <x v="0"/>
    <x v="1"/>
    <x v="20"/>
    <x v="16"/>
    <x v="2"/>
    <x v="2"/>
    <x v="5"/>
    <x v="3"/>
    <x v="2"/>
    <x v="11"/>
    <x v="4"/>
    <x v="6"/>
  </r>
  <r>
    <x v="0"/>
    <x v="0"/>
    <x v="0"/>
    <x v="0"/>
    <x v="1"/>
    <x v="2"/>
    <x v="0"/>
    <x v="0"/>
    <x v="1"/>
    <x v="0"/>
    <x v="3"/>
    <x v="2"/>
    <x v="2"/>
    <x v="0"/>
    <x v="1"/>
    <x v="0"/>
    <x v="0"/>
    <x v="1"/>
    <x v="0"/>
    <x v="0"/>
    <x v="0"/>
    <x v="1"/>
    <x v="3"/>
    <x v="0"/>
    <x v="0"/>
    <x v="1"/>
    <x v="1"/>
    <x v="0"/>
    <x v="0"/>
    <x v="0"/>
    <x v="2"/>
    <x v="0"/>
    <x v="0"/>
    <x v="3"/>
    <x v="0"/>
    <x v="3"/>
    <x v="0"/>
    <x v="3"/>
    <x v="0"/>
    <x v="0"/>
    <x v="0"/>
    <x v="0"/>
    <x v="0"/>
    <x v="0"/>
    <x v="0"/>
    <x v="0"/>
    <x v="0"/>
    <x v="0"/>
    <x v="0"/>
    <x v="6"/>
    <x v="6"/>
    <x v="14"/>
    <x v="3"/>
    <x v="0"/>
    <x v="3"/>
    <x v="0"/>
    <x v="1"/>
    <x v="6"/>
    <x v="0"/>
    <x v="5"/>
  </r>
  <r>
    <x v="0"/>
    <x v="0"/>
    <x v="0"/>
    <x v="0"/>
    <x v="1"/>
    <x v="2"/>
    <x v="2"/>
    <x v="1"/>
    <x v="1"/>
    <x v="3"/>
    <x v="3"/>
    <x v="3"/>
    <x v="2"/>
    <x v="1"/>
    <x v="0"/>
    <x v="1"/>
    <x v="0"/>
    <x v="1"/>
    <x v="4"/>
    <x v="0"/>
    <x v="0"/>
    <x v="0"/>
    <x v="0"/>
    <x v="3"/>
    <x v="0"/>
    <x v="1"/>
    <x v="1"/>
    <x v="1"/>
    <x v="0"/>
    <x v="3"/>
    <x v="1"/>
    <x v="2"/>
    <x v="0"/>
    <x v="3"/>
    <x v="1"/>
    <x v="0"/>
    <x v="0"/>
    <x v="0"/>
    <x v="0"/>
    <x v="0"/>
    <x v="0"/>
    <x v="0"/>
    <x v="0"/>
    <x v="0"/>
    <x v="0"/>
    <x v="0"/>
    <x v="0"/>
    <x v="0"/>
    <x v="0"/>
    <x v="11"/>
    <x v="13"/>
    <x v="4"/>
    <x v="8"/>
    <x v="0"/>
    <x v="0"/>
    <x v="0"/>
    <x v="1"/>
    <x v="12"/>
    <x v="7"/>
    <x v="1"/>
  </r>
  <r>
    <x v="0"/>
    <x v="0"/>
    <x v="1"/>
    <x v="0"/>
    <x v="0"/>
    <x v="2"/>
    <x v="1"/>
    <x v="2"/>
    <x v="4"/>
    <x v="0"/>
    <x v="0"/>
    <x v="4"/>
    <x v="4"/>
    <x v="1"/>
    <x v="0"/>
    <x v="2"/>
    <x v="0"/>
    <x v="0"/>
    <x v="3"/>
    <x v="0"/>
    <x v="1"/>
    <x v="1"/>
    <x v="1"/>
    <x v="2"/>
    <x v="1"/>
    <x v="1"/>
    <x v="2"/>
    <x v="1"/>
    <x v="0"/>
    <x v="0"/>
    <x v="0"/>
    <x v="2"/>
    <x v="3"/>
    <x v="3"/>
    <x v="2"/>
    <x v="1"/>
    <x v="4"/>
    <x v="1"/>
    <x v="2"/>
    <x v="4"/>
    <x v="0"/>
    <x v="0"/>
    <x v="0"/>
    <x v="0"/>
    <x v="0"/>
    <x v="0"/>
    <x v="0"/>
    <x v="0"/>
    <x v="0"/>
    <x v="15"/>
    <x v="20"/>
    <x v="17"/>
    <x v="6"/>
    <x v="11"/>
    <x v="0"/>
    <x v="3"/>
    <x v="7"/>
    <x v="1"/>
    <x v="3"/>
    <x v="3"/>
  </r>
  <r>
    <x v="0"/>
    <x v="0"/>
    <x v="1"/>
    <x v="0"/>
    <x v="0"/>
    <x v="2"/>
    <x v="2"/>
    <x v="1"/>
    <x v="2"/>
    <x v="0"/>
    <x v="0"/>
    <x v="2"/>
    <x v="2"/>
    <x v="1"/>
    <x v="1"/>
    <x v="0"/>
    <x v="0"/>
    <x v="1"/>
    <x v="3"/>
    <x v="0"/>
    <x v="0"/>
    <x v="1"/>
    <x v="0"/>
    <x v="1"/>
    <x v="2"/>
    <x v="0"/>
    <x v="0"/>
    <x v="1"/>
    <x v="0"/>
    <x v="0"/>
    <x v="0"/>
    <x v="0"/>
    <x v="3"/>
    <x v="0"/>
    <x v="0"/>
    <x v="0"/>
    <x v="4"/>
    <x v="2"/>
    <x v="0"/>
    <x v="1"/>
    <x v="0"/>
    <x v="0"/>
    <x v="0"/>
    <x v="0"/>
    <x v="0"/>
    <x v="0"/>
    <x v="0"/>
    <x v="0"/>
    <x v="0"/>
    <x v="1"/>
    <x v="0"/>
    <x v="1"/>
    <x v="0"/>
    <x v="0"/>
    <x v="4"/>
    <x v="2"/>
    <x v="0"/>
    <x v="1"/>
    <x v="4"/>
    <x v="0"/>
  </r>
  <r>
    <x v="0"/>
    <x v="0"/>
    <x v="1"/>
    <x v="0"/>
    <x v="0"/>
    <x v="0"/>
    <x v="0"/>
    <x v="1"/>
    <x v="4"/>
    <x v="1"/>
    <x v="1"/>
    <x v="1"/>
    <x v="0"/>
    <x v="1"/>
    <x v="2"/>
    <x v="1"/>
    <x v="4"/>
    <x v="1"/>
    <x v="0"/>
    <x v="1"/>
    <x v="0"/>
    <x v="0"/>
    <x v="0"/>
    <x v="2"/>
    <x v="2"/>
    <x v="1"/>
    <x v="1"/>
    <x v="1"/>
    <x v="0"/>
    <x v="0"/>
    <x v="3"/>
    <x v="1"/>
    <x v="3"/>
    <x v="3"/>
    <x v="1"/>
    <x v="3"/>
    <x v="0"/>
    <x v="3"/>
    <x v="2"/>
    <x v="4"/>
    <x v="0"/>
    <x v="0"/>
    <x v="0"/>
    <x v="0"/>
    <x v="0"/>
    <x v="0"/>
    <x v="0"/>
    <x v="0"/>
    <x v="0"/>
    <x v="1"/>
    <x v="10"/>
    <x v="18"/>
    <x v="3"/>
    <x v="8"/>
    <x v="0"/>
    <x v="1"/>
    <x v="1"/>
    <x v="13"/>
    <x v="8"/>
    <x v="1"/>
  </r>
  <r>
    <x v="0"/>
    <x v="0"/>
    <x v="1"/>
    <x v="0"/>
    <x v="0"/>
    <x v="2"/>
    <x v="2"/>
    <x v="1"/>
    <x v="1"/>
    <x v="0"/>
    <x v="0"/>
    <x v="3"/>
    <x v="0"/>
    <x v="0"/>
    <x v="1"/>
    <x v="1"/>
    <x v="1"/>
    <x v="2"/>
    <x v="2"/>
    <x v="2"/>
    <x v="3"/>
    <x v="1"/>
    <x v="0"/>
    <x v="2"/>
    <x v="0"/>
    <x v="1"/>
    <x v="5"/>
    <x v="1"/>
    <x v="0"/>
    <x v="2"/>
    <x v="2"/>
    <x v="0"/>
    <x v="3"/>
    <x v="0"/>
    <x v="1"/>
    <x v="3"/>
    <x v="0"/>
    <x v="3"/>
    <x v="2"/>
    <x v="1"/>
    <x v="0"/>
    <x v="0"/>
    <x v="0"/>
    <x v="0"/>
    <x v="0"/>
    <x v="0"/>
    <x v="0"/>
    <x v="0"/>
    <x v="0"/>
    <x v="11"/>
    <x v="14"/>
    <x v="10"/>
    <x v="2"/>
    <x v="4"/>
    <x v="4"/>
    <x v="4"/>
    <x v="0"/>
    <x v="12"/>
    <x v="4"/>
    <x v="4"/>
  </r>
  <r>
    <x v="0"/>
    <x v="0"/>
    <x v="1"/>
    <x v="0"/>
    <x v="0"/>
    <x v="0"/>
    <x v="2"/>
    <x v="0"/>
    <x v="3"/>
    <x v="3"/>
    <x v="4"/>
    <x v="5"/>
    <x v="0"/>
    <x v="0"/>
    <x v="0"/>
    <x v="1"/>
    <x v="1"/>
    <x v="1"/>
    <x v="0"/>
    <x v="3"/>
    <x v="3"/>
    <x v="1"/>
    <x v="0"/>
    <x v="1"/>
    <x v="3"/>
    <x v="1"/>
    <x v="2"/>
    <x v="2"/>
    <x v="1"/>
    <x v="4"/>
    <x v="1"/>
    <x v="1"/>
    <x v="4"/>
    <x v="0"/>
    <x v="2"/>
    <x v="1"/>
    <x v="3"/>
    <x v="1"/>
    <x v="2"/>
    <x v="1"/>
    <x v="0"/>
    <x v="0"/>
    <x v="0"/>
    <x v="0"/>
    <x v="0"/>
    <x v="0"/>
    <x v="0"/>
    <x v="0"/>
    <x v="0"/>
    <x v="12"/>
    <x v="21"/>
    <x v="4"/>
    <x v="3"/>
    <x v="12"/>
    <x v="4"/>
    <x v="2"/>
    <x v="7"/>
    <x v="14"/>
    <x v="11"/>
    <x v="1"/>
  </r>
  <r>
    <x v="0"/>
    <x v="0"/>
    <x v="1"/>
    <x v="0"/>
    <x v="0"/>
    <x v="2"/>
    <x v="1"/>
    <x v="2"/>
    <x v="4"/>
    <x v="1"/>
    <x v="1"/>
    <x v="1"/>
    <x v="2"/>
    <x v="2"/>
    <x v="1"/>
    <x v="2"/>
    <x v="2"/>
    <x v="2"/>
    <x v="1"/>
    <x v="0"/>
    <x v="3"/>
    <x v="2"/>
    <x v="2"/>
    <x v="2"/>
    <x v="1"/>
    <x v="1"/>
    <x v="2"/>
    <x v="0"/>
    <x v="3"/>
    <x v="3"/>
    <x v="1"/>
    <x v="0"/>
    <x v="3"/>
    <x v="0"/>
    <x v="3"/>
    <x v="1"/>
    <x v="4"/>
    <x v="2"/>
    <x v="3"/>
    <x v="3"/>
    <x v="0"/>
    <x v="0"/>
    <x v="0"/>
    <x v="0"/>
    <x v="0"/>
    <x v="0"/>
    <x v="0"/>
    <x v="0"/>
    <x v="0"/>
    <x v="15"/>
    <x v="22"/>
    <x v="13"/>
    <x v="2"/>
    <x v="5"/>
    <x v="2"/>
    <x v="3"/>
    <x v="7"/>
    <x v="15"/>
    <x v="4"/>
    <x v="8"/>
  </r>
  <r>
    <x v="0"/>
    <x v="0"/>
    <x v="1"/>
    <x v="0"/>
    <x v="0"/>
    <x v="0"/>
    <x v="0"/>
    <x v="1"/>
    <x v="1"/>
    <x v="0"/>
    <x v="3"/>
    <x v="1"/>
    <x v="2"/>
    <x v="1"/>
    <x v="0"/>
    <x v="1"/>
    <x v="0"/>
    <x v="0"/>
    <x v="3"/>
    <x v="2"/>
    <x v="0"/>
    <x v="1"/>
    <x v="3"/>
    <x v="1"/>
    <x v="1"/>
    <x v="1"/>
    <x v="1"/>
    <x v="1"/>
    <x v="0"/>
    <x v="0"/>
    <x v="2"/>
    <x v="2"/>
    <x v="1"/>
    <x v="3"/>
    <x v="0"/>
    <x v="0"/>
    <x v="1"/>
    <x v="3"/>
    <x v="2"/>
    <x v="4"/>
    <x v="0"/>
    <x v="0"/>
    <x v="0"/>
    <x v="0"/>
    <x v="0"/>
    <x v="0"/>
    <x v="0"/>
    <x v="0"/>
    <x v="0"/>
    <x v="5"/>
    <x v="23"/>
    <x v="4"/>
    <x v="6"/>
    <x v="2"/>
    <x v="3"/>
    <x v="1"/>
    <x v="1"/>
    <x v="3"/>
    <x v="12"/>
    <x v="5"/>
  </r>
  <r>
    <x v="0"/>
    <x v="0"/>
    <x v="1"/>
    <x v="0"/>
    <x v="0"/>
    <x v="2"/>
    <x v="2"/>
    <x v="0"/>
    <x v="1"/>
    <x v="0"/>
    <x v="0"/>
    <x v="1"/>
    <x v="1"/>
    <x v="1"/>
    <x v="1"/>
    <x v="1"/>
    <x v="1"/>
    <x v="2"/>
    <x v="1"/>
    <x v="2"/>
    <x v="0"/>
    <x v="1"/>
    <x v="0"/>
    <x v="1"/>
    <x v="2"/>
    <x v="1"/>
    <x v="2"/>
    <x v="0"/>
    <x v="0"/>
    <x v="0"/>
    <x v="2"/>
    <x v="0"/>
    <x v="3"/>
    <x v="0"/>
    <x v="0"/>
    <x v="3"/>
    <x v="4"/>
    <x v="0"/>
    <x v="4"/>
    <x v="1"/>
    <x v="0"/>
    <x v="0"/>
    <x v="0"/>
    <x v="0"/>
    <x v="0"/>
    <x v="0"/>
    <x v="0"/>
    <x v="0"/>
    <x v="0"/>
    <x v="5"/>
    <x v="14"/>
    <x v="5"/>
    <x v="2"/>
    <x v="2"/>
    <x v="4"/>
    <x v="2"/>
    <x v="7"/>
    <x v="6"/>
    <x v="4"/>
    <x v="0"/>
  </r>
  <r>
    <x v="0"/>
    <x v="0"/>
    <x v="1"/>
    <x v="0"/>
    <x v="0"/>
    <x v="2"/>
    <x v="2"/>
    <x v="2"/>
    <x v="1"/>
    <x v="3"/>
    <x v="3"/>
    <x v="1"/>
    <x v="1"/>
    <x v="0"/>
    <x v="0"/>
    <x v="0"/>
    <x v="0"/>
    <x v="0"/>
    <x v="3"/>
    <x v="0"/>
    <x v="1"/>
    <x v="3"/>
    <x v="3"/>
    <x v="1"/>
    <x v="4"/>
    <x v="2"/>
    <x v="2"/>
    <x v="1"/>
    <x v="0"/>
    <x v="0"/>
    <x v="3"/>
    <x v="1"/>
    <x v="4"/>
    <x v="1"/>
    <x v="0"/>
    <x v="1"/>
    <x v="4"/>
    <x v="1"/>
    <x v="2"/>
    <x v="4"/>
    <x v="0"/>
    <x v="0"/>
    <x v="0"/>
    <x v="0"/>
    <x v="0"/>
    <x v="0"/>
    <x v="0"/>
    <x v="0"/>
    <x v="0"/>
    <x v="1"/>
    <x v="24"/>
    <x v="0"/>
    <x v="6"/>
    <x v="11"/>
    <x v="6"/>
    <x v="5"/>
    <x v="2"/>
    <x v="13"/>
    <x v="11"/>
    <x v="6"/>
  </r>
  <r>
    <x v="0"/>
    <x v="0"/>
    <x v="1"/>
    <x v="0"/>
    <x v="0"/>
    <x v="0"/>
    <x v="0"/>
    <x v="0"/>
    <x v="1"/>
    <x v="0"/>
    <x v="3"/>
    <x v="2"/>
    <x v="1"/>
    <x v="0"/>
    <x v="2"/>
    <x v="0"/>
    <x v="4"/>
    <x v="0"/>
    <x v="3"/>
    <x v="0"/>
    <x v="0"/>
    <x v="3"/>
    <x v="0"/>
    <x v="0"/>
    <x v="0"/>
    <x v="0"/>
    <x v="2"/>
    <x v="1"/>
    <x v="0"/>
    <x v="0"/>
    <x v="0"/>
    <x v="2"/>
    <x v="0"/>
    <x v="0"/>
    <x v="2"/>
    <x v="0"/>
    <x v="0"/>
    <x v="3"/>
    <x v="0"/>
    <x v="1"/>
    <x v="0"/>
    <x v="0"/>
    <x v="0"/>
    <x v="0"/>
    <x v="0"/>
    <x v="0"/>
    <x v="0"/>
    <x v="0"/>
    <x v="0"/>
    <x v="6"/>
    <x v="15"/>
    <x v="6"/>
    <x v="6"/>
    <x v="0"/>
    <x v="3"/>
    <x v="0"/>
    <x v="1"/>
    <x v="1"/>
    <x v="7"/>
    <x v="1"/>
  </r>
  <r>
    <x v="0"/>
    <x v="0"/>
    <x v="1"/>
    <x v="0"/>
    <x v="0"/>
    <x v="2"/>
    <x v="0"/>
    <x v="1"/>
    <x v="1"/>
    <x v="0"/>
    <x v="3"/>
    <x v="2"/>
    <x v="2"/>
    <x v="0"/>
    <x v="0"/>
    <x v="0"/>
    <x v="4"/>
    <x v="1"/>
    <x v="0"/>
    <x v="0"/>
    <x v="0"/>
    <x v="3"/>
    <x v="0"/>
    <x v="0"/>
    <x v="0"/>
    <x v="1"/>
    <x v="0"/>
    <x v="1"/>
    <x v="0"/>
    <x v="0"/>
    <x v="0"/>
    <x v="2"/>
    <x v="0"/>
    <x v="3"/>
    <x v="2"/>
    <x v="0"/>
    <x v="0"/>
    <x v="3"/>
    <x v="0"/>
    <x v="0"/>
    <x v="0"/>
    <x v="0"/>
    <x v="0"/>
    <x v="0"/>
    <x v="0"/>
    <x v="0"/>
    <x v="0"/>
    <x v="0"/>
    <x v="0"/>
    <x v="5"/>
    <x v="6"/>
    <x v="6"/>
    <x v="3"/>
    <x v="0"/>
    <x v="3"/>
    <x v="0"/>
    <x v="3"/>
    <x v="1"/>
    <x v="7"/>
    <x v="3"/>
  </r>
  <r>
    <x v="0"/>
    <x v="0"/>
    <x v="1"/>
    <x v="0"/>
    <x v="0"/>
    <x v="2"/>
    <x v="2"/>
    <x v="2"/>
    <x v="2"/>
    <x v="1"/>
    <x v="2"/>
    <x v="3"/>
    <x v="3"/>
    <x v="1"/>
    <x v="1"/>
    <x v="1"/>
    <x v="1"/>
    <x v="2"/>
    <x v="1"/>
    <x v="2"/>
    <x v="3"/>
    <x v="1"/>
    <x v="0"/>
    <x v="1"/>
    <x v="2"/>
    <x v="1"/>
    <x v="1"/>
    <x v="1"/>
    <x v="0"/>
    <x v="1"/>
    <x v="2"/>
    <x v="1"/>
    <x v="3"/>
    <x v="0"/>
    <x v="1"/>
    <x v="1"/>
    <x v="4"/>
    <x v="2"/>
    <x v="1"/>
    <x v="4"/>
    <x v="0"/>
    <x v="0"/>
    <x v="0"/>
    <x v="0"/>
    <x v="0"/>
    <x v="0"/>
    <x v="0"/>
    <x v="0"/>
    <x v="0"/>
    <x v="8"/>
    <x v="25"/>
    <x v="5"/>
    <x v="2"/>
    <x v="4"/>
    <x v="4"/>
    <x v="2"/>
    <x v="1"/>
    <x v="16"/>
    <x v="8"/>
    <x v="4"/>
  </r>
  <r>
    <x v="0"/>
    <x v="0"/>
    <x v="1"/>
    <x v="0"/>
    <x v="0"/>
    <x v="2"/>
    <x v="2"/>
    <x v="0"/>
    <x v="0"/>
    <x v="1"/>
    <x v="3"/>
    <x v="2"/>
    <x v="0"/>
    <x v="0"/>
    <x v="0"/>
    <x v="0"/>
    <x v="0"/>
    <x v="1"/>
    <x v="2"/>
    <x v="0"/>
    <x v="1"/>
    <x v="1"/>
    <x v="0"/>
    <x v="2"/>
    <x v="0"/>
    <x v="0"/>
    <x v="2"/>
    <x v="0"/>
    <x v="0"/>
    <x v="0"/>
    <x v="2"/>
    <x v="1"/>
    <x v="1"/>
    <x v="0"/>
    <x v="3"/>
    <x v="0"/>
    <x v="0"/>
    <x v="1"/>
    <x v="2"/>
    <x v="1"/>
    <x v="0"/>
    <x v="0"/>
    <x v="0"/>
    <x v="0"/>
    <x v="0"/>
    <x v="0"/>
    <x v="0"/>
    <x v="0"/>
    <x v="0"/>
    <x v="6"/>
    <x v="12"/>
    <x v="0"/>
    <x v="3"/>
    <x v="11"/>
    <x v="4"/>
    <x v="4"/>
    <x v="1"/>
    <x v="6"/>
    <x v="1"/>
    <x v="8"/>
  </r>
  <r>
    <x v="0"/>
    <x v="0"/>
    <x v="1"/>
    <x v="0"/>
    <x v="0"/>
    <x v="0"/>
    <x v="2"/>
    <x v="2"/>
    <x v="2"/>
    <x v="1"/>
    <x v="2"/>
    <x v="1"/>
    <x v="1"/>
    <x v="2"/>
    <x v="3"/>
    <x v="1"/>
    <x v="0"/>
    <x v="1"/>
    <x v="0"/>
    <x v="1"/>
    <x v="0"/>
    <x v="1"/>
    <x v="1"/>
    <x v="1"/>
    <x v="2"/>
    <x v="1"/>
    <x v="0"/>
    <x v="1"/>
    <x v="0"/>
    <x v="0"/>
    <x v="2"/>
    <x v="1"/>
    <x v="0"/>
    <x v="1"/>
    <x v="0"/>
    <x v="1"/>
    <x v="4"/>
    <x v="1"/>
    <x v="0"/>
    <x v="4"/>
    <x v="0"/>
    <x v="0"/>
    <x v="0"/>
    <x v="0"/>
    <x v="0"/>
    <x v="0"/>
    <x v="0"/>
    <x v="0"/>
    <x v="0"/>
    <x v="8"/>
    <x v="26"/>
    <x v="2"/>
    <x v="3"/>
    <x v="8"/>
    <x v="0"/>
    <x v="2"/>
    <x v="3"/>
    <x v="3"/>
    <x v="6"/>
    <x v="6"/>
  </r>
  <r>
    <x v="0"/>
    <x v="0"/>
    <x v="1"/>
    <x v="0"/>
    <x v="0"/>
    <x v="2"/>
    <x v="0"/>
    <x v="1"/>
    <x v="1"/>
    <x v="1"/>
    <x v="3"/>
    <x v="2"/>
    <x v="0"/>
    <x v="0"/>
    <x v="1"/>
    <x v="0"/>
    <x v="0"/>
    <x v="1"/>
    <x v="0"/>
    <x v="0"/>
    <x v="0"/>
    <x v="0"/>
    <x v="1"/>
    <x v="2"/>
    <x v="1"/>
    <x v="0"/>
    <x v="1"/>
    <x v="1"/>
    <x v="0"/>
    <x v="0"/>
    <x v="0"/>
    <x v="0"/>
    <x v="0"/>
    <x v="3"/>
    <x v="1"/>
    <x v="3"/>
    <x v="0"/>
    <x v="3"/>
    <x v="0"/>
    <x v="4"/>
    <x v="0"/>
    <x v="0"/>
    <x v="0"/>
    <x v="0"/>
    <x v="0"/>
    <x v="0"/>
    <x v="0"/>
    <x v="0"/>
    <x v="0"/>
    <x v="5"/>
    <x v="12"/>
    <x v="14"/>
    <x v="3"/>
    <x v="0"/>
    <x v="1"/>
    <x v="3"/>
    <x v="3"/>
    <x v="1"/>
    <x v="0"/>
    <x v="1"/>
  </r>
  <r>
    <x v="0"/>
    <x v="0"/>
    <x v="1"/>
    <x v="0"/>
    <x v="0"/>
    <x v="2"/>
    <x v="0"/>
    <x v="0"/>
    <x v="1"/>
    <x v="0"/>
    <x v="3"/>
    <x v="2"/>
    <x v="2"/>
    <x v="0"/>
    <x v="0"/>
    <x v="0"/>
    <x v="1"/>
    <x v="0"/>
    <x v="0"/>
    <x v="0"/>
    <x v="0"/>
    <x v="0"/>
    <x v="1"/>
    <x v="2"/>
    <x v="0"/>
    <x v="0"/>
    <x v="1"/>
    <x v="1"/>
    <x v="0"/>
    <x v="0"/>
    <x v="0"/>
    <x v="2"/>
    <x v="2"/>
    <x v="3"/>
    <x v="1"/>
    <x v="0"/>
    <x v="0"/>
    <x v="0"/>
    <x v="0"/>
    <x v="1"/>
    <x v="0"/>
    <x v="0"/>
    <x v="0"/>
    <x v="0"/>
    <x v="0"/>
    <x v="0"/>
    <x v="0"/>
    <x v="0"/>
    <x v="0"/>
    <x v="6"/>
    <x v="6"/>
    <x v="14"/>
    <x v="0"/>
    <x v="0"/>
    <x v="1"/>
    <x v="4"/>
    <x v="3"/>
    <x v="1"/>
    <x v="5"/>
    <x v="1"/>
  </r>
  <r>
    <x v="0"/>
    <x v="0"/>
    <x v="1"/>
    <x v="0"/>
    <x v="0"/>
    <x v="0"/>
    <x v="1"/>
    <x v="0"/>
    <x v="1"/>
    <x v="1"/>
    <x v="1"/>
    <x v="5"/>
    <x v="2"/>
    <x v="0"/>
    <x v="1"/>
    <x v="1"/>
    <x v="1"/>
    <x v="2"/>
    <x v="1"/>
    <x v="0"/>
    <x v="1"/>
    <x v="2"/>
    <x v="2"/>
    <x v="1"/>
    <x v="1"/>
    <x v="5"/>
    <x v="4"/>
    <x v="1"/>
    <x v="4"/>
    <x v="0"/>
    <x v="2"/>
    <x v="0"/>
    <x v="1"/>
    <x v="1"/>
    <x v="1"/>
    <x v="3"/>
    <x v="0"/>
    <x v="1"/>
    <x v="2"/>
    <x v="1"/>
    <x v="0"/>
    <x v="0"/>
    <x v="0"/>
    <x v="0"/>
    <x v="0"/>
    <x v="0"/>
    <x v="0"/>
    <x v="0"/>
    <x v="0"/>
    <x v="10"/>
    <x v="17"/>
    <x v="10"/>
    <x v="2"/>
    <x v="11"/>
    <x v="2"/>
    <x v="1"/>
    <x v="8"/>
    <x v="16"/>
    <x v="13"/>
    <x v="0"/>
  </r>
  <r>
    <x v="0"/>
    <x v="0"/>
    <x v="1"/>
    <x v="0"/>
    <x v="0"/>
    <x v="0"/>
    <x v="0"/>
    <x v="1"/>
    <x v="2"/>
    <x v="0"/>
    <x v="3"/>
    <x v="1"/>
    <x v="1"/>
    <x v="0"/>
    <x v="1"/>
    <x v="1"/>
    <x v="0"/>
    <x v="2"/>
    <x v="0"/>
    <x v="0"/>
    <x v="0"/>
    <x v="0"/>
    <x v="1"/>
    <x v="2"/>
    <x v="2"/>
    <x v="2"/>
    <x v="1"/>
    <x v="1"/>
    <x v="2"/>
    <x v="0"/>
    <x v="0"/>
    <x v="2"/>
    <x v="0"/>
    <x v="0"/>
    <x v="4"/>
    <x v="0"/>
    <x v="1"/>
    <x v="1"/>
    <x v="0"/>
    <x v="4"/>
    <x v="0"/>
    <x v="0"/>
    <x v="0"/>
    <x v="0"/>
    <x v="0"/>
    <x v="0"/>
    <x v="0"/>
    <x v="0"/>
    <x v="0"/>
    <x v="10"/>
    <x v="19"/>
    <x v="4"/>
    <x v="1"/>
    <x v="0"/>
    <x v="1"/>
    <x v="1"/>
    <x v="7"/>
    <x v="0"/>
    <x v="7"/>
    <x v="4"/>
  </r>
  <r>
    <x v="0"/>
    <x v="0"/>
    <x v="1"/>
    <x v="0"/>
    <x v="0"/>
    <x v="0"/>
    <x v="0"/>
    <x v="0"/>
    <x v="1"/>
    <x v="1"/>
    <x v="0"/>
    <x v="2"/>
    <x v="0"/>
    <x v="0"/>
    <x v="0"/>
    <x v="0"/>
    <x v="0"/>
    <x v="1"/>
    <x v="0"/>
    <x v="0"/>
    <x v="0"/>
    <x v="1"/>
    <x v="0"/>
    <x v="2"/>
    <x v="0"/>
    <x v="0"/>
    <x v="0"/>
    <x v="1"/>
    <x v="0"/>
    <x v="0"/>
    <x v="0"/>
    <x v="2"/>
    <x v="0"/>
    <x v="3"/>
    <x v="1"/>
    <x v="3"/>
    <x v="1"/>
    <x v="3"/>
    <x v="0"/>
    <x v="4"/>
    <x v="0"/>
    <x v="0"/>
    <x v="0"/>
    <x v="0"/>
    <x v="0"/>
    <x v="0"/>
    <x v="0"/>
    <x v="0"/>
    <x v="0"/>
    <x v="6"/>
    <x v="27"/>
    <x v="0"/>
    <x v="3"/>
    <x v="0"/>
    <x v="4"/>
    <x v="4"/>
    <x v="0"/>
    <x v="1"/>
    <x v="7"/>
    <x v="1"/>
  </r>
  <r>
    <x v="0"/>
    <x v="0"/>
    <x v="1"/>
    <x v="0"/>
    <x v="0"/>
    <x v="2"/>
    <x v="0"/>
    <x v="0"/>
    <x v="0"/>
    <x v="0"/>
    <x v="1"/>
    <x v="2"/>
    <x v="0"/>
    <x v="0"/>
    <x v="0"/>
    <x v="1"/>
    <x v="1"/>
    <x v="1"/>
    <x v="1"/>
    <x v="0"/>
    <x v="3"/>
    <x v="0"/>
    <x v="1"/>
    <x v="1"/>
    <x v="3"/>
    <x v="2"/>
    <x v="2"/>
    <x v="1"/>
    <x v="3"/>
    <x v="3"/>
    <x v="0"/>
    <x v="0"/>
    <x v="3"/>
    <x v="1"/>
    <x v="0"/>
    <x v="0"/>
    <x v="1"/>
    <x v="3"/>
    <x v="0"/>
    <x v="4"/>
    <x v="0"/>
    <x v="0"/>
    <x v="0"/>
    <x v="0"/>
    <x v="0"/>
    <x v="0"/>
    <x v="0"/>
    <x v="0"/>
    <x v="0"/>
    <x v="0"/>
    <x v="18"/>
    <x v="4"/>
    <x v="1"/>
    <x v="5"/>
    <x v="1"/>
    <x v="2"/>
    <x v="2"/>
    <x v="17"/>
    <x v="4"/>
    <x v="6"/>
  </r>
  <r>
    <x v="0"/>
    <x v="0"/>
    <x v="1"/>
    <x v="0"/>
    <x v="0"/>
    <x v="2"/>
    <x v="0"/>
    <x v="1"/>
    <x v="4"/>
    <x v="0"/>
    <x v="0"/>
    <x v="1"/>
    <x v="4"/>
    <x v="1"/>
    <x v="1"/>
    <x v="2"/>
    <x v="0"/>
    <x v="1"/>
    <x v="0"/>
    <x v="1"/>
    <x v="3"/>
    <x v="3"/>
    <x v="3"/>
    <x v="1"/>
    <x v="2"/>
    <x v="1"/>
    <x v="2"/>
    <x v="4"/>
    <x v="1"/>
    <x v="2"/>
    <x v="1"/>
    <x v="4"/>
    <x v="4"/>
    <x v="0"/>
    <x v="0"/>
    <x v="1"/>
    <x v="1"/>
    <x v="3"/>
    <x v="3"/>
    <x v="4"/>
    <x v="0"/>
    <x v="0"/>
    <x v="0"/>
    <x v="0"/>
    <x v="0"/>
    <x v="0"/>
    <x v="0"/>
    <x v="0"/>
    <x v="0"/>
    <x v="1"/>
    <x v="28"/>
    <x v="8"/>
    <x v="3"/>
    <x v="13"/>
    <x v="6"/>
    <x v="2"/>
    <x v="7"/>
    <x v="18"/>
    <x v="14"/>
    <x v="0"/>
  </r>
  <r>
    <x v="0"/>
    <x v="0"/>
    <x v="2"/>
    <x v="0"/>
    <x v="0"/>
    <x v="0"/>
    <x v="2"/>
    <x v="2"/>
    <x v="4"/>
    <x v="3"/>
    <x v="1"/>
    <x v="3"/>
    <x v="1"/>
    <x v="2"/>
    <x v="1"/>
    <x v="1"/>
    <x v="0"/>
    <x v="3"/>
    <x v="4"/>
    <x v="3"/>
    <x v="1"/>
    <x v="3"/>
    <x v="0"/>
    <x v="4"/>
    <x v="4"/>
    <x v="2"/>
    <x v="2"/>
    <x v="0"/>
    <x v="0"/>
    <x v="3"/>
    <x v="3"/>
    <x v="1"/>
    <x v="4"/>
    <x v="1"/>
    <x v="0"/>
    <x v="1"/>
    <x v="1"/>
    <x v="3"/>
    <x v="2"/>
    <x v="4"/>
    <x v="0"/>
    <x v="0"/>
    <x v="0"/>
    <x v="0"/>
    <x v="0"/>
    <x v="0"/>
    <x v="0"/>
    <x v="0"/>
    <x v="0"/>
    <x v="16"/>
    <x v="29"/>
    <x v="5"/>
    <x v="4"/>
    <x v="14"/>
    <x v="3"/>
    <x v="8"/>
    <x v="2"/>
    <x v="8"/>
    <x v="11"/>
    <x v="6"/>
  </r>
  <r>
    <x v="0"/>
    <x v="0"/>
    <x v="2"/>
    <x v="0"/>
    <x v="0"/>
    <x v="0"/>
    <x v="2"/>
    <x v="1"/>
    <x v="1"/>
    <x v="1"/>
    <x v="1"/>
    <x v="1"/>
    <x v="0"/>
    <x v="1"/>
    <x v="1"/>
    <x v="1"/>
    <x v="0"/>
    <x v="1"/>
    <x v="3"/>
    <x v="1"/>
    <x v="1"/>
    <x v="1"/>
    <x v="3"/>
    <x v="1"/>
    <x v="1"/>
    <x v="1"/>
    <x v="1"/>
    <x v="4"/>
    <x v="3"/>
    <x v="4"/>
    <x v="2"/>
    <x v="0"/>
    <x v="3"/>
    <x v="0"/>
    <x v="4"/>
    <x v="3"/>
    <x v="1"/>
    <x v="1"/>
    <x v="2"/>
    <x v="0"/>
    <x v="0"/>
    <x v="0"/>
    <x v="0"/>
    <x v="0"/>
    <x v="0"/>
    <x v="0"/>
    <x v="0"/>
    <x v="0"/>
    <x v="0"/>
    <x v="11"/>
    <x v="10"/>
    <x v="10"/>
    <x v="0"/>
    <x v="1"/>
    <x v="3"/>
    <x v="1"/>
    <x v="1"/>
    <x v="19"/>
    <x v="4"/>
    <x v="4"/>
  </r>
  <r>
    <x v="0"/>
    <x v="0"/>
    <x v="2"/>
    <x v="0"/>
    <x v="0"/>
    <x v="2"/>
    <x v="2"/>
    <x v="2"/>
    <x v="2"/>
    <x v="1"/>
    <x v="2"/>
    <x v="5"/>
    <x v="0"/>
    <x v="1"/>
    <x v="1"/>
    <x v="1"/>
    <x v="1"/>
    <x v="2"/>
    <x v="2"/>
    <x v="3"/>
    <x v="4"/>
    <x v="1"/>
    <x v="1"/>
    <x v="1"/>
    <x v="3"/>
    <x v="0"/>
    <x v="0"/>
    <x v="1"/>
    <x v="0"/>
    <x v="0"/>
    <x v="0"/>
    <x v="3"/>
    <x v="4"/>
    <x v="3"/>
    <x v="4"/>
    <x v="4"/>
    <x v="3"/>
    <x v="1"/>
    <x v="0"/>
    <x v="2"/>
    <x v="0"/>
    <x v="0"/>
    <x v="0"/>
    <x v="0"/>
    <x v="0"/>
    <x v="0"/>
    <x v="0"/>
    <x v="0"/>
    <x v="0"/>
    <x v="8"/>
    <x v="30"/>
    <x v="5"/>
    <x v="2"/>
    <x v="3"/>
    <x v="0"/>
    <x v="2"/>
    <x v="0"/>
    <x v="1"/>
    <x v="14"/>
    <x v="3"/>
  </r>
  <r>
    <x v="0"/>
    <x v="0"/>
    <x v="2"/>
    <x v="0"/>
    <x v="0"/>
    <x v="0"/>
    <x v="1"/>
    <x v="2"/>
    <x v="1"/>
    <x v="3"/>
    <x v="0"/>
    <x v="1"/>
    <x v="0"/>
    <x v="1"/>
    <x v="1"/>
    <x v="1"/>
    <x v="0"/>
    <x v="4"/>
    <x v="1"/>
    <x v="0"/>
    <x v="1"/>
    <x v="4"/>
    <x v="3"/>
    <x v="1"/>
    <x v="3"/>
    <x v="1"/>
    <x v="1"/>
    <x v="0"/>
    <x v="0"/>
    <x v="4"/>
    <x v="4"/>
    <x v="1"/>
    <x v="3"/>
    <x v="0"/>
    <x v="1"/>
    <x v="1"/>
    <x v="4"/>
    <x v="2"/>
    <x v="2"/>
    <x v="1"/>
    <x v="0"/>
    <x v="0"/>
    <x v="0"/>
    <x v="0"/>
    <x v="0"/>
    <x v="0"/>
    <x v="0"/>
    <x v="0"/>
    <x v="0"/>
    <x v="8"/>
    <x v="10"/>
    <x v="10"/>
    <x v="2"/>
    <x v="11"/>
    <x v="5"/>
    <x v="2"/>
    <x v="1"/>
    <x v="20"/>
    <x v="8"/>
    <x v="4"/>
  </r>
  <r>
    <x v="0"/>
    <x v="0"/>
    <x v="2"/>
    <x v="0"/>
    <x v="0"/>
    <x v="0"/>
    <x v="1"/>
    <x v="1"/>
    <x v="2"/>
    <x v="1"/>
    <x v="0"/>
    <x v="3"/>
    <x v="4"/>
    <x v="1"/>
    <x v="1"/>
    <x v="0"/>
    <x v="0"/>
    <x v="0"/>
    <x v="0"/>
    <x v="0"/>
    <x v="0"/>
    <x v="3"/>
    <x v="0"/>
    <x v="2"/>
    <x v="1"/>
    <x v="2"/>
    <x v="2"/>
    <x v="0"/>
    <x v="0"/>
    <x v="3"/>
    <x v="0"/>
    <x v="2"/>
    <x v="3"/>
    <x v="0"/>
    <x v="1"/>
    <x v="3"/>
    <x v="1"/>
    <x v="3"/>
    <x v="0"/>
    <x v="1"/>
    <x v="0"/>
    <x v="0"/>
    <x v="0"/>
    <x v="0"/>
    <x v="0"/>
    <x v="0"/>
    <x v="0"/>
    <x v="0"/>
    <x v="0"/>
    <x v="8"/>
    <x v="25"/>
    <x v="1"/>
    <x v="0"/>
    <x v="0"/>
    <x v="3"/>
    <x v="3"/>
    <x v="2"/>
    <x v="6"/>
    <x v="3"/>
    <x v="4"/>
  </r>
  <r>
    <x v="0"/>
    <x v="0"/>
    <x v="2"/>
    <x v="0"/>
    <x v="0"/>
    <x v="0"/>
    <x v="1"/>
    <x v="2"/>
    <x v="1"/>
    <x v="1"/>
    <x v="1"/>
    <x v="1"/>
    <x v="0"/>
    <x v="0"/>
    <x v="1"/>
    <x v="2"/>
    <x v="2"/>
    <x v="1"/>
    <x v="0"/>
    <x v="2"/>
    <x v="3"/>
    <x v="1"/>
    <x v="3"/>
    <x v="1"/>
    <x v="1"/>
    <x v="1"/>
    <x v="2"/>
    <x v="0"/>
    <x v="0"/>
    <x v="3"/>
    <x v="0"/>
    <x v="1"/>
    <x v="3"/>
    <x v="0"/>
    <x v="1"/>
    <x v="3"/>
    <x v="1"/>
    <x v="1"/>
    <x v="2"/>
    <x v="1"/>
    <x v="0"/>
    <x v="0"/>
    <x v="0"/>
    <x v="0"/>
    <x v="0"/>
    <x v="0"/>
    <x v="0"/>
    <x v="0"/>
    <x v="0"/>
    <x v="8"/>
    <x v="10"/>
    <x v="12"/>
    <x v="3"/>
    <x v="4"/>
    <x v="3"/>
    <x v="1"/>
    <x v="7"/>
    <x v="6"/>
    <x v="8"/>
    <x v="4"/>
  </r>
  <r>
    <x v="0"/>
    <x v="0"/>
    <x v="2"/>
    <x v="0"/>
    <x v="0"/>
    <x v="0"/>
    <x v="1"/>
    <x v="1"/>
    <x v="1"/>
    <x v="1"/>
    <x v="0"/>
    <x v="2"/>
    <x v="0"/>
    <x v="1"/>
    <x v="1"/>
    <x v="0"/>
    <x v="0"/>
    <x v="2"/>
    <x v="1"/>
    <x v="0"/>
    <x v="0"/>
    <x v="3"/>
    <x v="0"/>
    <x v="2"/>
    <x v="1"/>
    <x v="2"/>
    <x v="0"/>
    <x v="1"/>
    <x v="0"/>
    <x v="0"/>
    <x v="0"/>
    <x v="0"/>
    <x v="0"/>
    <x v="3"/>
    <x v="2"/>
    <x v="3"/>
    <x v="0"/>
    <x v="1"/>
    <x v="2"/>
    <x v="1"/>
    <x v="0"/>
    <x v="0"/>
    <x v="0"/>
    <x v="0"/>
    <x v="0"/>
    <x v="0"/>
    <x v="0"/>
    <x v="0"/>
    <x v="0"/>
    <x v="1"/>
    <x v="27"/>
    <x v="1"/>
    <x v="2"/>
    <x v="0"/>
    <x v="3"/>
    <x v="3"/>
    <x v="1"/>
    <x v="1"/>
    <x v="0"/>
    <x v="3"/>
  </r>
  <r>
    <x v="0"/>
    <x v="0"/>
    <x v="2"/>
    <x v="0"/>
    <x v="0"/>
    <x v="0"/>
    <x v="1"/>
    <x v="4"/>
    <x v="1"/>
    <x v="1"/>
    <x v="0"/>
    <x v="2"/>
    <x v="0"/>
    <x v="1"/>
    <x v="1"/>
    <x v="1"/>
    <x v="0"/>
    <x v="1"/>
    <x v="0"/>
    <x v="0"/>
    <x v="0"/>
    <x v="1"/>
    <x v="0"/>
    <x v="2"/>
    <x v="1"/>
    <x v="1"/>
    <x v="1"/>
    <x v="1"/>
    <x v="0"/>
    <x v="0"/>
    <x v="0"/>
    <x v="0"/>
    <x v="0"/>
    <x v="3"/>
    <x v="1"/>
    <x v="3"/>
    <x v="2"/>
    <x v="0"/>
    <x v="0"/>
    <x v="0"/>
    <x v="0"/>
    <x v="0"/>
    <x v="0"/>
    <x v="0"/>
    <x v="0"/>
    <x v="0"/>
    <x v="0"/>
    <x v="0"/>
    <x v="0"/>
    <x v="2"/>
    <x v="27"/>
    <x v="10"/>
    <x v="3"/>
    <x v="0"/>
    <x v="4"/>
    <x v="3"/>
    <x v="1"/>
    <x v="1"/>
    <x v="0"/>
    <x v="1"/>
  </r>
  <r>
    <x v="0"/>
    <x v="0"/>
    <x v="2"/>
    <x v="0"/>
    <x v="0"/>
    <x v="0"/>
    <x v="2"/>
    <x v="2"/>
    <x v="2"/>
    <x v="1"/>
    <x v="0"/>
    <x v="1"/>
    <x v="1"/>
    <x v="0"/>
    <x v="0"/>
    <x v="0"/>
    <x v="4"/>
    <x v="2"/>
    <x v="1"/>
    <x v="2"/>
    <x v="0"/>
    <x v="1"/>
    <x v="0"/>
    <x v="1"/>
    <x v="2"/>
    <x v="0"/>
    <x v="1"/>
    <x v="1"/>
    <x v="0"/>
    <x v="0"/>
    <x v="0"/>
    <x v="0"/>
    <x v="0"/>
    <x v="1"/>
    <x v="1"/>
    <x v="1"/>
    <x v="1"/>
    <x v="1"/>
    <x v="0"/>
    <x v="1"/>
    <x v="0"/>
    <x v="0"/>
    <x v="0"/>
    <x v="0"/>
    <x v="0"/>
    <x v="0"/>
    <x v="0"/>
    <x v="0"/>
    <x v="0"/>
    <x v="8"/>
    <x v="31"/>
    <x v="6"/>
    <x v="2"/>
    <x v="2"/>
    <x v="4"/>
    <x v="2"/>
    <x v="3"/>
    <x v="1"/>
    <x v="0"/>
    <x v="0"/>
  </r>
  <r>
    <x v="0"/>
    <x v="0"/>
    <x v="2"/>
    <x v="0"/>
    <x v="0"/>
    <x v="2"/>
    <x v="3"/>
    <x v="2"/>
    <x v="2"/>
    <x v="0"/>
    <x v="2"/>
    <x v="2"/>
    <x v="0"/>
    <x v="1"/>
    <x v="3"/>
    <x v="2"/>
    <x v="1"/>
    <x v="4"/>
    <x v="1"/>
    <x v="3"/>
    <x v="4"/>
    <x v="3"/>
    <x v="0"/>
    <x v="1"/>
    <x v="3"/>
    <x v="1"/>
    <x v="1"/>
    <x v="3"/>
    <x v="4"/>
    <x v="1"/>
    <x v="0"/>
    <x v="4"/>
    <x v="5"/>
    <x v="2"/>
    <x v="4"/>
    <x v="2"/>
    <x v="4"/>
    <x v="2"/>
    <x v="3"/>
    <x v="1"/>
    <x v="0"/>
    <x v="0"/>
    <x v="0"/>
    <x v="0"/>
    <x v="0"/>
    <x v="0"/>
    <x v="0"/>
    <x v="0"/>
    <x v="0"/>
    <x v="4"/>
    <x v="32"/>
    <x v="9"/>
    <x v="2"/>
    <x v="3"/>
    <x v="3"/>
    <x v="2"/>
    <x v="1"/>
    <x v="1"/>
    <x v="14"/>
    <x v="2"/>
  </r>
  <r>
    <x v="0"/>
    <x v="0"/>
    <x v="2"/>
    <x v="0"/>
    <x v="0"/>
    <x v="0"/>
    <x v="1"/>
    <x v="2"/>
    <x v="1"/>
    <x v="1"/>
    <x v="0"/>
    <x v="4"/>
    <x v="4"/>
    <x v="1"/>
    <x v="3"/>
    <x v="1"/>
    <x v="2"/>
    <x v="1"/>
    <x v="1"/>
    <x v="3"/>
    <x v="0"/>
    <x v="3"/>
    <x v="4"/>
    <x v="2"/>
    <x v="1"/>
    <x v="1"/>
    <x v="1"/>
    <x v="1"/>
    <x v="0"/>
    <x v="0"/>
    <x v="3"/>
    <x v="0"/>
    <x v="3"/>
    <x v="3"/>
    <x v="1"/>
    <x v="1"/>
    <x v="0"/>
    <x v="1"/>
    <x v="2"/>
    <x v="0"/>
    <x v="0"/>
    <x v="0"/>
    <x v="0"/>
    <x v="0"/>
    <x v="0"/>
    <x v="0"/>
    <x v="0"/>
    <x v="0"/>
    <x v="0"/>
    <x v="8"/>
    <x v="33"/>
    <x v="16"/>
    <x v="1"/>
    <x v="9"/>
    <x v="5"/>
    <x v="3"/>
    <x v="1"/>
    <x v="13"/>
    <x v="4"/>
    <x v="1"/>
  </r>
  <r>
    <x v="0"/>
    <x v="0"/>
    <x v="2"/>
    <x v="0"/>
    <x v="0"/>
    <x v="2"/>
    <x v="1"/>
    <x v="2"/>
    <x v="4"/>
    <x v="3"/>
    <x v="4"/>
    <x v="3"/>
    <x v="4"/>
    <x v="3"/>
    <x v="4"/>
    <x v="3"/>
    <x v="4"/>
    <x v="3"/>
    <x v="1"/>
    <x v="1"/>
    <x v="2"/>
    <x v="4"/>
    <x v="1"/>
    <x v="4"/>
    <x v="4"/>
    <x v="1"/>
    <x v="1"/>
    <x v="1"/>
    <x v="0"/>
    <x v="2"/>
    <x v="3"/>
    <x v="4"/>
    <x v="4"/>
    <x v="1"/>
    <x v="0"/>
    <x v="2"/>
    <x v="4"/>
    <x v="2"/>
    <x v="1"/>
    <x v="2"/>
    <x v="0"/>
    <x v="0"/>
    <x v="0"/>
    <x v="0"/>
    <x v="0"/>
    <x v="0"/>
    <x v="0"/>
    <x v="0"/>
    <x v="0"/>
    <x v="15"/>
    <x v="34"/>
    <x v="19"/>
    <x v="9"/>
    <x v="15"/>
    <x v="3"/>
    <x v="8"/>
    <x v="1"/>
    <x v="21"/>
    <x v="14"/>
    <x v="6"/>
  </r>
  <r>
    <x v="0"/>
    <x v="0"/>
    <x v="2"/>
    <x v="0"/>
    <x v="0"/>
    <x v="0"/>
    <x v="2"/>
    <x v="2"/>
    <x v="4"/>
    <x v="3"/>
    <x v="4"/>
    <x v="1"/>
    <x v="0"/>
    <x v="1"/>
    <x v="3"/>
    <x v="1"/>
    <x v="1"/>
    <x v="1"/>
    <x v="1"/>
    <x v="2"/>
    <x v="4"/>
    <x v="2"/>
    <x v="2"/>
    <x v="2"/>
    <x v="1"/>
    <x v="1"/>
    <x v="4"/>
    <x v="1"/>
    <x v="0"/>
    <x v="0"/>
    <x v="0"/>
    <x v="3"/>
    <x v="1"/>
    <x v="4"/>
    <x v="4"/>
    <x v="1"/>
    <x v="1"/>
    <x v="3"/>
    <x v="2"/>
    <x v="2"/>
    <x v="0"/>
    <x v="0"/>
    <x v="0"/>
    <x v="0"/>
    <x v="0"/>
    <x v="0"/>
    <x v="0"/>
    <x v="0"/>
    <x v="0"/>
    <x v="16"/>
    <x v="35"/>
    <x v="2"/>
    <x v="1"/>
    <x v="16"/>
    <x v="2"/>
    <x v="3"/>
    <x v="1"/>
    <x v="1"/>
    <x v="15"/>
    <x v="7"/>
  </r>
  <r>
    <x v="0"/>
    <x v="0"/>
    <x v="2"/>
    <x v="0"/>
    <x v="0"/>
    <x v="2"/>
    <x v="2"/>
    <x v="1"/>
    <x v="1"/>
    <x v="1"/>
    <x v="0"/>
    <x v="1"/>
    <x v="0"/>
    <x v="1"/>
    <x v="0"/>
    <x v="1"/>
    <x v="3"/>
    <x v="1"/>
    <x v="0"/>
    <x v="0"/>
    <x v="0"/>
    <x v="3"/>
    <x v="2"/>
    <x v="3"/>
    <x v="1"/>
    <x v="1"/>
    <x v="1"/>
    <x v="1"/>
    <x v="2"/>
    <x v="3"/>
    <x v="2"/>
    <x v="0"/>
    <x v="0"/>
    <x v="3"/>
    <x v="1"/>
    <x v="1"/>
    <x v="3"/>
    <x v="3"/>
    <x v="2"/>
    <x v="2"/>
    <x v="0"/>
    <x v="0"/>
    <x v="0"/>
    <x v="0"/>
    <x v="0"/>
    <x v="0"/>
    <x v="0"/>
    <x v="0"/>
    <x v="0"/>
    <x v="11"/>
    <x v="1"/>
    <x v="18"/>
    <x v="3"/>
    <x v="0"/>
    <x v="6"/>
    <x v="3"/>
    <x v="1"/>
    <x v="4"/>
    <x v="0"/>
    <x v="1"/>
  </r>
  <r>
    <x v="0"/>
    <x v="0"/>
    <x v="2"/>
    <x v="0"/>
    <x v="0"/>
    <x v="2"/>
    <x v="1"/>
    <x v="1"/>
    <x v="3"/>
    <x v="1"/>
    <x v="2"/>
    <x v="2"/>
    <x v="0"/>
    <x v="1"/>
    <x v="1"/>
    <x v="4"/>
    <x v="0"/>
    <x v="2"/>
    <x v="0"/>
    <x v="4"/>
    <x v="3"/>
    <x v="1"/>
    <x v="2"/>
    <x v="2"/>
    <x v="1"/>
    <x v="5"/>
    <x v="4"/>
    <x v="0"/>
    <x v="4"/>
    <x v="3"/>
    <x v="0"/>
    <x v="3"/>
    <x v="3"/>
    <x v="1"/>
    <x v="0"/>
    <x v="1"/>
    <x v="1"/>
    <x v="3"/>
    <x v="0"/>
    <x v="1"/>
    <x v="0"/>
    <x v="0"/>
    <x v="0"/>
    <x v="0"/>
    <x v="0"/>
    <x v="0"/>
    <x v="0"/>
    <x v="0"/>
    <x v="0"/>
    <x v="2"/>
    <x v="36"/>
    <x v="7"/>
    <x v="1"/>
    <x v="9"/>
    <x v="4"/>
    <x v="3"/>
    <x v="8"/>
    <x v="22"/>
    <x v="10"/>
    <x v="6"/>
  </r>
  <r>
    <x v="0"/>
    <x v="0"/>
    <x v="2"/>
    <x v="0"/>
    <x v="0"/>
    <x v="0"/>
    <x v="0"/>
    <x v="2"/>
    <x v="2"/>
    <x v="0"/>
    <x v="3"/>
    <x v="0"/>
    <x v="0"/>
    <x v="1"/>
    <x v="1"/>
    <x v="0"/>
    <x v="1"/>
    <x v="1"/>
    <x v="1"/>
    <x v="1"/>
    <x v="3"/>
    <x v="3"/>
    <x v="4"/>
    <x v="2"/>
    <x v="0"/>
    <x v="0"/>
    <x v="2"/>
    <x v="2"/>
    <x v="0"/>
    <x v="4"/>
    <x v="2"/>
    <x v="4"/>
    <x v="4"/>
    <x v="0"/>
    <x v="3"/>
    <x v="2"/>
    <x v="4"/>
    <x v="2"/>
    <x v="3"/>
    <x v="0"/>
    <x v="0"/>
    <x v="0"/>
    <x v="0"/>
    <x v="0"/>
    <x v="0"/>
    <x v="0"/>
    <x v="0"/>
    <x v="0"/>
    <x v="0"/>
    <x v="17"/>
    <x v="6"/>
    <x v="7"/>
    <x v="1"/>
    <x v="13"/>
    <x v="5"/>
    <x v="4"/>
    <x v="1"/>
    <x v="11"/>
    <x v="14"/>
    <x v="8"/>
  </r>
  <r>
    <x v="0"/>
    <x v="0"/>
    <x v="2"/>
    <x v="0"/>
    <x v="0"/>
    <x v="0"/>
    <x v="0"/>
    <x v="2"/>
    <x v="2"/>
    <x v="0"/>
    <x v="3"/>
    <x v="0"/>
    <x v="0"/>
    <x v="1"/>
    <x v="1"/>
    <x v="0"/>
    <x v="1"/>
    <x v="1"/>
    <x v="1"/>
    <x v="1"/>
    <x v="3"/>
    <x v="3"/>
    <x v="4"/>
    <x v="2"/>
    <x v="0"/>
    <x v="0"/>
    <x v="2"/>
    <x v="1"/>
    <x v="5"/>
    <x v="4"/>
    <x v="2"/>
    <x v="4"/>
    <x v="4"/>
    <x v="0"/>
    <x v="3"/>
    <x v="2"/>
    <x v="4"/>
    <x v="2"/>
    <x v="3"/>
    <x v="0"/>
    <x v="0"/>
    <x v="0"/>
    <x v="0"/>
    <x v="0"/>
    <x v="0"/>
    <x v="0"/>
    <x v="0"/>
    <x v="0"/>
    <x v="0"/>
    <x v="17"/>
    <x v="6"/>
    <x v="7"/>
    <x v="1"/>
    <x v="13"/>
    <x v="5"/>
    <x v="4"/>
    <x v="1"/>
    <x v="23"/>
    <x v="14"/>
    <x v="8"/>
  </r>
  <r>
    <x v="0"/>
    <x v="0"/>
    <x v="2"/>
    <x v="0"/>
    <x v="0"/>
    <x v="0"/>
    <x v="0"/>
    <x v="0"/>
    <x v="3"/>
    <x v="2"/>
    <x v="2"/>
    <x v="4"/>
    <x v="3"/>
    <x v="2"/>
    <x v="1"/>
    <x v="2"/>
    <x v="1"/>
    <x v="1"/>
    <x v="4"/>
    <x v="1"/>
    <x v="3"/>
    <x v="3"/>
    <x v="4"/>
    <x v="2"/>
    <x v="2"/>
    <x v="1"/>
    <x v="0"/>
    <x v="2"/>
    <x v="0"/>
    <x v="4"/>
    <x v="2"/>
    <x v="4"/>
    <x v="4"/>
    <x v="0"/>
    <x v="3"/>
    <x v="2"/>
    <x v="4"/>
    <x v="2"/>
    <x v="3"/>
    <x v="0"/>
    <x v="0"/>
    <x v="0"/>
    <x v="0"/>
    <x v="0"/>
    <x v="0"/>
    <x v="0"/>
    <x v="0"/>
    <x v="0"/>
    <x v="0"/>
    <x v="0"/>
    <x v="37"/>
    <x v="9"/>
    <x v="8"/>
    <x v="13"/>
    <x v="5"/>
    <x v="1"/>
    <x v="3"/>
    <x v="11"/>
    <x v="14"/>
    <x v="8"/>
  </r>
  <r>
    <x v="0"/>
    <x v="0"/>
    <x v="2"/>
    <x v="0"/>
    <x v="0"/>
    <x v="0"/>
    <x v="0"/>
    <x v="0"/>
    <x v="0"/>
    <x v="0"/>
    <x v="3"/>
    <x v="2"/>
    <x v="1"/>
    <x v="0"/>
    <x v="0"/>
    <x v="0"/>
    <x v="1"/>
    <x v="0"/>
    <x v="3"/>
    <x v="0"/>
    <x v="0"/>
    <x v="3"/>
    <x v="3"/>
    <x v="2"/>
    <x v="1"/>
    <x v="1"/>
    <x v="1"/>
    <x v="2"/>
    <x v="0"/>
    <x v="0"/>
    <x v="0"/>
    <x v="2"/>
    <x v="2"/>
    <x v="3"/>
    <x v="2"/>
    <x v="0"/>
    <x v="0"/>
    <x v="0"/>
    <x v="0"/>
    <x v="0"/>
    <x v="0"/>
    <x v="0"/>
    <x v="0"/>
    <x v="0"/>
    <x v="0"/>
    <x v="0"/>
    <x v="0"/>
    <x v="0"/>
    <x v="0"/>
    <x v="0"/>
    <x v="15"/>
    <x v="14"/>
    <x v="6"/>
    <x v="0"/>
    <x v="6"/>
    <x v="3"/>
    <x v="1"/>
    <x v="24"/>
    <x v="5"/>
    <x v="3"/>
  </r>
  <r>
    <x v="0"/>
    <x v="0"/>
    <x v="3"/>
    <x v="0"/>
    <x v="1"/>
    <x v="0"/>
    <x v="2"/>
    <x v="1"/>
    <x v="1"/>
    <x v="0"/>
    <x v="3"/>
    <x v="2"/>
    <x v="0"/>
    <x v="0"/>
    <x v="1"/>
    <x v="0"/>
    <x v="0"/>
    <x v="1"/>
    <x v="0"/>
    <x v="0"/>
    <x v="0"/>
    <x v="0"/>
    <x v="0"/>
    <x v="1"/>
    <x v="1"/>
    <x v="0"/>
    <x v="0"/>
    <x v="0"/>
    <x v="0"/>
    <x v="3"/>
    <x v="2"/>
    <x v="2"/>
    <x v="0"/>
    <x v="3"/>
    <x v="1"/>
    <x v="3"/>
    <x v="1"/>
    <x v="3"/>
    <x v="2"/>
    <x v="4"/>
    <x v="0"/>
    <x v="0"/>
    <x v="0"/>
    <x v="0"/>
    <x v="0"/>
    <x v="0"/>
    <x v="0"/>
    <x v="0"/>
    <x v="0"/>
    <x v="11"/>
    <x v="23"/>
    <x v="14"/>
    <x v="3"/>
    <x v="0"/>
    <x v="0"/>
    <x v="1"/>
    <x v="0"/>
    <x v="4"/>
    <x v="7"/>
    <x v="1"/>
  </r>
  <r>
    <x v="0"/>
    <x v="0"/>
    <x v="3"/>
    <x v="0"/>
    <x v="1"/>
    <x v="0"/>
    <x v="0"/>
    <x v="0"/>
    <x v="1"/>
    <x v="0"/>
    <x v="3"/>
    <x v="0"/>
    <x v="2"/>
    <x v="0"/>
    <x v="0"/>
    <x v="0"/>
    <x v="1"/>
    <x v="0"/>
    <x v="0"/>
    <x v="2"/>
    <x v="1"/>
    <x v="0"/>
    <x v="0"/>
    <x v="0"/>
    <x v="0"/>
    <x v="0"/>
    <x v="0"/>
    <x v="1"/>
    <x v="0"/>
    <x v="0"/>
    <x v="2"/>
    <x v="2"/>
    <x v="0"/>
    <x v="3"/>
    <x v="2"/>
    <x v="3"/>
    <x v="0"/>
    <x v="3"/>
    <x v="2"/>
    <x v="0"/>
    <x v="0"/>
    <x v="0"/>
    <x v="0"/>
    <x v="0"/>
    <x v="0"/>
    <x v="0"/>
    <x v="0"/>
    <x v="0"/>
    <x v="0"/>
    <x v="6"/>
    <x v="5"/>
    <x v="14"/>
    <x v="0"/>
    <x v="6"/>
    <x v="0"/>
    <x v="0"/>
    <x v="0"/>
    <x v="3"/>
    <x v="7"/>
    <x v="3"/>
  </r>
  <r>
    <x v="0"/>
    <x v="0"/>
    <x v="3"/>
    <x v="0"/>
    <x v="1"/>
    <x v="2"/>
    <x v="0"/>
    <x v="1"/>
    <x v="0"/>
    <x v="3"/>
    <x v="0"/>
    <x v="2"/>
    <x v="1"/>
    <x v="2"/>
    <x v="1"/>
    <x v="0"/>
    <x v="4"/>
    <x v="0"/>
    <x v="3"/>
    <x v="2"/>
    <x v="1"/>
    <x v="1"/>
    <x v="0"/>
    <x v="1"/>
    <x v="2"/>
    <x v="1"/>
    <x v="0"/>
    <x v="2"/>
    <x v="0"/>
    <x v="4"/>
    <x v="3"/>
    <x v="1"/>
    <x v="3"/>
    <x v="3"/>
    <x v="0"/>
    <x v="3"/>
    <x v="4"/>
    <x v="2"/>
    <x v="1"/>
    <x v="1"/>
    <x v="0"/>
    <x v="0"/>
    <x v="0"/>
    <x v="0"/>
    <x v="0"/>
    <x v="0"/>
    <x v="0"/>
    <x v="0"/>
    <x v="0"/>
    <x v="6"/>
    <x v="10"/>
    <x v="1"/>
    <x v="6"/>
    <x v="6"/>
    <x v="4"/>
    <x v="2"/>
    <x v="3"/>
    <x v="25"/>
    <x v="8"/>
    <x v="5"/>
  </r>
  <r>
    <x v="0"/>
    <x v="0"/>
    <x v="3"/>
    <x v="0"/>
    <x v="1"/>
    <x v="0"/>
    <x v="1"/>
    <x v="4"/>
    <x v="2"/>
    <x v="1"/>
    <x v="0"/>
    <x v="1"/>
    <x v="4"/>
    <x v="1"/>
    <x v="0"/>
    <x v="1"/>
    <x v="4"/>
    <x v="1"/>
    <x v="3"/>
    <x v="0"/>
    <x v="1"/>
    <x v="1"/>
    <x v="0"/>
    <x v="2"/>
    <x v="4"/>
    <x v="0"/>
    <x v="0"/>
    <x v="1"/>
    <x v="0"/>
    <x v="3"/>
    <x v="0"/>
    <x v="0"/>
    <x v="3"/>
    <x v="0"/>
    <x v="3"/>
    <x v="1"/>
    <x v="4"/>
    <x v="2"/>
    <x v="2"/>
    <x v="3"/>
    <x v="0"/>
    <x v="0"/>
    <x v="0"/>
    <x v="0"/>
    <x v="0"/>
    <x v="0"/>
    <x v="0"/>
    <x v="0"/>
    <x v="0"/>
    <x v="4"/>
    <x v="9"/>
    <x v="15"/>
    <x v="0"/>
    <x v="11"/>
    <x v="4"/>
    <x v="9"/>
    <x v="0"/>
    <x v="3"/>
    <x v="4"/>
    <x v="8"/>
  </r>
  <r>
    <x v="0"/>
    <x v="0"/>
    <x v="3"/>
    <x v="0"/>
    <x v="1"/>
    <x v="0"/>
    <x v="1"/>
    <x v="1"/>
    <x v="1"/>
    <x v="0"/>
    <x v="3"/>
    <x v="1"/>
    <x v="0"/>
    <x v="0"/>
    <x v="1"/>
    <x v="1"/>
    <x v="0"/>
    <x v="0"/>
    <x v="1"/>
    <x v="2"/>
    <x v="0"/>
    <x v="1"/>
    <x v="0"/>
    <x v="2"/>
    <x v="2"/>
    <x v="0"/>
    <x v="0"/>
    <x v="1"/>
    <x v="0"/>
    <x v="0"/>
    <x v="2"/>
    <x v="0"/>
    <x v="3"/>
    <x v="3"/>
    <x v="2"/>
    <x v="3"/>
    <x v="0"/>
    <x v="2"/>
    <x v="0"/>
    <x v="3"/>
    <x v="0"/>
    <x v="0"/>
    <x v="0"/>
    <x v="0"/>
    <x v="0"/>
    <x v="0"/>
    <x v="0"/>
    <x v="0"/>
    <x v="0"/>
    <x v="1"/>
    <x v="15"/>
    <x v="4"/>
    <x v="7"/>
    <x v="2"/>
    <x v="4"/>
    <x v="1"/>
    <x v="0"/>
    <x v="3"/>
    <x v="4"/>
    <x v="3"/>
  </r>
  <r>
    <x v="0"/>
    <x v="0"/>
    <x v="3"/>
    <x v="0"/>
    <x v="1"/>
    <x v="2"/>
    <x v="0"/>
    <x v="0"/>
    <x v="1"/>
    <x v="0"/>
    <x v="3"/>
    <x v="2"/>
    <x v="2"/>
    <x v="0"/>
    <x v="0"/>
    <x v="0"/>
    <x v="0"/>
    <x v="0"/>
    <x v="0"/>
    <x v="2"/>
    <x v="3"/>
    <x v="0"/>
    <x v="0"/>
    <x v="0"/>
    <x v="0"/>
    <x v="0"/>
    <x v="1"/>
    <x v="0"/>
    <x v="0"/>
    <x v="0"/>
    <x v="0"/>
    <x v="2"/>
    <x v="0"/>
    <x v="3"/>
    <x v="1"/>
    <x v="0"/>
    <x v="2"/>
    <x v="1"/>
    <x v="0"/>
    <x v="0"/>
    <x v="0"/>
    <x v="0"/>
    <x v="0"/>
    <x v="0"/>
    <x v="0"/>
    <x v="0"/>
    <x v="0"/>
    <x v="0"/>
    <x v="0"/>
    <x v="6"/>
    <x v="6"/>
    <x v="0"/>
    <x v="0"/>
    <x v="4"/>
    <x v="0"/>
    <x v="0"/>
    <x v="3"/>
    <x v="0"/>
    <x v="7"/>
    <x v="1"/>
  </r>
  <r>
    <x v="0"/>
    <x v="0"/>
    <x v="3"/>
    <x v="0"/>
    <x v="1"/>
    <x v="0"/>
    <x v="2"/>
    <x v="1"/>
    <x v="1"/>
    <x v="1"/>
    <x v="3"/>
    <x v="1"/>
    <x v="2"/>
    <x v="1"/>
    <x v="1"/>
    <x v="0"/>
    <x v="1"/>
    <x v="4"/>
    <x v="0"/>
    <x v="2"/>
    <x v="3"/>
    <x v="0"/>
    <x v="1"/>
    <x v="2"/>
    <x v="1"/>
    <x v="0"/>
    <x v="0"/>
    <x v="1"/>
    <x v="0"/>
    <x v="3"/>
    <x v="4"/>
    <x v="2"/>
    <x v="0"/>
    <x v="0"/>
    <x v="4"/>
    <x v="3"/>
    <x v="4"/>
    <x v="3"/>
    <x v="0"/>
    <x v="1"/>
    <x v="0"/>
    <x v="0"/>
    <x v="0"/>
    <x v="0"/>
    <x v="0"/>
    <x v="0"/>
    <x v="0"/>
    <x v="0"/>
    <x v="0"/>
    <x v="11"/>
    <x v="12"/>
    <x v="7"/>
    <x v="3"/>
    <x v="4"/>
    <x v="1"/>
    <x v="3"/>
    <x v="0"/>
    <x v="16"/>
    <x v="7"/>
    <x v="4"/>
  </r>
  <r>
    <x v="0"/>
    <x v="0"/>
    <x v="3"/>
    <x v="0"/>
    <x v="1"/>
    <x v="0"/>
    <x v="2"/>
    <x v="1"/>
    <x v="1"/>
    <x v="1"/>
    <x v="0"/>
    <x v="2"/>
    <x v="0"/>
    <x v="1"/>
    <x v="1"/>
    <x v="1"/>
    <x v="0"/>
    <x v="1"/>
    <x v="0"/>
    <x v="0"/>
    <x v="0"/>
    <x v="1"/>
    <x v="0"/>
    <x v="2"/>
    <x v="1"/>
    <x v="0"/>
    <x v="0"/>
    <x v="0"/>
    <x v="2"/>
    <x v="0"/>
    <x v="0"/>
    <x v="0"/>
    <x v="3"/>
    <x v="1"/>
    <x v="1"/>
    <x v="0"/>
    <x v="0"/>
    <x v="3"/>
    <x v="0"/>
    <x v="1"/>
    <x v="0"/>
    <x v="0"/>
    <x v="0"/>
    <x v="0"/>
    <x v="0"/>
    <x v="0"/>
    <x v="0"/>
    <x v="0"/>
    <x v="0"/>
    <x v="11"/>
    <x v="27"/>
    <x v="10"/>
    <x v="3"/>
    <x v="0"/>
    <x v="4"/>
    <x v="3"/>
    <x v="0"/>
    <x v="24"/>
    <x v="4"/>
    <x v="0"/>
  </r>
  <r>
    <x v="0"/>
    <x v="0"/>
    <x v="3"/>
    <x v="0"/>
    <x v="1"/>
    <x v="2"/>
    <x v="2"/>
    <x v="1"/>
    <x v="4"/>
    <x v="1"/>
    <x v="3"/>
    <x v="0"/>
    <x v="2"/>
    <x v="1"/>
    <x v="0"/>
    <x v="0"/>
    <x v="4"/>
    <x v="1"/>
    <x v="3"/>
    <x v="0"/>
    <x v="0"/>
    <x v="1"/>
    <x v="1"/>
    <x v="1"/>
    <x v="1"/>
    <x v="0"/>
    <x v="1"/>
    <x v="1"/>
    <x v="0"/>
    <x v="0"/>
    <x v="0"/>
    <x v="0"/>
    <x v="1"/>
    <x v="3"/>
    <x v="3"/>
    <x v="1"/>
    <x v="0"/>
    <x v="0"/>
    <x v="0"/>
    <x v="1"/>
    <x v="0"/>
    <x v="0"/>
    <x v="0"/>
    <x v="0"/>
    <x v="0"/>
    <x v="0"/>
    <x v="0"/>
    <x v="0"/>
    <x v="0"/>
    <x v="18"/>
    <x v="38"/>
    <x v="0"/>
    <x v="0"/>
    <x v="0"/>
    <x v="0"/>
    <x v="1"/>
    <x v="3"/>
    <x v="1"/>
    <x v="13"/>
    <x v="0"/>
  </r>
  <r>
    <x v="0"/>
    <x v="0"/>
    <x v="3"/>
    <x v="0"/>
    <x v="1"/>
    <x v="0"/>
    <x v="0"/>
    <x v="4"/>
    <x v="0"/>
    <x v="1"/>
    <x v="3"/>
    <x v="2"/>
    <x v="2"/>
    <x v="0"/>
    <x v="0"/>
    <x v="0"/>
    <x v="0"/>
    <x v="0"/>
    <x v="0"/>
    <x v="0"/>
    <x v="0"/>
    <x v="0"/>
    <x v="1"/>
    <x v="2"/>
    <x v="0"/>
    <x v="0"/>
    <x v="0"/>
    <x v="1"/>
    <x v="0"/>
    <x v="0"/>
    <x v="0"/>
    <x v="2"/>
    <x v="0"/>
    <x v="3"/>
    <x v="0"/>
    <x v="0"/>
    <x v="0"/>
    <x v="0"/>
    <x v="0"/>
    <x v="1"/>
    <x v="0"/>
    <x v="0"/>
    <x v="0"/>
    <x v="0"/>
    <x v="0"/>
    <x v="0"/>
    <x v="0"/>
    <x v="0"/>
    <x v="0"/>
    <x v="0"/>
    <x v="0"/>
    <x v="0"/>
    <x v="0"/>
    <x v="0"/>
    <x v="1"/>
    <x v="4"/>
    <x v="0"/>
    <x v="1"/>
    <x v="7"/>
    <x v="5"/>
  </r>
  <r>
    <x v="0"/>
    <x v="0"/>
    <x v="3"/>
    <x v="0"/>
    <x v="1"/>
    <x v="0"/>
    <x v="0"/>
    <x v="4"/>
    <x v="1"/>
    <x v="2"/>
    <x v="3"/>
    <x v="1"/>
    <x v="0"/>
    <x v="0"/>
    <x v="0"/>
    <x v="0"/>
    <x v="0"/>
    <x v="4"/>
    <x v="0"/>
    <x v="0"/>
    <x v="0"/>
    <x v="0"/>
    <x v="0"/>
    <x v="2"/>
    <x v="1"/>
    <x v="0"/>
    <x v="1"/>
    <x v="0"/>
    <x v="4"/>
    <x v="3"/>
    <x v="2"/>
    <x v="1"/>
    <x v="0"/>
    <x v="3"/>
    <x v="4"/>
    <x v="4"/>
    <x v="0"/>
    <x v="2"/>
    <x v="0"/>
    <x v="0"/>
    <x v="0"/>
    <x v="0"/>
    <x v="0"/>
    <x v="0"/>
    <x v="0"/>
    <x v="0"/>
    <x v="0"/>
    <x v="0"/>
    <x v="0"/>
    <x v="12"/>
    <x v="19"/>
    <x v="0"/>
    <x v="3"/>
    <x v="0"/>
    <x v="0"/>
    <x v="3"/>
    <x v="3"/>
    <x v="26"/>
    <x v="6"/>
    <x v="3"/>
  </r>
  <r>
    <x v="0"/>
    <x v="0"/>
    <x v="3"/>
    <x v="0"/>
    <x v="1"/>
    <x v="0"/>
    <x v="0"/>
    <x v="1"/>
    <x v="1"/>
    <x v="1"/>
    <x v="0"/>
    <x v="1"/>
    <x v="1"/>
    <x v="1"/>
    <x v="1"/>
    <x v="1"/>
    <x v="1"/>
    <x v="1"/>
    <x v="0"/>
    <x v="0"/>
    <x v="0"/>
    <x v="0"/>
    <x v="1"/>
    <x v="2"/>
    <x v="1"/>
    <x v="0"/>
    <x v="5"/>
    <x v="1"/>
    <x v="0"/>
    <x v="0"/>
    <x v="0"/>
    <x v="2"/>
    <x v="0"/>
    <x v="3"/>
    <x v="1"/>
    <x v="3"/>
    <x v="1"/>
    <x v="3"/>
    <x v="2"/>
    <x v="1"/>
    <x v="0"/>
    <x v="0"/>
    <x v="0"/>
    <x v="0"/>
    <x v="0"/>
    <x v="0"/>
    <x v="0"/>
    <x v="0"/>
    <x v="0"/>
    <x v="5"/>
    <x v="31"/>
    <x v="5"/>
    <x v="3"/>
    <x v="0"/>
    <x v="1"/>
    <x v="3"/>
    <x v="5"/>
    <x v="1"/>
    <x v="7"/>
    <x v="1"/>
  </r>
  <r>
    <x v="0"/>
    <x v="0"/>
    <x v="3"/>
    <x v="0"/>
    <x v="1"/>
    <x v="0"/>
    <x v="2"/>
    <x v="0"/>
    <x v="1"/>
    <x v="1"/>
    <x v="3"/>
    <x v="1"/>
    <x v="0"/>
    <x v="0"/>
    <x v="0"/>
    <x v="0"/>
    <x v="1"/>
    <x v="1"/>
    <x v="0"/>
    <x v="0"/>
    <x v="1"/>
    <x v="1"/>
    <x v="0"/>
    <x v="2"/>
    <x v="1"/>
    <x v="0"/>
    <x v="5"/>
    <x v="1"/>
    <x v="0"/>
    <x v="0"/>
    <x v="4"/>
    <x v="0"/>
    <x v="0"/>
    <x v="0"/>
    <x v="1"/>
    <x v="3"/>
    <x v="1"/>
    <x v="0"/>
    <x v="0"/>
    <x v="1"/>
    <x v="0"/>
    <x v="0"/>
    <x v="0"/>
    <x v="0"/>
    <x v="0"/>
    <x v="0"/>
    <x v="0"/>
    <x v="0"/>
    <x v="0"/>
    <x v="5"/>
    <x v="8"/>
    <x v="14"/>
    <x v="3"/>
    <x v="11"/>
    <x v="4"/>
    <x v="3"/>
    <x v="5"/>
    <x v="1"/>
    <x v="0"/>
    <x v="4"/>
  </r>
  <r>
    <x v="0"/>
    <x v="0"/>
    <x v="3"/>
    <x v="0"/>
    <x v="1"/>
    <x v="0"/>
    <x v="2"/>
    <x v="1"/>
    <x v="1"/>
    <x v="1"/>
    <x v="0"/>
    <x v="1"/>
    <x v="1"/>
    <x v="1"/>
    <x v="1"/>
    <x v="1"/>
    <x v="0"/>
    <x v="1"/>
    <x v="0"/>
    <x v="0"/>
    <x v="1"/>
    <x v="1"/>
    <x v="0"/>
    <x v="2"/>
    <x v="1"/>
    <x v="0"/>
    <x v="0"/>
    <x v="0"/>
    <x v="0"/>
    <x v="3"/>
    <x v="2"/>
    <x v="2"/>
    <x v="3"/>
    <x v="0"/>
    <x v="0"/>
    <x v="3"/>
    <x v="0"/>
    <x v="3"/>
    <x v="0"/>
    <x v="1"/>
    <x v="0"/>
    <x v="0"/>
    <x v="0"/>
    <x v="0"/>
    <x v="0"/>
    <x v="0"/>
    <x v="0"/>
    <x v="0"/>
    <x v="0"/>
    <x v="11"/>
    <x v="31"/>
    <x v="10"/>
    <x v="3"/>
    <x v="11"/>
    <x v="4"/>
    <x v="3"/>
    <x v="0"/>
    <x v="4"/>
    <x v="3"/>
    <x v="0"/>
  </r>
  <r>
    <x v="0"/>
    <x v="0"/>
    <x v="3"/>
    <x v="0"/>
    <x v="1"/>
    <x v="2"/>
    <x v="2"/>
    <x v="1"/>
    <x v="2"/>
    <x v="1"/>
    <x v="3"/>
    <x v="1"/>
    <x v="0"/>
    <x v="1"/>
    <x v="1"/>
    <x v="1"/>
    <x v="0"/>
    <x v="1"/>
    <x v="0"/>
    <x v="0"/>
    <x v="4"/>
    <x v="1"/>
    <x v="0"/>
    <x v="2"/>
    <x v="0"/>
    <x v="1"/>
    <x v="0"/>
    <x v="0"/>
    <x v="4"/>
    <x v="3"/>
    <x v="0"/>
    <x v="3"/>
    <x v="3"/>
    <x v="3"/>
    <x v="3"/>
    <x v="3"/>
    <x v="0"/>
    <x v="3"/>
    <x v="0"/>
    <x v="0"/>
    <x v="0"/>
    <x v="0"/>
    <x v="0"/>
    <x v="0"/>
    <x v="0"/>
    <x v="0"/>
    <x v="0"/>
    <x v="0"/>
    <x v="0"/>
    <x v="1"/>
    <x v="8"/>
    <x v="10"/>
    <x v="3"/>
    <x v="0"/>
    <x v="4"/>
    <x v="4"/>
    <x v="3"/>
    <x v="22"/>
    <x v="10"/>
    <x v="0"/>
  </r>
  <r>
    <x v="0"/>
    <x v="0"/>
    <x v="3"/>
    <x v="0"/>
    <x v="1"/>
    <x v="0"/>
    <x v="0"/>
    <x v="0"/>
    <x v="0"/>
    <x v="0"/>
    <x v="3"/>
    <x v="0"/>
    <x v="0"/>
    <x v="0"/>
    <x v="0"/>
    <x v="0"/>
    <x v="1"/>
    <x v="1"/>
    <x v="0"/>
    <x v="4"/>
    <x v="3"/>
    <x v="2"/>
    <x v="2"/>
    <x v="2"/>
    <x v="0"/>
    <x v="0"/>
    <x v="4"/>
    <x v="3"/>
    <x v="4"/>
    <x v="0"/>
    <x v="0"/>
    <x v="2"/>
    <x v="2"/>
    <x v="3"/>
    <x v="0"/>
    <x v="0"/>
    <x v="0"/>
    <x v="3"/>
    <x v="0"/>
    <x v="0"/>
    <x v="0"/>
    <x v="0"/>
    <x v="0"/>
    <x v="0"/>
    <x v="0"/>
    <x v="0"/>
    <x v="0"/>
    <x v="0"/>
    <x v="0"/>
    <x v="0"/>
    <x v="6"/>
    <x v="14"/>
    <x v="3"/>
    <x v="9"/>
    <x v="2"/>
    <x v="4"/>
    <x v="0"/>
    <x v="1"/>
    <x v="5"/>
    <x v="5"/>
  </r>
  <r>
    <x v="0"/>
    <x v="0"/>
    <x v="3"/>
    <x v="0"/>
    <x v="1"/>
    <x v="2"/>
    <x v="2"/>
    <x v="0"/>
    <x v="0"/>
    <x v="1"/>
    <x v="0"/>
    <x v="1"/>
    <x v="0"/>
    <x v="2"/>
    <x v="1"/>
    <x v="1"/>
    <x v="0"/>
    <x v="1"/>
    <x v="1"/>
    <x v="2"/>
    <x v="1"/>
    <x v="1"/>
    <x v="1"/>
    <x v="2"/>
    <x v="1"/>
    <x v="0"/>
    <x v="1"/>
    <x v="2"/>
    <x v="2"/>
    <x v="3"/>
    <x v="2"/>
    <x v="2"/>
    <x v="3"/>
    <x v="3"/>
    <x v="1"/>
    <x v="0"/>
    <x v="0"/>
    <x v="3"/>
    <x v="2"/>
    <x v="0"/>
    <x v="0"/>
    <x v="0"/>
    <x v="0"/>
    <x v="0"/>
    <x v="0"/>
    <x v="0"/>
    <x v="0"/>
    <x v="0"/>
    <x v="0"/>
    <x v="6"/>
    <x v="1"/>
    <x v="5"/>
    <x v="1"/>
    <x v="6"/>
    <x v="0"/>
    <x v="3"/>
    <x v="3"/>
    <x v="27"/>
    <x v="3"/>
    <x v="1"/>
  </r>
  <r>
    <x v="0"/>
    <x v="0"/>
    <x v="3"/>
    <x v="0"/>
    <x v="1"/>
    <x v="0"/>
    <x v="0"/>
    <x v="1"/>
    <x v="1"/>
    <x v="0"/>
    <x v="3"/>
    <x v="0"/>
    <x v="0"/>
    <x v="0"/>
    <x v="0"/>
    <x v="0"/>
    <x v="0"/>
    <x v="1"/>
    <x v="0"/>
    <x v="0"/>
    <x v="0"/>
    <x v="1"/>
    <x v="1"/>
    <x v="0"/>
    <x v="0"/>
    <x v="4"/>
    <x v="5"/>
    <x v="0"/>
    <x v="2"/>
    <x v="0"/>
    <x v="0"/>
    <x v="2"/>
    <x v="2"/>
    <x v="3"/>
    <x v="4"/>
    <x v="0"/>
    <x v="2"/>
    <x v="0"/>
    <x v="0"/>
    <x v="0"/>
    <x v="0"/>
    <x v="0"/>
    <x v="0"/>
    <x v="0"/>
    <x v="0"/>
    <x v="0"/>
    <x v="0"/>
    <x v="0"/>
    <x v="0"/>
    <x v="5"/>
    <x v="6"/>
    <x v="0"/>
    <x v="3"/>
    <x v="0"/>
    <x v="0"/>
    <x v="0"/>
    <x v="6"/>
    <x v="24"/>
    <x v="5"/>
    <x v="3"/>
  </r>
  <r>
    <x v="0"/>
    <x v="0"/>
    <x v="3"/>
    <x v="0"/>
    <x v="1"/>
    <x v="2"/>
    <x v="2"/>
    <x v="1"/>
    <x v="1"/>
    <x v="1"/>
    <x v="3"/>
    <x v="2"/>
    <x v="1"/>
    <x v="0"/>
    <x v="0"/>
    <x v="0"/>
    <x v="0"/>
    <x v="1"/>
    <x v="0"/>
    <x v="0"/>
    <x v="0"/>
    <x v="1"/>
    <x v="0"/>
    <x v="1"/>
    <x v="1"/>
    <x v="0"/>
    <x v="0"/>
    <x v="0"/>
    <x v="0"/>
    <x v="0"/>
    <x v="0"/>
    <x v="2"/>
    <x v="0"/>
    <x v="0"/>
    <x v="1"/>
    <x v="0"/>
    <x v="0"/>
    <x v="1"/>
    <x v="0"/>
    <x v="0"/>
    <x v="0"/>
    <x v="0"/>
    <x v="0"/>
    <x v="0"/>
    <x v="0"/>
    <x v="0"/>
    <x v="0"/>
    <x v="0"/>
    <x v="0"/>
    <x v="11"/>
    <x v="8"/>
    <x v="0"/>
    <x v="3"/>
    <x v="0"/>
    <x v="4"/>
    <x v="1"/>
    <x v="0"/>
    <x v="0"/>
    <x v="7"/>
    <x v="4"/>
  </r>
  <r>
    <x v="0"/>
    <x v="0"/>
    <x v="4"/>
    <x v="0"/>
    <x v="2"/>
    <x v="2"/>
    <x v="3"/>
    <x v="0"/>
    <x v="1"/>
    <x v="0"/>
    <x v="3"/>
    <x v="1"/>
    <x v="0"/>
    <x v="0"/>
    <x v="0"/>
    <x v="0"/>
    <x v="0"/>
    <x v="1"/>
    <x v="3"/>
    <x v="0"/>
    <x v="0"/>
    <x v="0"/>
    <x v="1"/>
    <x v="2"/>
    <x v="0"/>
    <x v="0"/>
    <x v="5"/>
    <x v="1"/>
    <x v="0"/>
    <x v="0"/>
    <x v="0"/>
    <x v="2"/>
    <x v="0"/>
    <x v="3"/>
    <x v="2"/>
    <x v="0"/>
    <x v="2"/>
    <x v="0"/>
    <x v="0"/>
    <x v="0"/>
    <x v="0"/>
    <x v="0"/>
    <x v="0"/>
    <x v="0"/>
    <x v="0"/>
    <x v="0"/>
    <x v="0"/>
    <x v="0"/>
    <x v="0"/>
    <x v="12"/>
    <x v="15"/>
    <x v="0"/>
    <x v="0"/>
    <x v="0"/>
    <x v="1"/>
    <x v="4"/>
    <x v="5"/>
    <x v="1"/>
    <x v="7"/>
    <x v="3"/>
  </r>
  <r>
    <x v="0"/>
    <x v="0"/>
    <x v="4"/>
    <x v="0"/>
    <x v="2"/>
    <x v="0"/>
    <x v="1"/>
    <x v="0"/>
    <x v="3"/>
    <x v="3"/>
    <x v="3"/>
    <x v="2"/>
    <x v="1"/>
    <x v="0"/>
    <x v="3"/>
    <x v="0"/>
    <x v="1"/>
    <x v="0"/>
    <x v="0"/>
    <x v="1"/>
    <x v="1"/>
    <x v="4"/>
    <x v="4"/>
    <x v="2"/>
    <x v="4"/>
    <x v="2"/>
    <x v="3"/>
    <x v="1"/>
    <x v="0"/>
    <x v="0"/>
    <x v="0"/>
    <x v="0"/>
    <x v="2"/>
    <x v="1"/>
    <x v="4"/>
    <x v="0"/>
    <x v="4"/>
    <x v="0"/>
    <x v="0"/>
    <x v="0"/>
    <x v="0"/>
    <x v="0"/>
    <x v="0"/>
    <x v="0"/>
    <x v="0"/>
    <x v="0"/>
    <x v="0"/>
    <x v="0"/>
    <x v="0"/>
    <x v="13"/>
    <x v="13"/>
    <x v="7"/>
    <x v="0"/>
    <x v="1"/>
    <x v="7"/>
    <x v="9"/>
    <x v="9"/>
    <x v="1"/>
    <x v="2"/>
    <x v="6"/>
  </r>
  <r>
    <x v="0"/>
    <x v="0"/>
    <x v="4"/>
    <x v="0"/>
    <x v="2"/>
    <x v="0"/>
    <x v="2"/>
    <x v="4"/>
    <x v="2"/>
    <x v="1"/>
    <x v="1"/>
    <x v="2"/>
    <x v="2"/>
    <x v="1"/>
    <x v="3"/>
    <x v="1"/>
    <x v="0"/>
    <x v="1"/>
    <x v="1"/>
    <x v="1"/>
    <x v="3"/>
    <x v="1"/>
    <x v="4"/>
    <x v="2"/>
    <x v="1"/>
    <x v="0"/>
    <x v="1"/>
    <x v="1"/>
    <x v="0"/>
    <x v="3"/>
    <x v="3"/>
    <x v="0"/>
    <x v="2"/>
    <x v="0"/>
    <x v="1"/>
    <x v="3"/>
    <x v="1"/>
    <x v="3"/>
    <x v="2"/>
    <x v="0"/>
    <x v="0"/>
    <x v="0"/>
    <x v="0"/>
    <x v="0"/>
    <x v="0"/>
    <x v="0"/>
    <x v="0"/>
    <x v="0"/>
    <x v="0"/>
    <x v="2"/>
    <x v="39"/>
    <x v="5"/>
    <x v="1"/>
    <x v="13"/>
    <x v="8"/>
    <x v="3"/>
    <x v="3"/>
    <x v="5"/>
    <x v="2"/>
    <x v="4"/>
  </r>
  <r>
    <x v="0"/>
    <x v="0"/>
    <x v="4"/>
    <x v="0"/>
    <x v="2"/>
    <x v="2"/>
    <x v="1"/>
    <x v="0"/>
    <x v="1"/>
    <x v="1"/>
    <x v="3"/>
    <x v="2"/>
    <x v="2"/>
    <x v="0"/>
    <x v="0"/>
    <x v="1"/>
    <x v="1"/>
    <x v="1"/>
    <x v="3"/>
    <x v="0"/>
    <x v="0"/>
    <x v="0"/>
    <x v="1"/>
    <x v="0"/>
    <x v="0"/>
    <x v="0"/>
    <x v="0"/>
    <x v="1"/>
    <x v="0"/>
    <x v="0"/>
    <x v="0"/>
    <x v="2"/>
    <x v="2"/>
    <x v="3"/>
    <x v="2"/>
    <x v="0"/>
    <x v="2"/>
    <x v="0"/>
    <x v="0"/>
    <x v="0"/>
    <x v="0"/>
    <x v="0"/>
    <x v="0"/>
    <x v="0"/>
    <x v="0"/>
    <x v="0"/>
    <x v="0"/>
    <x v="0"/>
    <x v="0"/>
    <x v="10"/>
    <x v="0"/>
    <x v="4"/>
    <x v="0"/>
    <x v="0"/>
    <x v="1"/>
    <x v="0"/>
    <x v="0"/>
    <x v="1"/>
    <x v="5"/>
    <x v="3"/>
  </r>
  <r>
    <x v="0"/>
    <x v="0"/>
    <x v="4"/>
    <x v="0"/>
    <x v="2"/>
    <x v="2"/>
    <x v="1"/>
    <x v="2"/>
    <x v="1"/>
    <x v="3"/>
    <x v="1"/>
    <x v="2"/>
    <x v="0"/>
    <x v="1"/>
    <x v="1"/>
    <x v="1"/>
    <x v="0"/>
    <x v="1"/>
    <x v="0"/>
    <x v="4"/>
    <x v="1"/>
    <x v="1"/>
    <x v="0"/>
    <x v="2"/>
    <x v="0"/>
    <x v="0"/>
    <x v="0"/>
    <x v="1"/>
    <x v="0"/>
    <x v="0"/>
    <x v="0"/>
    <x v="2"/>
    <x v="2"/>
    <x v="3"/>
    <x v="2"/>
    <x v="0"/>
    <x v="1"/>
    <x v="1"/>
    <x v="0"/>
    <x v="0"/>
    <x v="0"/>
    <x v="0"/>
    <x v="0"/>
    <x v="0"/>
    <x v="0"/>
    <x v="0"/>
    <x v="0"/>
    <x v="0"/>
    <x v="0"/>
    <x v="8"/>
    <x v="40"/>
    <x v="10"/>
    <x v="3"/>
    <x v="5"/>
    <x v="4"/>
    <x v="4"/>
    <x v="0"/>
    <x v="1"/>
    <x v="5"/>
    <x v="3"/>
  </r>
  <r>
    <x v="0"/>
    <x v="0"/>
    <x v="4"/>
    <x v="0"/>
    <x v="2"/>
    <x v="0"/>
    <x v="0"/>
    <x v="1"/>
    <x v="2"/>
    <x v="0"/>
    <x v="3"/>
    <x v="2"/>
    <x v="0"/>
    <x v="0"/>
    <x v="1"/>
    <x v="0"/>
    <x v="0"/>
    <x v="1"/>
    <x v="0"/>
    <x v="0"/>
    <x v="0"/>
    <x v="0"/>
    <x v="3"/>
    <x v="2"/>
    <x v="1"/>
    <x v="0"/>
    <x v="0"/>
    <x v="1"/>
    <x v="0"/>
    <x v="0"/>
    <x v="0"/>
    <x v="2"/>
    <x v="0"/>
    <x v="0"/>
    <x v="1"/>
    <x v="0"/>
    <x v="0"/>
    <x v="0"/>
    <x v="0"/>
    <x v="0"/>
    <x v="0"/>
    <x v="0"/>
    <x v="0"/>
    <x v="0"/>
    <x v="0"/>
    <x v="0"/>
    <x v="0"/>
    <x v="0"/>
    <x v="0"/>
    <x v="10"/>
    <x v="23"/>
    <x v="14"/>
    <x v="3"/>
    <x v="0"/>
    <x v="9"/>
    <x v="3"/>
    <x v="0"/>
    <x v="1"/>
    <x v="7"/>
    <x v="4"/>
  </r>
  <r>
    <x v="0"/>
    <x v="0"/>
    <x v="4"/>
    <x v="0"/>
    <x v="2"/>
    <x v="0"/>
    <x v="0"/>
    <x v="0"/>
    <x v="0"/>
    <x v="0"/>
    <x v="3"/>
    <x v="0"/>
    <x v="2"/>
    <x v="0"/>
    <x v="0"/>
    <x v="0"/>
    <x v="0"/>
    <x v="0"/>
    <x v="3"/>
    <x v="0"/>
    <x v="0"/>
    <x v="1"/>
    <x v="0"/>
    <x v="0"/>
    <x v="0"/>
    <x v="4"/>
    <x v="5"/>
    <x v="1"/>
    <x v="0"/>
    <x v="0"/>
    <x v="0"/>
    <x v="2"/>
    <x v="2"/>
    <x v="3"/>
    <x v="2"/>
    <x v="0"/>
    <x v="3"/>
    <x v="0"/>
    <x v="0"/>
    <x v="0"/>
    <x v="0"/>
    <x v="0"/>
    <x v="0"/>
    <x v="0"/>
    <x v="0"/>
    <x v="0"/>
    <x v="0"/>
    <x v="0"/>
    <x v="0"/>
    <x v="0"/>
    <x v="5"/>
    <x v="0"/>
    <x v="6"/>
    <x v="0"/>
    <x v="4"/>
    <x v="0"/>
    <x v="6"/>
    <x v="1"/>
    <x v="5"/>
    <x v="3"/>
  </r>
  <r>
    <x v="0"/>
    <x v="0"/>
    <x v="4"/>
    <x v="0"/>
    <x v="2"/>
    <x v="2"/>
    <x v="0"/>
    <x v="4"/>
    <x v="0"/>
    <x v="3"/>
    <x v="3"/>
    <x v="1"/>
    <x v="0"/>
    <x v="0"/>
    <x v="0"/>
    <x v="1"/>
    <x v="2"/>
    <x v="1"/>
    <x v="0"/>
    <x v="0"/>
    <x v="4"/>
    <x v="2"/>
    <x v="0"/>
    <x v="0"/>
    <x v="0"/>
    <x v="4"/>
    <x v="4"/>
    <x v="0"/>
    <x v="1"/>
    <x v="0"/>
    <x v="0"/>
    <x v="2"/>
    <x v="0"/>
    <x v="3"/>
    <x v="2"/>
    <x v="0"/>
    <x v="2"/>
    <x v="0"/>
    <x v="0"/>
    <x v="0"/>
    <x v="0"/>
    <x v="0"/>
    <x v="0"/>
    <x v="0"/>
    <x v="0"/>
    <x v="0"/>
    <x v="0"/>
    <x v="0"/>
    <x v="0"/>
    <x v="0"/>
    <x v="13"/>
    <x v="10"/>
    <x v="3"/>
    <x v="0"/>
    <x v="4"/>
    <x v="0"/>
    <x v="6"/>
    <x v="5"/>
    <x v="7"/>
    <x v="3"/>
  </r>
  <r>
    <x v="0"/>
    <x v="0"/>
    <x v="2"/>
    <x v="0"/>
    <x v="1"/>
    <x v="0"/>
    <x v="3"/>
    <x v="4"/>
    <x v="3"/>
    <x v="2"/>
    <x v="2"/>
    <x v="1"/>
    <x v="3"/>
    <x v="4"/>
    <x v="4"/>
    <x v="4"/>
    <x v="1"/>
    <x v="4"/>
    <x v="2"/>
    <x v="3"/>
    <x v="3"/>
    <x v="2"/>
    <x v="0"/>
    <x v="3"/>
    <x v="3"/>
    <x v="2"/>
    <x v="3"/>
    <x v="0"/>
    <x v="0"/>
    <x v="0"/>
    <x v="2"/>
    <x v="1"/>
    <x v="4"/>
    <x v="3"/>
    <x v="1"/>
    <x v="2"/>
    <x v="4"/>
    <x v="2"/>
    <x v="0"/>
    <x v="1"/>
    <x v="0"/>
    <x v="0"/>
    <x v="0"/>
    <x v="0"/>
    <x v="0"/>
    <x v="0"/>
    <x v="0"/>
    <x v="0"/>
    <x v="0"/>
    <x v="19"/>
    <x v="17"/>
    <x v="19"/>
    <x v="5"/>
    <x v="12"/>
    <x v="4"/>
    <x v="7"/>
    <x v="9"/>
    <x v="6"/>
    <x v="11"/>
    <x v="1"/>
  </r>
  <r>
    <x v="0"/>
    <x v="0"/>
    <x v="4"/>
    <x v="0"/>
    <x v="2"/>
    <x v="2"/>
    <x v="2"/>
    <x v="1"/>
    <x v="1"/>
    <x v="0"/>
    <x v="0"/>
    <x v="1"/>
    <x v="0"/>
    <x v="1"/>
    <x v="3"/>
    <x v="1"/>
    <x v="0"/>
    <x v="1"/>
    <x v="0"/>
    <x v="1"/>
    <x v="1"/>
    <x v="1"/>
    <x v="0"/>
    <x v="0"/>
    <x v="2"/>
    <x v="0"/>
    <x v="0"/>
    <x v="0"/>
    <x v="0"/>
    <x v="3"/>
    <x v="2"/>
    <x v="2"/>
    <x v="3"/>
    <x v="3"/>
    <x v="1"/>
    <x v="0"/>
    <x v="1"/>
    <x v="3"/>
    <x v="0"/>
    <x v="0"/>
    <x v="0"/>
    <x v="0"/>
    <x v="0"/>
    <x v="0"/>
    <x v="0"/>
    <x v="0"/>
    <x v="0"/>
    <x v="0"/>
    <x v="0"/>
    <x v="11"/>
    <x v="8"/>
    <x v="5"/>
    <x v="3"/>
    <x v="1"/>
    <x v="4"/>
    <x v="6"/>
    <x v="0"/>
    <x v="4"/>
    <x v="3"/>
    <x v="1"/>
  </r>
  <r>
    <x v="0"/>
    <x v="0"/>
    <x v="2"/>
    <x v="0"/>
    <x v="1"/>
    <x v="0"/>
    <x v="4"/>
    <x v="4"/>
    <x v="4"/>
    <x v="2"/>
    <x v="1"/>
    <x v="3"/>
    <x v="1"/>
    <x v="3"/>
    <x v="3"/>
    <x v="2"/>
    <x v="0"/>
    <x v="2"/>
    <x v="4"/>
    <x v="3"/>
    <x v="1"/>
    <x v="2"/>
    <x v="2"/>
    <x v="4"/>
    <x v="4"/>
    <x v="1"/>
    <x v="1"/>
    <x v="1"/>
    <x v="0"/>
    <x v="0"/>
    <x v="0"/>
    <x v="4"/>
    <x v="1"/>
    <x v="4"/>
    <x v="0"/>
    <x v="1"/>
    <x v="4"/>
    <x v="1"/>
    <x v="0"/>
    <x v="2"/>
    <x v="0"/>
    <x v="0"/>
    <x v="0"/>
    <x v="0"/>
    <x v="0"/>
    <x v="0"/>
    <x v="0"/>
    <x v="0"/>
    <x v="0"/>
    <x v="20"/>
    <x v="41"/>
    <x v="13"/>
    <x v="9"/>
    <x v="14"/>
    <x v="2"/>
    <x v="8"/>
    <x v="1"/>
    <x v="1"/>
    <x v="16"/>
    <x v="6"/>
  </r>
  <r>
    <x v="0"/>
    <x v="0"/>
    <x v="5"/>
    <x v="0"/>
    <x v="1"/>
    <x v="0"/>
    <x v="3"/>
    <x v="4"/>
    <x v="3"/>
    <x v="2"/>
    <x v="2"/>
    <x v="4"/>
    <x v="3"/>
    <x v="4"/>
    <x v="2"/>
    <x v="4"/>
    <x v="3"/>
    <x v="4"/>
    <x v="2"/>
    <x v="4"/>
    <x v="4"/>
    <x v="2"/>
    <x v="2"/>
    <x v="3"/>
    <x v="3"/>
    <x v="5"/>
    <x v="4"/>
    <x v="3"/>
    <x v="4"/>
    <x v="1"/>
    <x v="4"/>
    <x v="3"/>
    <x v="5"/>
    <x v="4"/>
    <x v="4"/>
    <x v="4"/>
    <x v="3"/>
    <x v="4"/>
    <x v="4"/>
    <x v="2"/>
    <x v="0"/>
    <x v="0"/>
    <x v="0"/>
    <x v="0"/>
    <x v="0"/>
    <x v="0"/>
    <x v="0"/>
    <x v="0"/>
    <x v="0"/>
    <x v="19"/>
    <x v="37"/>
    <x v="20"/>
    <x v="5"/>
    <x v="17"/>
    <x v="2"/>
    <x v="7"/>
    <x v="8"/>
    <x v="28"/>
    <x v="17"/>
    <x v="7"/>
  </r>
  <r>
    <x v="0"/>
    <x v="0"/>
    <x v="2"/>
    <x v="0"/>
    <x v="1"/>
    <x v="0"/>
    <x v="1"/>
    <x v="4"/>
    <x v="4"/>
    <x v="2"/>
    <x v="1"/>
    <x v="3"/>
    <x v="4"/>
    <x v="3"/>
    <x v="3"/>
    <x v="2"/>
    <x v="0"/>
    <x v="2"/>
    <x v="2"/>
    <x v="1"/>
    <x v="1"/>
    <x v="2"/>
    <x v="2"/>
    <x v="1"/>
    <x v="4"/>
    <x v="1"/>
    <x v="2"/>
    <x v="1"/>
    <x v="0"/>
    <x v="4"/>
    <x v="2"/>
    <x v="0"/>
    <x v="0"/>
    <x v="4"/>
    <x v="1"/>
    <x v="1"/>
    <x v="4"/>
    <x v="1"/>
    <x v="2"/>
    <x v="3"/>
    <x v="0"/>
    <x v="0"/>
    <x v="0"/>
    <x v="0"/>
    <x v="0"/>
    <x v="0"/>
    <x v="0"/>
    <x v="0"/>
    <x v="0"/>
    <x v="21"/>
    <x v="42"/>
    <x v="13"/>
    <x v="2"/>
    <x v="1"/>
    <x v="2"/>
    <x v="5"/>
    <x v="7"/>
    <x v="5"/>
    <x v="0"/>
    <x v="4"/>
  </r>
  <r>
    <x v="0"/>
    <x v="0"/>
    <x v="2"/>
    <x v="0"/>
    <x v="1"/>
    <x v="0"/>
    <x v="2"/>
    <x v="3"/>
    <x v="3"/>
    <x v="2"/>
    <x v="2"/>
    <x v="3"/>
    <x v="3"/>
    <x v="2"/>
    <x v="5"/>
    <x v="3"/>
    <x v="1"/>
    <x v="2"/>
    <x v="2"/>
    <x v="4"/>
    <x v="4"/>
    <x v="2"/>
    <x v="2"/>
    <x v="1"/>
    <x v="4"/>
    <x v="3"/>
    <x v="3"/>
    <x v="3"/>
    <x v="4"/>
    <x v="2"/>
    <x v="3"/>
    <x v="4"/>
    <x v="4"/>
    <x v="2"/>
    <x v="3"/>
    <x v="2"/>
    <x v="4"/>
    <x v="2"/>
    <x v="3"/>
    <x v="3"/>
    <x v="0"/>
    <x v="0"/>
    <x v="0"/>
    <x v="0"/>
    <x v="0"/>
    <x v="0"/>
    <x v="0"/>
    <x v="0"/>
    <x v="0"/>
    <x v="22"/>
    <x v="11"/>
    <x v="21"/>
    <x v="2"/>
    <x v="17"/>
    <x v="2"/>
    <x v="5"/>
    <x v="4"/>
    <x v="29"/>
    <x v="14"/>
    <x v="2"/>
  </r>
  <r>
    <x v="0"/>
    <x v="0"/>
    <x v="4"/>
    <x v="0"/>
    <x v="2"/>
    <x v="0"/>
    <x v="2"/>
    <x v="4"/>
    <x v="2"/>
    <x v="0"/>
    <x v="0"/>
    <x v="2"/>
    <x v="0"/>
    <x v="1"/>
    <x v="1"/>
    <x v="1"/>
    <x v="1"/>
    <x v="1"/>
    <x v="0"/>
    <x v="2"/>
    <x v="4"/>
    <x v="1"/>
    <x v="3"/>
    <x v="2"/>
    <x v="2"/>
    <x v="1"/>
    <x v="2"/>
    <x v="1"/>
    <x v="0"/>
    <x v="3"/>
    <x v="2"/>
    <x v="1"/>
    <x v="0"/>
    <x v="0"/>
    <x v="0"/>
    <x v="3"/>
    <x v="1"/>
    <x v="2"/>
    <x v="2"/>
    <x v="1"/>
    <x v="0"/>
    <x v="0"/>
    <x v="0"/>
    <x v="0"/>
    <x v="0"/>
    <x v="0"/>
    <x v="0"/>
    <x v="0"/>
    <x v="0"/>
    <x v="2"/>
    <x v="12"/>
    <x v="5"/>
    <x v="3"/>
    <x v="16"/>
    <x v="3"/>
    <x v="1"/>
    <x v="7"/>
    <x v="30"/>
    <x v="6"/>
    <x v="0"/>
  </r>
  <r>
    <x v="0"/>
    <x v="0"/>
    <x v="2"/>
    <x v="0"/>
    <x v="1"/>
    <x v="0"/>
    <x v="1"/>
    <x v="4"/>
    <x v="1"/>
    <x v="3"/>
    <x v="2"/>
    <x v="3"/>
    <x v="1"/>
    <x v="2"/>
    <x v="1"/>
    <x v="1"/>
    <x v="1"/>
    <x v="1"/>
    <x v="0"/>
    <x v="1"/>
    <x v="4"/>
    <x v="3"/>
    <x v="2"/>
    <x v="1"/>
    <x v="3"/>
    <x v="2"/>
    <x v="2"/>
    <x v="1"/>
    <x v="0"/>
    <x v="0"/>
    <x v="0"/>
    <x v="0"/>
    <x v="3"/>
    <x v="4"/>
    <x v="1"/>
    <x v="3"/>
    <x v="2"/>
    <x v="2"/>
    <x v="0"/>
    <x v="0"/>
    <x v="0"/>
    <x v="0"/>
    <x v="0"/>
    <x v="0"/>
    <x v="0"/>
    <x v="0"/>
    <x v="0"/>
    <x v="0"/>
    <x v="0"/>
    <x v="2"/>
    <x v="41"/>
    <x v="2"/>
    <x v="3"/>
    <x v="18"/>
    <x v="6"/>
    <x v="2"/>
    <x v="2"/>
    <x v="1"/>
    <x v="4"/>
    <x v="4"/>
  </r>
  <r>
    <x v="0"/>
    <x v="0"/>
    <x v="4"/>
    <x v="0"/>
    <x v="2"/>
    <x v="0"/>
    <x v="2"/>
    <x v="1"/>
    <x v="1"/>
    <x v="0"/>
    <x v="3"/>
    <x v="2"/>
    <x v="0"/>
    <x v="0"/>
    <x v="1"/>
    <x v="1"/>
    <x v="2"/>
    <x v="4"/>
    <x v="4"/>
    <x v="1"/>
    <x v="0"/>
    <x v="1"/>
    <x v="0"/>
    <x v="2"/>
    <x v="1"/>
    <x v="1"/>
    <x v="5"/>
    <x v="1"/>
    <x v="0"/>
    <x v="1"/>
    <x v="0"/>
    <x v="0"/>
    <x v="0"/>
    <x v="3"/>
    <x v="4"/>
    <x v="3"/>
    <x v="2"/>
    <x v="0"/>
    <x v="0"/>
    <x v="0"/>
    <x v="0"/>
    <x v="0"/>
    <x v="0"/>
    <x v="0"/>
    <x v="0"/>
    <x v="0"/>
    <x v="0"/>
    <x v="0"/>
    <x v="0"/>
    <x v="11"/>
    <x v="23"/>
    <x v="5"/>
    <x v="4"/>
    <x v="8"/>
    <x v="4"/>
    <x v="3"/>
    <x v="0"/>
    <x v="1"/>
    <x v="0"/>
    <x v="3"/>
  </r>
  <r>
    <x v="0"/>
    <x v="0"/>
    <x v="2"/>
    <x v="0"/>
    <x v="1"/>
    <x v="0"/>
    <x v="2"/>
    <x v="2"/>
    <x v="1"/>
    <x v="3"/>
    <x v="4"/>
    <x v="3"/>
    <x v="0"/>
    <x v="3"/>
    <x v="4"/>
    <x v="2"/>
    <x v="0"/>
    <x v="2"/>
    <x v="1"/>
    <x v="1"/>
    <x v="3"/>
    <x v="1"/>
    <x v="0"/>
    <x v="1"/>
    <x v="1"/>
    <x v="2"/>
    <x v="2"/>
    <x v="2"/>
    <x v="2"/>
    <x v="4"/>
    <x v="0"/>
    <x v="2"/>
    <x v="1"/>
    <x v="0"/>
    <x v="1"/>
    <x v="0"/>
    <x v="1"/>
    <x v="0"/>
    <x v="2"/>
    <x v="0"/>
    <x v="0"/>
    <x v="0"/>
    <x v="0"/>
    <x v="0"/>
    <x v="0"/>
    <x v="0"/>
    <x v="0"/>
    <x v="0"/>
    <x v="0"/>
    <x v="1"/>
    <x v="43"/>
    <x v="22"/>
    <x v="2"/>
    <x v="13"/>
    <x v="4"/>
    <x v="1"/>
    <x v="2"/>
    <x v="31"/>
    <x v="12"/>
    <x v="4"/>
  </r>
  <r>
    <x v="0"/>
    <x v="0"/>
    <x v="2"/>
    <x v="0"/>
    <x v="1"/>
    <x v="2"/>
    <x v="1"/>
    <x v="3"/>
    <x v="3"/>
    <x v="3"/>
    <x v="1"/>
    <x v="1"/>
    <x v="4"/>
    <x v="3"/>
    <x v="3"/>
    <x v="1"/>
    <x v="4"/>
    <x v="3"/>
    <x v="4"/>
    <x v="3"/>
    <x v="5"/>
    <x v="4"/>
    <x v="3"/>
    <x v="1"/>
    <x v="4"/>
    <x v="2"/>
    <x v="2"/>
    <x v="0"/>
    <x v="0"/>
    <x v="4"/>
    <x v="2"/>
    <x v="4"/>
    <x v="1"/>
    <x v="1"/>
    <x v="0"/>
    <x v="1"/>
    <x v="1"/>
    <x v="1"/>
    <x v="2"/>
    <x v="1"/>
    <x v="0"/>
    <x v="0"/>
    <x v="0"/>
    <x v="0"/>
    <x v="0"/>
    <x v="0"/>
    <x v="0"/>
    <x v="0"/>
    <x v="0"/>
    <x v="21"/>
    <x v="29"/>
    <x v="2"/>
    <x v="4"/>
    <x v="7"/>
    <x v="5"/>
    <x v="5"/>
    <x v="2"/>
    <x v="8"/>
    <x v="16"/>
    <x v="6"/>
  </r>
  <r>
    <x v="0"/>
    <x v="0"/>
    <x v="4"/>
    <x v="0"/>
    <x v="2"/>
    <x v="0"/>
    <x v="2"/>
    <x v="1"/>
    <x v="1"/>
    <x v="2"/>
    <x v="1"/>
    <x v="3"/>
    <x v="0"/>
    <x v="1"/>
    <x v="0"/>
    <x v="1"/>
    <x v="0"/>
    <x v="1"/>
    <x v="0"/>
    <x v="3"/>
    <x v="0"/>
    <x v="1"/>
    <x v="0"/>
    <x v="1"/>
    <x v="2"/>
    <x v="1"/>
    <x v="1"/>
    <x v="1"/>
    <x v="0"/>
    <x v="0"/>
    <x v="2"/>
    <x v="1"/>
    <x v="1"/>
    <x v="0"/>
    <x v="4"/>
    <x v="3"/>
    <x v="1"/>
    <x v="3"/>
    <x v="2"/>
    <x v="1"/>
    <x v="0"/>
    <x v="0"/>
    <x v="0"/>
    <x v="0"/>
    <x v="0"/>
    <x v="0"/>
    <x v="0"/>
    <x v="0"/>
    <x v="0"/>
    <x v="11"/>
    <x v="44"/>
    <x v="4"/>
    <x v="3"/>
    <x v="9"/>
    <x v="4"/>
    <x v="2"/>
    <x v="1"/>
    <x v="3"/>
    <x v="1"/>
    <x v="4"/>
  </r>
  <r>
    <x v="0"/>
    <x v="0"/>
    <x v="4"/>
    <x v="0"/>
    <x v="2"/>
    <x v="2"/>
    <x v="2"/>
    <x v="0"/>
    <x v="2"/>
    <x v="1"/>
    <x v="3"/>
    <x v="2"/>
    <x v="0"/>
    <x v="0"/>
    <x v="0"/>
    <x v="1"/>
    <x v="1"/>
    <x v="1"/>
    <x v="0"/>
    <x v="0"/>
    <x v="0"/>
    <x v="1"/>
    <x v="2"/>
    <x v="2"/>
    <x v="1"/>
    <x v="0"/>
    <x v="1"/>
    <x v="1"/>
    <x v="0"/>
    <x v="3"/>
    <x v="3"/>
    <x v="0"/>
    <x v="1"/>
    <x v="3"/>
    <x v="4"/>
    <x v="1"/>
    <x v="1"/>
    <x v="3"/>
    <x v="2"/>
    <x v="0"/>
    <x v="0"/>
    <x v="0"/>
    <x v="0"/>
    <x v="0"/>
    <x v="0"/>
    <x v="0"/>
    <x v="0"/>
    <x v="0"/>
    <x v="0"/>
    <x v="10"/>
    <x v="12"/>
    <x v="4"/>
    <x v="3"/>
    <x v="0"/>
    <x v="4"/>
    <x v="3"/>
    <x v="3"/>
    <x v="5"/>
    <x v="13"/>
    <x v="3"/>
  </r>
  <r>
    <x v="0"/>
    <x v="0"/>
    <x v="2"/>
    <x v="0"/>
    <x v="1"/>
    <x v="0"/>
    <x v="1"/>
    <x v="0"/>
    <x v="0"/>
    <x v="1"/>
    <x v="3"/>
    <x v="1"/>
    <x v="0"/>
    <x v="0"/>
    <x v="0"/>
    <x v="0"/>
    <x v="1"/>
    <x v="1"/>
    <x v="1"/>
    <x v="2"/>
    <x v="0"/>
    <x v="0"/>
    <x v="1"/>
    <x v="2"/>
    <x v="0"/>
    <x v="1"/>
    <x v="0"/>
    <x v="1"/>
    <x v="0"/>
    <x v="0"/>
    <x v="0"/>
    <x v="2"/>
    <x v="2"/>
    <x v="3"/>
    <x v="1"/>
    <x v="0"/>
    <x v="0"/>
    <x v="0"/>
    <x v="0"/>
    <x v="0"/>
    <x v="0"/>
    <x v="0"/>
    <x v="0"/>
    <x v="0"/>
    <x v="0"/>
    <x v="0"/>
    <x v="0"/>
    <x v="0"/>
    <x v="0"/>
    <x v="9"/>
    <x v="8"/>
    <x v="14"/>
    <x v="1"/>
    <x v="2"/>
    <x v="1"/>
    <x v="4"/>
    <x v="3"/>
    <x v="1"/>
    <x v="5"/>
    <x v="1"/>
  </r>
  <r>
    <x v="0"/>
    <x v="0"/>
    <x v="5"/>
    <x v="0"/>
    <x v="1"/>
    <x v="2"/>
    <x v="0"/>
    <x v="0"/>
    <x v="1"/>
    <x v="1"/>
    <x v="3"/>
    <x v="2"/>
    <x v="2"/>
    <x v="0"/>
    <x v="0"/>
    <x v="0"/>
    <x v="0"/>
    <x v="1"/>
    <x v="2"/>
    <x v="0"/>
    <x v="0"/>
    <x v="1"/>
    <x v="0"/>
    <x v="3"/>
    <x v="3"/>
    <x v="4"/>
    <x v="5"/>
    <x v="1"/>
    <x v="0"/>
    <x v="0"/>
    <x v="3"/>
    <x v="2"/>
    <x v="0"/>
    <x v="3"/>
    <x v="4"/>
    <x v="3"/>
    <x v="0"/>
    <x v="3"/>
    <x v="2"/>
    <x v="0"/>
    <x v="0"/>
    <x v="0"/>
    <x v="0"/>
    <x v="0"/>
    <x v="0"/>
    <x v="0"/>
    <x v="0"/>
    <x v="0"/>
    <x v="0"/>
    <x v="6"/>
    <x v="0"/>
    <x v="0"/>
    <x v="3"/>
    <x v="0"/>
    <x v="4"/>
    <x v="7"/>
    <x v="6"/>
    <x v="13"/>
    <x v="7"/>
    <x v="3"/>
  </r>
  <r>
    <x v="0"/>
    <x v="0"/>
    <x v="4"/>
    <x v="0"/>
    <x v="2"/>
    <x v="0"/>
    <x v="2"/>
    <x v="4"/>
    <x v="0"/>
    <x v="1"/>
    <x v="0"/>
    <x v="2"/>
    <x v="2"/>
    <x v="1"/>
    <x v="0"/>
    <x v="0"/>
    <x v="1"/>
    <x v="1"/>
    <x v="0"/>
    <x v="0"/>
    <x v="0"/>
    <x v="1"/>
    <x v="0"/>
    <x v="2"/>
    <x v="1"/>
    <x v="2"/>
    <x v="2"/>
    <x v="2"/>
    <x v="0"/>
    <x v="0"/>
    <x v="0"/>
    <x v="3"/>
    <x v="1"/>
    <x v="0"/>
    <x v="2"/>
    <x v="0"/>
    <x v="2"/>
    <x v="0"/>
    <x v="0"/>
    <x v="0"/>
    <x v="0"/>
    <x v="0"/>
    <x v="0"/>
    <x v="0"/>
    <x v="0"/>
    <x v="0"/>
    <x v="0"/>
    <x v="0"/>
    <x v="0"/>
    <x v="12"/>
    <x v="45"/>
    <x v="1"/>
    <x v="3"/>
    <x v="0"/>
    <x v="4"/>
    <x v="3"/>
    <x v="2"/>
    <x v="24"/>
    <x v="15"/>
    <x v="1"/>
  </r>
  <r>
    <x v="0"/>
    <x v="0"/>
    <x v="5"/>
    <x v="0"/>
    <x v="1"/>
    <x v="2"/>
    <x v="2"/>
    <x v="0"/>
    <x v="1"/>
    <x v="0"/>
    <x v="3"/>
    <x v="2"/>
    <x v="2"/>
    <x v="0"/>
    <x v="0"/>
    <x v="0"/>
    <x v="0"/>
    <x v="0"/>
    <x v="0"/>
    <x v="0"/>
    <x v="0"/>
    <x v="0"/>
    <x v="0"/>
    <x v="0"/>
    <x v="0"/>
    <x v="0"/>
    <x v="0"/>
    <x v="1"/>
    <x v="0"/>
    <x v="3"/>
    <x v="0"/>
    <x v="2"/>
    <x v="0"/>
    <x v="3"/>
    <x v="0"/>
    <x v="0"/>
    <x v="2"/>
    <x v="0"/>
    <x v="0"/>
    <x v="0"/>
    <x v="0"/>
    <x v="0"/>
    <x v="0"/>
    <x v="0"/>
    <x v="0"/>
    <x v="0"/>
    <x v="0"/>
    <x v="0"/>
    <x v="0"/>
    <x v="5"/>
    <x v="6"/>
    <x v="0"/>
    <x v="0"/>
    <x v="0"/>
    <x v="0"/>
    <x v="0"/>
    <x v="0"/>
    <x v="3"/>
    <x v="7"/>
    <x v="5"/>
  </r>
  <r>
    <x v="0"/>
    <x v="0"/>
    <x v="5"/>
    <x v="0"/>
    <x v="1"/>
    <x v="2"/>
    <x v="0"/>
    <x v="0"/>
    <x v="1"/>
    <x v="0"/>
    <x v="3"/>
    <x v="0"/>
    <x v="2"/>
    <x v="0"/>
    <x v="0"/>
    <x v="0"/>
    <x v="0"/>
    <x v="0"/>
    <x v="0"/>
    <x v="0"/>
    <x v="0"/>
    <x v="0"/>
    <x v="1"/>
    <x v="0"/>
    <x v="0"/>
    <x v="1"/>
    <x v="1"/>
    <x v="1"/>
    <x v="0"/>
    <x v="0"/>
    <x v="0"/>
    <x v="2"/>
    <x v="2"/>
    <x v="3"/>
    <x v="1"/>
    <x v="0"/>
    <x v="2"/>
    <x v="3"/>
    <x v="0"/>
    <x v="0"/>
    <x v="0"/>
    <x v="0"/>
    <x v="0"/>
    <x v="0"/>
    <x v="0"/>
    <x v="0"/>
    <x v="0"/>
    <x v="0"/>
    <x v="0"/>
    <x v="6"/>
    <x v="5"/>
    <x v="0"/>
    <x v="0"/>
    <x v="0"/>
    <x v="1"/>
    <x v="0"/>
    <x v="1"/>
    <x v="1"/>
    <x v="5"/>
    <x v="1"/>
  </r>
  <r>
    <x v="0"/>
    <x v="0"/>
    <x v="5"/>
    <x v="0"/>
    <x v="1"/>
    <x v="2"/>
    <x v="0"/>
    <x v="2"/>
    <x v="1"/>
    <x v="3"/>
    <x v="1"/>
    <x v="3"/>
    <x v="2"/>
    <x v="1"/>
    <x v="1"/>
    <x v="1"/>
    <x v="1"/>
    <x v="1"/>
    <x v="1"/>
    <x v="3"/>
    <x v="2"/>
    <x v="1"/>
    <x v="3"/>
    <x v="2"/>
    <x v="2"/>
    <x v="0"/>
    <x v="2"/>
    <x v="1"/>
    <x v="0"/>
    <x v="3"/>
    <x v="0"/>
    <x v="4"/>
    <x v="4"/>
    <x v="1"/>
    <x v="3"/>
    <x v="3"/>
    <x v="1"/>
    <x v="1"/>
    <x v="2"/>
    <x v="1"/>
    <x v="0"/>
    <x v="0"/>
    <x v="0"/>
    <x v="0"/>
    <x v="0"/>
    <x v="0"/>
    <x v="0"/>
    <x v="0"/>
    <x v="0"/>
    <x v="10"/>
    <x v="46"/>
    <x v="5"/>
    <x v="1"/>
    <x v="3"/>
    <x v="3"/>
    <x v="1"/>
    <x v="1"/>
    <x v="3"/>
    <x v="14"/>
    <x v="9"/>
  </r>
  <r>
    <x v="0"/>
    <x v="0"/>
    <x v="2"/>
    <x v="0"/>
    <x v="1"/>
    <x v="0"/>
    <x v="2"/>
    <x v="2"/>
    <x v="2"/>
    <x v="3"/>
    <x v="2"/>
    <x v="5"/>
    <x v="3"/>
    <x v="5"/>
    <x v="1"/>
    <x v="2"/>
    <x v="1"/>
    <x v="4"/>
    <x v="4"/>
    <x v="3"/>
    <x v="4"/>
    <x v="2"/>
    <x v="2"/>
    <x v="4"/>
    <x v="2"/>
    <x v="2"/>
    <x v="1"/>
    <x v="1"/>
    <x v="4"/>
    <x v="0"/>
    <x v="3"/>
    <x v="4"/>
    <x v="1"/>
    <x v="2"/>
    <x v="0"/>
    <x v="2"/>
    <x v="4"/>
    <x v="1"/>
    <x v="0"/>
    <x v="1"/>
    <x v="0"/>
    <x v="0"/>
    <x v="0"/>
    <x v="0"/>
    <x v="0"/>
    <x v="0"/>
    <x v="0"/>
    <x v="0"/>
    <x v="0"/>
    <x v="8"/>
    <x v="47"/>
    <x v="22"/>
    <x v="4"/>
    <x v="3"/>
    <x v="2"/>
    <x v="5"/>
    <x v="7"/>
    <x v="32"/>
    <x v="16"/>
    <x v="9"/>
  </r>
  <r>
    <x v="0"/>
    <x v="0"/>
    <x v="2"/>
    <x v="0"/>
    <x v="1"/>
    <x v="2"/>
    <x v="1"/>
    <x v="2"/>
    <x v="2"/>
    <x v="4"/>
    <x v="4"/>
    <x v="3"/>
    <x v="4"/>
    <x v="3"/>
    <x v="4"/>
    <x v="2"/>
    <x v="0"/>
    <x v="1"/>
    <x v="0"/>
    <x v="3"/>
    <x v="3"/>
    <x v="3"/>
    <x v="0"/>
    <x v="1"/>
    <x v="4"/>
    <x v="2"/>
    <x v="3"/>
    <x v="1"/>
    <x v="0"/>
    <x v="2"/>
    <x v="0"/>
    <x v="1"/>
    <x v="1"/>
    <x v="1"/>
    <x v="0"/>
    <x v="1"/>
    <x v="4"/>
    <x v="3"/>
    <x v="2"/>
    <x v="4"/>
    <x v="0"/>
    <x v="0"/>
    <x v="0"/>
    <x v="0"/>
    <x v="0"/>
    <x v="0"/>
    <x v="0"/>
    <x v="0"/>
    <x v="0"/>
    <x v="4"/>
    <x v="48"/>
    <x v="22"/>
    <x v="3"/>
    <x v="12"/>
    <x v="3"/>
    <x v="5"/>
    <x v="9"/>
    <x v="5"/>
    <x v="1"/>
    <x v="6"/>
  </r>
  <r>
    <x v="0"/>
    <x v="0"/>
    <x v="2"/>
    <x v="0"/>
    <x v="1"/>
    <x v="0"/>
    <x v="4"/>
    <x v="2"/>
    <x v="2"/>
    <x v="2"/>
    <x v="2"/>
    <x v="1"/>
    <x v="1"/>
    <x v="0"/>
    <x v="3"/>
    <x v="3"/>
    <x v="2"/>
    <x v="1"/>
    <x v="1"/>
    <x v="3"/>
    <x v="2"/>
    <x v="1"/>
    <x v="3"/>
    <x v="1"/>
    <x v="1"/>
    <x v="2"/>
    <x v="2"/>
    <x v="1"/>
    <x v="0"/>
    <x v="3"/>
    <x v="3"/>
    <x v="0"/>
    <x v="4"/>
    <x v="1"/>
    <x v="0"/>
    <x v="1"/>
    <x v="1"/>
    <x v="0"/>
    <x v="2"/>
    <x v="0"/>
    <x v="0"/>
    <x v="0"/>
    <x v="0"/>
    <x v="0"/>
    <x v="0"/>
    <x v="0"/>
    <x v="0"/>
    <x v="0"/>
    <x v="0"/>
    <x v="15"/>
    <x v="17"/>
    <x v="23"/>
    <x v="1"/>
    <x v="3"/>
    <x v="3"/>
    <x v="1"/>
    <x v="2"/>
    <x v="5"/>
    <x v="18"/>
    <x v="6"/>
  </r>
  <r>
    <x v="0"/>
    <x v="0"/>
    <x v="2"/>
    <x v="0"/>
    <x v="1"/>
    <x v="1"/>
    <x v="4"/>
    <x v="1"/>
    <x v="2"/>
    <x v="3"/>
    <x v="2"/>
    <x v="1"/>
    <x v="1"/>
    <x v="1"/>
    <x v="3"/>
    <x v="1"/>
    <x v="0"/>
    <x v="1"/>
    <x v="2"/>
    <x v="2"/>
    <x v="3"/>
    <x v="1"/>
    <x v="3"/>
    <x v="1"/>
    <x v="1"/>
    <x v="2"/>
    <x v="2"/>
    <x v="0"/>
    <x v="2"/>
    <x v="4"/>
    <x v="2"/>
    <x v="0"/>
    <x v="3"/>
    <x v="1"/>
    <x v="0"/>
    <x v="1"/>
    <x v="1"/>
    <x v="2"/>
    <x v="2"/>
    <x v="0"/>
    <x v="0"/>
    <x v="0"/>
    <x v="0"/>
    <x v="0"/>
    <x v="0"/>
    <x v="0"/>
    <x v="0"/>
    <x v="0"/>
    <x v="0"/>
    <x v="16"/>
    <x v="44"/>
    <x v="5"/>
    <x v="3"/>
    <x v="4"/>
    <x v="3"/>
    <x v="1"/>
    <x v="2"/>
    <x v="11"/>
    <x v="4"/>
    <x v="6"/>
  </r>
  <r>
    <x v="0"/>
    <x v="0"/>
    <x v="2"/>
    <x v="0"/>
    <x v="1"/>
    <x v="0"/>
    <x v="0"/>
    <x v="1"/>
    <x v="2"/>
    <x v="2"/>
    <x v="2"/>
    <x v="1"/>
    <x v="4"/>
    <x v="0"/>
    <x v="3"/>
    <x v="0"/>
    <x v="1"/>
    <x v="4"/>
    <x v="1"/>
    <x v="0"/>
    <x v="4"/>
    <x v="0"/>
    <x v="1"/>
    <x v="2"/>
    <x v="1"/>
    <x v="1"/>
    <x v="1"/>
    <x v="3"/>
    <x v="4"/>
    <x v="0"/>
    <x v="2"/>
    <x v="2"/>
    <x v="2"/>
    <x v="3"/>
    <x v="2"/>
    <x v="0"/>
    <x v="0"/>
    <x v="3"/>
    <x v="0"/>
    <x v="1"/>
    <x v="0"/>
    <x v="0"/>
    <x v="0"/>
    <x v="0"/>
    <x v="0"/>
    <x v="0"/>
    <x v="0"/>
    <x v="0"/>
    <x v="0"/>
    <x v="10"/>
    <x v="49"/>
    <x v="7"/>
    <x v="2"/>
    <x v="0"/>
    <x v="1"/>
    <x v="3"/>
    <x v="1"/>
    <x v="30"/>
    <x v="5"/>
    <x v="3"/>
  </r>
  <r>
    <x v="0"/>
    <x v="0"/>
    <x v="5"/>
    <x v="0"/>
    <x v="1"/>
    <x v="2"/>
    <x v="2"/>
    <x v="2"/>
    <x v="4"/>
    <x v="3"/>
    <x v="0"/>
    <x v="3"/>
    <x v="1"/>
    <x v="1"/>
    <x v="1"/>
    <x v="2"/>
    <x v="3"/>
    <x v="0"/>
    <x v="3"/>
    <x v="2"/>
    <x v="2"/>
    <x v="1"/>
    <x v="0"/>
    <x v="2"/>
    <x v="1"/>
    <x v="0"/>
    <x v="0"/>
    <x v="4"/>
    <x v="3"/>
    <x v="4"/>
    <x v="2"/>
    <x v="0"/>
    <x v="0"/>
    <x v="3"/>
    <x v="0"/>
    <x v="1"/>
    <x v="1"/>
    <x v="3"/>
    <x v="2"/>
    <x v="0"/>
    <x v="0"/>
    <x v="0"/>
    <x v="0"/>
    <x v="0"/>
    <x v="0"/>
    <x v="0"/>
    <x v="0"/>
    <x v="0"/>
    <x v="0"/>
    <x v="16"/>
    <x v="50"/>
    <x v="24"/>
    <x v="6"/>
    <x v="19"/>
    <x v="4"/>
    <x v="3"/>
    <x v="0"/>
    <x v="19"/>
    <x v="0"/>
    <x v="5"/>
  </r>
  <r>
    <x v="0"/>
    <x v="0"/>
    <x v="5"/>
    <x v="0"/>
    <x v="1"/>
    <x v="2"/>
    <x v="2"/>
    <x v="1"/>
    <x v="1"/>
    <x v="1"/>
    <x v="0"/>
    <x v="2"/>
    <x v="0"/>
    <x v="1"/>
    <x v="1"/>
    <x v="0"/>
    <x v="4"/>
    <x v="1"/>
    <x v="1"/>
    <x v="0"/>
    <x v="0"/>
    <x v="0"/>
    <x v="0"/>
    <x v="1"/>
    <x v="1"/>
    <x v="0"/>
    <x v="0"/>
    <x v="1"/>
    <x v="0"/>
    <x v="3"/>
    <x v="2"/>
    <x v="2"/>
    <x v="0"/>
    <x v="0"/>
    <x v="0"/>
    <x v="0"/>
    <x v="2"/>
    <x v="0"/>
    <x v="2"/>
    <x v="0"/>
    <x v="0"/>
    <x v="0"/>
    <x v="0"/>
    <x v="0"/>
    <x v="0"/>
    <x v="0"/>
    <x v="0"/>
    <x v="0"/>
    <x v="0"/>
    <x v="11"/>
    <x v="27"/>
    <x v="14"/>
    <x v="1"/>
    <x v="0"/>
    <x v="0"/>
    <x v="1"/>
    <x v="0"/>
    <x v="30"/>
    <x v="7"/>
    <x v="0"/>
  </r>
  <r>
    <x v="0"/>
    <x v="0"/>
    <x v="2"/>
    <x v="0"/>
    <x v="1"/>
    <x v="0"/>
    <x v="0"/>
    <x v="4"/>
    <x v="0"/>
    <x v="3"/>
    <x v="3"/>
    <x v="2"/>
    <x v="3"/>
    <x v="0"/>
    <x v="1"/>
    <x v="1"/>
    <x v="1"/>
    <x v="2"/>
    <x v="1"/>
    <x v="1"/>
    <x v="3"/>
    <x v="3"/>
    <x v="3"/>
    <x v="4"/>
    <x v="2"/>
    <x v="2"/>
    <x v="0"/>
    <x v="1"/>
    <x v="0"/>
    <x v="0"/>
    <x v="0"/>
    <x v="0"/>
    <x v="3"/>
    <x v="3"/>
    <x v="2"/>
    <x v="1"/>
    <x v="1"/>
    <x v="1"/>
    <x v="1"/>
    <x v="4"/>
    <x v="0"/>
    <x v="0"/>
    <x v="0"/>
    <x v="0"/>
    <x v="0"/>
    <x v="0"/>
    <x v="0"/>
    <x v="0"/>
    <x v="0"/>
    <x v="0"/>
    <x v="51"/>
    <x v="10"/>
    <x v="2"/>
    <x v="13"/>
    <x v="6"/>
    <x v="5"/>
    <x v="1"/>
    <x v="1"/>
    <x v="4"/>
    <x v="3"/>
  </r>
  <r>
    <x v="0"/>
    <x v="0"/>
    <x v="2"/>
    <x v="0"/>
    <x v="1"/>
    <x v="0"/>
    <x v="0"/>
    <x v="1"/>
    <x v="2"/>
    <x v="1"/>
    <x v="3"/>
    <x v="2"/>
    <x v="2"/>
    <x v="1"/>
    <x v="1"/>
    <x v="0"/>
    <x v="0"/>
    <x v="1"/>
    <x v="0"/>
    <x v="1"/>
    <x v="0"/>
    <x v="1"/>
    <x v="1"/>
    <x v="2"/>
    <x v="2"/>
    <x v="1"/>
    <x v="1"/>
    <x v="1"/>
    <x v="0"/>
    <x v="0"/>
    <x v="0"/>
    <x v="2"/>
    <x v="2"/>
    <x v="0"/>
    <x v="2"/>
    <x v="1"/>
    <x v="0"/>
    <x v="3"/>
    <x v="2"/>
    <x v="1"/>
    <x v="0"/>
    <x v="0"/>
    <x v="0"/>
    <x v="0"/>
    <x v="0"/>
    <x v="0"/>
    <x v="0"/>
    <x v="0"/>
    <x v="0"/>
    <x v="10"/>
    <x v="0"/>
    <x v="1"/>
    <x v="3"/>
    <x v="8"/>
    <x v="0"/>
    <x v="1"/>
    <x v="1"/>
    <x v="1"/>
    <x v="5"/>
    <x v="1"/>
  </r>
  <r>
    <x v="0"/>
    <x v="0"/>
    <x v="2"/>
    <x v="0"/>
    <x v="1"/>
    <x v="0"/>
    <x v="1"/>
    <x v="4"/>
    <x v="2"/>
    <x v="0"/>
    <x v="1"/>
    <x v="1"/>
    <x v="0"/>
    <x v="0"/>
    <x v="3"/>
    <x v="0"/>
    <x v="4"/>
    <x v="1"/>
    <x v="1"/>
    <x v="0"/>
    <x v="1"/>
    <x v="2"/>
    <x v="0"/>
    <x v="1"/>
    <x v="2"/>
    <x v="2"/>
    <x v="3"/>
    <x v="1"/>
    <x v="2"/>
    <x v="3"/>
    <x v="2"/>
    <x v="1"/>
    <x v="0"/>
    <x v="3"/>
    <x v="1"/>
    <x v="1"/>
    <x v="0"/>
    <x v="1"/>
    <x v="0"/>
    <x v="1"/>
    <x v="0"/>
    <x v="0"/>
    <x v="0"/>
    <x v="0"/>
    <x v="0"/>
    <x v="0"/>
    <x v="0"/>
    <x v="0"/>
    <x v="0"/>
    <x v="4"/>
    <x v="13"/>
    <x v="14"/>
    <x v="1"/>
    <x v="11"/>
    <x v="4"/>
    <x v="2"/>
    <x v="9"/>
    <x v="4"/>
    <x v="6"/>
    <x v="1"/>
  </r>
  <r>
    <x v="0"/>
    <x v="0"/>
    <x v="2"/>
    <x v="0"/>
    <x v="0"/>
    <x v="2"/>
    <x v="1"/>
    <x v="3"/>
    <x v="2"/>
    <x v="4"/>
    <x v="4"/>
    <x v="1"/>
    <x v="1"/>
    <x v="2"/>
    <x v="1"/>
    <x v="2"/>
    <x v="1"/>
    <x v="1"/>
    <x v="1"/>
    <x v="1"/>
    <x v="1"/>
    <x v="3"/>
    <x v="3"/>
    <x v="1"/>
    <x v="2"/>
    <x v="1"/>
    <x v="0"/>
    <x v="0"/>
    <x v="2"/>
    <x v="4"/>
    <x v="0"/>
    <x v="1"/>
    <x v="3"/>
    <x v="1"/>
    <x v="1"/>
    <x v="1"/>
    <x v="0"/>
    <x v="1"/>
    <x v="2"/>
    <x v="4"/>
    <x v="0"/>
    <x v="0"/>
    <x v="0"/>
    <x v="0"/>
    <x v="0"/>
    <x v="0"/>
    <x v="0"/>
    <x v="0"/>
    <x v="0"/>
    <x v="15"/>
    <x v="11"/>
    <x v="9"/>
    <x v="1"/>
    <x v="1"/>
    <x v="6"/>
    <x v="2"/>
    <x v="3"/>
    <x v="33"/>
    <x v="8"/>
    <x v="0"/>
  </r>
  <r>
    <x v="0"/>
    <x v="0"/>
    <x v="2"/>
    <x v="0"/>
    <x v="1"/>
    <x v="2"/>
    <x v="1"/>
    <x v="3"/>
    <x v="4"/>
    <x v="4"/>
    <x v="4"/>
    <x v="1"/>
    <x v="1"/>
    <x v="3"/>
    <x v="3"/>
    <x v="2"/>
    <x v="1"/>
    <x v="1"/>
    <x v="4"/>
    <x v="1"/>
    <x v="1"/>
    <x v="3"/>
    <x v="3"/>
    <x v="4"/>
    <x v="2"/>
    <x v="1"/>
    <x v="0"/>
    <x v="0"/>
    <x v="2"/>
    <x v="4"/>
    <x v="0"/>
    <x v="1"/>
    <x v="1"/>
    <x v="1"/>
    <x v="1"/>
    <x v="1"/>
    <x v="0"/>
    <x v="1"/>
    <x v="2"/>
    <x v="4"/>
    <x v="0"/>
    <x v="0"/>
    <x v="0"/>
    <x v="0"/>
    <x v="0"/>
    <x v="0"/>
    <x v="0"/>
    <x v="0"/>
    <x v="0"/>
    <x v="23"/>
    <x v="11"/>
    <x v="22"/>
    <x v="8"/>
    <x v="1"/>
    <x v="6"/>
    <x v="5"/>
    <x v="3"/>
    <x v="33"/>
    <x v="1"/>
    <x v="0"/>
  </r>
  <r>
    <x v="0"/>
    <x v="0"/>
    <x v="2"/>
    <x v="0"/>
    <x v="1"/>
    <x v="2"/>
    <x v="1"/>
    <x v="3"/>
    <x v="4"/>
    <x v="4"/>
    <x v="4"/>
    <x v="1"/>
    <x v="4"/>
    <x v="3"/>
    <x v="1"/>
    <x v="2"/>
    <x v="1"/>
    <x v="1"/>
    <x v="4"/>
    <x v="1"/>
    <x v="1"/>
    <x v="3"/>
    <x v="3"/>
    <x v="4"/>
    <x v="2"/>
    <x v="1"/>
    <x v="0"/>
    <x v="0"/>
    <x v="2"/>
    <x v="4"/>
    <x v="0"/>
    <x v="1"/>
    <x v="1"/>
    <x v="1"/>
    <x v="1"/>
    <x v="1"/>
    <x v="0"/>
    <x v="1"/>
    <x v="2"/>
    <x v="4"/>
    <x v="0"/>
    <x v="0"/>
    <x v="0"/>
    <x v="0"/>
    <x v="0"/>
    <x v="0"/>
    <x v="0"/>
    <x v="0"/>
    <x v="0"/>
    <x v="23"/>
    <x v="52"/>
    <x v="13"/>
    <x v="8"/>
    <x v="1"/>
    <x v="6"/>
    <x v="5"/>
    <x v="3"/>
    <x v="33"/>
    <x v="1"/>
    <x v="0"/>
  </r>
  <r>
    <x v="0"/>
    <x v="0"/>
    <x v="5"/>
    <x v="0"/>
    <x v="1"/>
    <x v="0"/>
    <x v="2"/>
    <x v="0"/>
    <x v="2"/>
    <x v="1"/>
    <x v="0"/>
    <x v="5"/>
    <x v="2"/>
    <x v="1"/>
    <x v="2"/>
    <x v="1"/>
    <x v="2"/>
    <x v="1"/>
    <x v="3"/>
    <x v="2"/>
    <x v="5"/>
    <x v="1"/>
    <x v="0"/>
    <x v="0"/>
    <x v="0"/>
    <x v="4"/>
    <x v="0"/>
    <x v="2"/>
    <x v="4"/>
    <x v="3"/>
    <x v="2"/>
    <x v="0"/>
    <x v="5"/>
    <x v="3"/>
    <x v="1"/>
    <x v="0"/>
    <x v="2"/>
    <x v="4"/>
    <x v="2"/>
    <x v="0"/>
    <x v="0"/>
    <x v="0"/>
    <x v="0"/>
    <x v="0"/>
    <x v="0"/>
    <x v="0"/>
    <x v="0"/>
    <x v="0"/>
    <x v="0"/>
    <x v="10"/>
    <x v="31"/>
    <x v="25"/>
    <x v="0"/>
    <x v="10"/>
    <x v="4"/>
    <x v="0"/>
    <x v="5"/>
    <x v="34"/>
    <x v="19"/>
    <x v="1"/>
  </r>
  <r>
    <x v="0"/>
    <x v="0"/>
    <x v="5"/>
    <x v="0"/>
    <x v="1"/>
    <x v="2"/>
    <x v="1"/>
    <x v="3"/>
    <x v="4"/>
    <x v="4"/>
    <x v="4"/>
    <x v="3"/>
    <x v="1"/>
    <x v="2"/>
    <x v="2"/>
    <x v="2"/>
    <x v="1"/>
    <x v="2"/>
    <x v="4"/>
    <x v="3"/>
    <x v="5"/>
    <x v="1"/>
    <x v="0"/>
    <x v="4"/>
    <x v="4"/>
    <x v="0"/>
    <x v="2"/>
    <x v="4"/>
    <x v="5"/>
    <x v="4"/>
    <x v="2"/>
    <x v="1"/>
    <x v="4"/>
    <x v="4"/>
    <x v="3"/>
    <x v="1"/>
    <x v="0"/>
    <x v="3"/>
    <x v="2"/>
    <x v="0"/>
    <x v="0"/>
    <x v="0"/>
    <x v="0"/>
    <x v="0"/>
    <x v="0"/>
    <x v="0"/>
    <x v="0"/>
    <x v="0"/>
    <x v="0"/>
    <x v="23"/>
    <x v="52"/>
    <x v="26"/>
    <x v="9"/>
    <x v="7"/>
    <x v="4"/>
    <x v="8"/>
    <x v="1"/>
    <x v="35"/>
    <x v="11"/>
    <x v="2"/>
  </r>
  <r>
    <x v="0"/>
    <x v="0"/>
    <x v="5"/>
    <x v="0"/>
    <x v="1"/>
    <x v="2"/>
    <x v="0"/>
    <x v="1"/>
    <x v="2"/>
    <x v="3"/>
    <x v="0"/>
    <x v="1"/>
    <x v="0"/>
    <x v="1"/>
    <x v="1"/>
    <x v="0"/>
    <x v="0"/>
    <x v="1"/>
    <x v="0"/>
    <x v="2"/>
    <x v="1"/>
    <x v="1"/>
    <x v="3"/>
    <x v="2"/>
    <x v="1"/>
    <x v="0"/>
    <x v="0"/>
    <x v="1"/>
    <x v="0"/>
    <x v="3"/>
    <x v="2"/>
    <x v="0"/>
    <x v="1"/>
    <x v="3"/>
    <x v="0"/>
    <x v="0"/>
    <x v="0"/>
    <x v="3"/>
    <x v="0"/>
    <x v="0"/>
    <x v="0"/>
    <x v="0"/>
    <x v="0"/>
    <x v="0"/>
    <x v="0"/>
    <x v="0"/>
    <x v="0"/>
    <x v="0"/>
    <x v="0"/>
    <x v="10"/>
    <x v="10"/>
    <x v="1"/>
    <x v="3"/>
    <x v="6"/>
    <x v="3"/>
    <x v="3"/>
    <x v="0"/>
    <x v="30"/>
    <x v="13"/>
    <x v="5"/>
  </r>
  <r>
    <x v="0"/>
    <x v="0"/>
    <x v="5"/>
    <x v="0"/>
    <x v="1"/>
    <x v="2"/>
    <x v="0"/>
    <x v="1"/>
    <x v="2"/>
    <x v="1"/>
    <x v="0"/>
    <x v="1"/>
    <x v="0"/>
    <x v="1"/>
    <x v="1"/>
    <x v="0"/>
    <x v="0"/>
    <x v="0"/>
    <x v="0"/>
    <x v="2"/>
    <x v="1"/>
    <x v="1"/>
    <x v="3"/>
    <x v="2"/>
    <x v="1"/>
    <x v="0"/>
    <x v="0"/>
    <x v="1"/>
    <x v="0"/>
    <x v="3"/>
    <x v="2"/>
    <x v="0"/>
    <x v="3"/>
    <x v="3"/>
    <x v="0"/>
    <x v="0"/>
    <x v="0"/>
    <x v="3"/>
    <x v="0"/>
    <x v="0"/>
    <x v="0"/>
    <x v="0"/>
    <x v="0"/>
    <x v="0"/>
    <x v="0"/>
    <x v="0"/>
    <x v="0"/>
    <x v="0"/>
    <x v="0"/>
    <x v="10"/>
    <x v="1"/>
    <x v="1"/>
    <x v="0"/>
    <x v="6"/>
    <x v="3"/>
    <x v="3"/>
    <x v="0"/>
    <x v="30"/>
    <x v="4"/>
    <x v="5"/>
  </r>
  <r>
    <x v="0"/>
    <x v="0"/>
    <x v="5"/>
    <x v="0"/>
    <x v="1"/>
    <x v="0"/>
    <x v="0"/>
    <x v="0"/>
    <x v="1"/>
    <x v="0"/>
    <x v="3"/>
    <x v="2"/>
    <x v="0"/>
    <x v="1"/>
    <x v="0"/>
    <x v="0"/>
    <x v="0"/>
    <x v="1"/>
    <x v="1"/>
    <x v="1"/>
    <x v="0"/>
    <x v="1"/>
    <x v="0"/>
    <x v="0"/>
    <x v="1"/>
    <x v="0"/>
    <x v="0"/>
    <x v="1"/>
    <x v="0"/>
    <x v="0"/>
    <x v="0"/>
    <x v="0"/>
    <x v="3"/>
    <x v="3"/>
    <x v="1"/>
    <x v="0"/>
    <x v="2"/>
    <x v="0"/>
    <x v="0"/>
    <x v="0"/>
    <x v="0"/>
    <x v="0"/>
    <x v="0"/>
    <x v="0"/>
    <x v="0"/>
    <x v="0"/>
    <x v="0"/>
    <x v="0"/>
    <x v="0"/>
    <x v="6"/>
    <x v="23"/>
    <x v="14"/>
    <x v="1"/>
    <x v="8"/>
    <x v="4"/>
    <x v="4"/>
    <x v="0"/>
    <x v="1"/>
    <x v="4"/>
    <x v="1"/>
  </r>
  <r>
    <x v="0"/>
    <x v="0"/>
    <x v="5"/>
    <x v="0"/>
    <x v="1"/>
    <x v="2"/>
    <x v="1"/>
    <x v="3"/>
    <x v="4"/>
    <x v="3"/>
    <x v="4"/>
    <x v="5"/>
    <x v="0"/>
    <x v="2"/>
    <x v="3"/>
    <x v="2"/>
    <x v="3"/>
    <x v="3"/>
    <x v="1"/>
    <x v="3"/>
    <x v="5"/>
    <x v="0"/>
    <x v="3"/>
    <x v="1"/>
    <x v="4"/>
    <x v="2"/>
    <x v="2"/>
    <x v="4"/>
    <x v="1"/>
    <x v="2"/>
    <x v="1"/>
    <x v="1"/>
    <x v="4"/>
    <x v="1"/>
    <x v="3"/>
    <x v="1"/>
    <x v="1"/>
    <x v="1"/>
    <x v="2"/>
    <x v="1"/>
    <x v="0"/>
    <x v="0"/>
    <x v="0"/>
    <x v="0"/>
    <x v="0"/>
    <x v="0"/>
    <x v="0"/>
    <x v="0"/>
    <x v="0"/>
    <x v="23"/>
    <x v="21"/>
    <x v="26"/>
    <x v="9"/>
    <x v="7"/>
    <x v="9"/>
    <x v="5"/>
    <x v="2"/>
    <x v="18"/>
    <x v="11"/>
    <x v="9"/>
  </r>
  <r>
    <x v="0"/>
    <x v="0"/>
    <x v="3"/>
    <x v="0"/>
    <x v="3"/>
    <x v="0"/>
    <x v="2"/>
    <x v="4"/>
    <x v="3"/>
    <x v="1"/>
    <x v="1"/>
    <x v="3"/>
    <x v="1"/>
    <x v="0"/>
    <x v="0"/>
    <x v="4"/>
    <x v="4"/>
    <x v="2"/>
    <x v="3"/>
    <x v="3"/>
    <x v="2"/>
    <x v="1"/>
    <x v="0"/>
    <x v="1"/>
    <x v="1"/>
    <x v="0"/>
    <x v="5"/>
    <x v="1"/>
    <x v="2"/>
    <x v="4"/>
    <x v="2"/>
    <x v="4"/>
    <x v="1"/>
    <x v="0"/>
    <x v="1"/>
    <x v="1"/>
    <x v="4"/>
    <x v="2"/>
    <x v="3"/>
    <x v="4"/>
    <x v="0"/>
    <x v="0"/>
    <x v="0"/>
    <x v="0"/>
    <x v="0"/>
    <x v="0"/>
    <x v="0"/>
    <x v="0"/>
    <x v="0"/>
    <x v="3"/>
    <x v="50"/>
    <x v="6"/>
    <x v="7"/>
    <x v="3"/>
    <x v="4"/>
    <x v="1"/>
    <x v="5"/>
    <x v="8"/>
    <x v="16"/>
    <x v="4"/>
  </r>
  <r>
    <x v="0"/>
    <x v="0"/>
    <x v="3"/>
    <x v="0"/>
    <x v="3"/>
    <x v="0"/>
    <x v="1"/>
    <x v="1"/>
    <x v="1"/>
    <x v="1"/>
    <x v="0"/>
    <x v="3"/>
    <x v="3"/>
    <x v="0"/>
    <x v="0"/>
    <x v="0"/>
    <x v="1"/>
    <x v="4"/>
    <x v="0"/>
    <x v="1"/>
    <x v="3"/>
    <x v="1"/>
    <x v="1"/>
    <x v="2"/>
    <x v="1"/>
    <x v="1"/>
    <x v="0"/>
    <x v="1"/>
    <x v="0"/>
    <x v="0"/>
    <x v="0"/>
    <x v="2"/>
    <x v="0"/>
    <x v="4"/>
    <x v="2"/>
    <x v="3"/>
    <x v="1"/>
    <x v="3"/>
    <x v="0"/>
    <x v="4"/>
    <x v="0"/>
    <x v="0"/>
    <x v="0"/>
    <x v="0"/>
    <x v="0"/>
    <x v="0"/>
    <x v="0"/>
    <x v="0"/>
    <x v="0"/>
    <x v="1"/>
    <x v="33"/>
    <x v="14"/>
    <x v="3"/>
    <x v="13"/>
    <x v="0"/>
    <x v="3"/>
    <x v="3"/>
    <x v="1"/>
    <x v="7"/>
    <x v="3"/>
  </r>
  <r>
    <x v="0"/>
    <x v="0"/>
    <x v="3"/>
    <x v="0"/>
    <x v="3"/>
    <x v="0"/>
    <x v="2"/>
    <x v="0"/>
    <x v="2"/>
    <x v="1"/>
    <x v="0"/>
    <x v="1"/>
    <x v="4"/>
    <x v="1"/>
    <x v="1"/>
    <x v="0"/>
    <x v="4"/>
    <x v="4"/>
    <x v="1"/>
    <x v="1"/>
    <x v="5"/>
    <x v="0"/>
    <x v="0"/>
    <x v="4"/>
    <x v="3"/>
    <x v="2"/>
    <x v="2"/>
    <x v="1"/>
    <x v="0"/>
    <x v="3"/>
    <x v="0"/>
    <x v="1"/>
    <x v="1"/>
    <x v="0"/>
    <x v="0"/>
    <x v="1"/>
    <x v="1"/>
    <x v="1"/>
    <x v="2"/>
    <x v="0"/>
    <x v="0"/>
    <x v="0"/>
    <x v="0"/>
    <x v="0"/>
    <x v="0"/>
    <x v="0"/>
    <x v="0"/>
    <x v="0"/>
    <x v="0"/>
    <x v="10"/>
    <x v="9"/>
    <x v="14"/>
    <x v="2"/>
    <x v="20"/>
    <x v="0"/>
    <x v="8"/>
    <x v="2"/>
    <x v="3"/>
    <x v="1"/>
    <x v="0"/>
  </r>
  <r>
    <x v="0"/>
    <x v="0"/>
    <x v="3"/>
    <x v="0"/>
    <x v="3"/>
    <x v="0"/>
    <x v="2"/>
    <x v="1"/>
    <x v="2"/>
    <x v="3"/>
    <x v="1"/>
    <x v="1"/>
    <x v="0"/>
    <x v="1"/>
    <x v="1"/>
    <x v="1"/>
    <x v="0"/>
    <x v="2"/>
    <x v="0"/>
    <x v="3"/>
    <x v="1"/>
    <x v="2"/>
    <x v="2"/>
    <x v="2"/>
    <x v="1"/>
    <x v="4"/>
    <x v="0"/>
    <x v="0"/>
    <x v="0"/>
    <x v="4"/>
    <x v="1"/>
    <x v="0"/>
    <x v="0"/>
    <x v="0"/>
    <x v="0"/>
    <x v="3"/>
    <x v="0"/>
    <x v="3"/>
    <x v="1"/>
    <x v="1"/>
    <x v="0"/>
    <x v="0"/>
    <x v="0"/>
    <x v="0"/>
    <x v="0"/>
    <x v="0"/>
    <x v="0"/>
    <x v="0"/>
    <x v="0"/>
    <x v="1"/>
    <x v="46"/>
    <x v="10"/>
    <x v="1"/>
    <x v="14"/>
    <x v="2"/>
    <x v="3"/>
    <x v="5"/>
    <x v="36"/>
    <x v="0"/>
    <x v="0"/>
  </r>
  <r>
    <x v="0"/>
    <x v="0"/>
    <x v="3"/>
    <x v="0"/>
    <x v="3"/>
    <x v="2"/>
    <x v="2"/>
    <x v="2"/>
    <x v="1"/>
    <x v="1"/>
    <x v="1"/>
    <x v="1"/>
    <x v="1"/>
    <x v="2"/>
    <x v="1"/>
    <x v="1"/>
    <x v="1"/>
    <x v="1"/>
    <x v="0"/>
    <x v="0"/>
    <x v="1"/>
    <x v="2"/>
    <x v="2"/>
    <x v="1"/>
    <x v="1"/>
    <x v="0"/>
    <x v="0"/>
    <x v="0"/>
    <x v="0"/>
    <x v="3"/>
    <x v="3"/>
    <x v="2"/>
    <x v="2"/>
    <x v="0"/>
    <x v="3"/>
    <x v="3"/>
    <x v="1"/>
    <x v="2"/>
    <x v="2"/>
    <x v="0"/>
    <x v="0"/>
    <x v="0"/>
    <x v="0"/>
    <x v="0"/>
    <x v="0"/>
    <x v="0"/>
    <x v="0"/>
    <x v="0"/>
    <x v="0"/>
    <x v="1"/>
    <x v="17"/>
    <x v="2"/>
    <x v="3"/>
    <x v="11"/>
    <x v="2"/>
    <x v="1"/>
    <x v="0"/>
    <x v="8"/>
    <x v="5"/>
    <x v="8"/>
  </r>
  <r>
    <x v="0"/>
    <x v="0"/>
    <x v="3"/>
    <x v="0"/>
    <x v="3"/>
    <x v="0"/>
    <x v="2"/>
    <x v="0"/>
    <x v="1"/>
    <x v="3"/>
    <x v="0"/>
    <x v="1"/>
    <x v="2"/>
    <x v="1"/>
    <x v="0"/>
    <x v="1"/>
    <x v="0"/>
    <x v="0"/>
    <x v="0"/>
    <x v="1"/>
    <x v="3"/>
    <x v="1"/>
    <x v="3"/>
    <x v="1"/>
    <x v="1"/>
    <x v="0"/>
    <x v="0"/>
    <x v="1"/>
    <x v="0"/>
    <x v="0"/>
    <x v="0"/>
    <x v="2"/>
    <x v="2"/>
    <x v="0"/>
    <x v="1"/>
    <x v="1"/>
    <x v="4"/>
    <x v="2"/>
    <x v="2"/>
    <x v="3"/>
    <x v="0"/>
    <x v="0"/>
    <x v="0"/>
    <x v="0"/>
    <x v="0"/>
    <x v="0"/>
    <x v="0"/>
    <x v="0"/>
    <x v="0"/>
    <x v="5"/>
    <x v="22"/>
    <x v="4"/>
    <x v="0"/>
    <x v="13"/>
    <x v="3"/>
    <x v="1"/>
    <x v="0"/>
    <x v="1"/>
    <x v="5"/>
    <x v="4"/>
  </r>
  <r>
    <x v="0"/>
    <x v="0"/>
    <x v="3"/>
    <x v="0"/>
    <x v="3"/>
    <x v="2"/>
    <x v="2"/>
    <x v="1"/>
    <x v="1"/>
    <x v="1"/>
    <x v="0"/>
    <x v="2"/>
    <x v="0"/>
    <x v="1"/>
    <x v="0"/>
    <x v="0"/>
    <x v="0"/>
    <x v="1"/>
    <x v="0"/>
    <x v="0"/>
    <x v="0"/>
    <x v="1"/>
    <x v="0"/>
    <x v="2"/>
    <x v="1"/>
    <x v="0"/>
    <x v="0"/>
    <x v="1"/>
    <x v="0"/>
    <x v="0"/>
    <x v="0"/>
    <x v="2"/>
    <x v="0"/>
    <x v="0"/>
    <x v="2"/>
    <x v="0"/>
    <x v="0"/>
    <x v="1"/>
    <x v="2"/>
    <x v="0"/>
    <x v="0"/>
    <x v="0"/>
    <x v="0"/>
    <x v="0"/>
    <x v="0"/>
    <x v="0"/>
    <x v="0"/>
    <x v="0"/>
    <x v="0"/>
    <x v="11"/>
    <x v="27"/>
    <x v="14"/>
    <x v="3"/>
    <x v="0"/>
    <x v="4"/>
    <x v="3"/>
    <x v="0"/>
    <x v="1"/>
    <x v="7"/>
    <x v="1"/>
  </r>
  <r>
    <x v="0"/>
    <x v="0"/>
    <x v="3"/>
    <x v="0"/>
    <x v="3"/>
    <x v="0"/>
    <x v="2"/>
    <x v="1"/>
    <x v="1"/>
    <x v="1"/>
    <x v="0"/>
    <x v="1"/>
    <x v="0"/>
    <x v="1"/>
    <x v="1"/>
    <x v="1"/>
    <x v="1"/>
    <x v="1"/>
    <x v="1"/>
    <x v="1"/>
    <x v="3"/>
    <x v="1"/>
    <x v="0"/>
    <x v="1"/>
    <x v="1"/>
    <x v="0"/>
    <x v="0"/>
    <x v="1"/>
    <x v="0"/>
    <x v="0"/>
    <x v="0"/>
    <x v="1"/>
    <x v="3"/>
    <x v="1"/>
    <x v="1"/>
    <x v="0"/>
    <x v="4"/>
    <x v="2"/>
    <x v="1"/>
    <x v="1"/>
    <x v="0"/>
    <x v="0"/>
    <x v="0"/>
    <x v="0"/>
    <x v="0"/>
    <x v="0"/>
    <x v="0"/>
    <x v="0"/>
    <x v="0"/>
    <x v="11"/>
    <x v="1"/>
    <x v="5"/>
    <x v="1"/>
    <x v="13"/>
    <x v="4"/>
    <x v="1"/>
    <x v="0"/>
    <x v="1"/>
    <x v="8"/>
    <x v="0"/>
  </r>
  <r>
    <x v="0"/>
    <x v="0"/>
    <x v="3"/>
    <x v="0"/>
    <x v="3"/>
    <x v="2"/>
    <x v="2"/>
    <x v="1"/>
    <x v="1"/>
    <x v="3"/>
    <x v="3"/>
    <x v="1"/>
    <x v="0"/>
    <x v="0"/>
    <x v="1"/>
    <x v="1"/>
    <x v="0"/>
    <x v="1"/>
    <x v="1"/>
    <x v="0"/>
    <x v="0"/>
    <x v="3"/>
    <x v="0"/>
    <x v="1"/>
    <x v="1"/>
    <x v="0"/>
    <x v="0"/>
    <x v="0"/>
    <x v="1"/>
    <x v="3"/>
    <x v="3"/>
    <x v="4"/>
    <x v="1"/>
    <x v="0"/>
    <x v="1"/>
    <x v="3"/>
    <x v="4"/>
    <x v="1"/>
    <x v="2"/>
    <x v="1"/>
    <x v="0"/>
    <x v="0"/>
    <x v="0"/>
    <x v="0"/>
    <x v="0"/>
    <x v="0"/>
    <x v="0"/>
    <x v="0"/>
    <x v="0"/>
    <x v="11"/>
    <x v="13"/>
    <x v="4"/>
    <x v="1"/>
    <x v="0"/>
    <x v="3"/>
    <x v="1"/>
    <x v="0"/>
    <x v="23"/>
    <x v="16"/>
    <x v="4"/>
  </r>
  <r>
    <x v="0"/>
    <x v="0"/>
    <x v="3"/>
    <x v="0"/>
    <x v="3"/>
    <x v="2"/>
    <x v="1"/>
    <x v="2"/>
    <x v="2"/>
    <x v="1"/>
    <x v="0"/>
    <x v="2"/>
    <x v="1"/>
    <x v="1"/>
    <x v="3"/>
    <x v="1"/>
    <x v="1"/>
    <x v="1"/>
    <x v="1"/>
    <x v="2"/>
    <x v="1"/>
    <x v="1"/>
    <x v="0"/>
    <x v="1"/>
    <x v="1"/>
    <x v="1"/>
    <x v="2"/>
    <x v="0"/>
    <x v="3"/>
    <x v="3"/>
    <x v="3"/>
    <x v="1"/>
    <x v="3"/>
    <x v="0"/>
    <x v="1"/>
    <x v="1"/>
    <x v="4"/>
    <x v="3"/>
    <x v="2"/>
    <x v="1"/>
    <x v="0"/>
    <x v="0"/>
    <x v="0"/>
    <x v="0"/>
    <x v="0"/>
    <x v="0"/>
    <x v="0"/>
    <x v="0"/>
    <x v="0"/>
    <x v="4"/>
    <x v="1"/>
    <x v="2"/>
    <x v="1"/>
    <x v="6"/>
    <x v="4"/>
    <x v="1"/>
    <x v="7"/>
    <x v="37"/>
    <x v="8"/>
    <x v="4"/>
  </r>
  <r>
    <x v="0"/>
    <x v="0"/>
    <x v="3"/>
    <x v="0"/>
    <x v="3"/>
    <x v="2"/>
    <x v="3"/>
    <x v="2"/>
    <x v="0"/>
    <x v="4"/>
    <x v="4"/>
    <x v="3"/>
    <x v="4"/>
    <x v="3"/>
    <x v="4"/>
    <x v="4"/>
    <x v="0"/>
    <x v="3"/>
    <x v="1"/>
    <x v="3"/>
    <x v="5"/>
    <x v="1"/>
    <x v="3"/>
    <x v="4"/>
    <x v="2"/>
    <x v="2"/>
    <x v="3"/>
    <x v="4"/>
    <x v="3"/>
    <x v="4"/>
    <x v="1"/>
    <x v="1"/>
    <x v="1"/>
    <x v="0"/>
    <x v="0"/>
    <x v="3"/>
    <x v="2"/>
    <x v="3"/>
    <x v="2"/>
    <x v="0"/>
    <x v="0"/>
    <x v="0"/>
    <x v="0"/>
    <x v="0"/>
    <x v="0"/>
    <x v="0"/>
    <x v="0"/>
    <x v="0"/>
    <x v="0"/>
    <x v="13"/>
    <x v="48"/>
    <x v="27"/>
    <x v="9"/>
    <x v="7"/>
    <x v="3"/>
    <x v="5"/>
    <x v="9"/>
    <x v="14"/>
    <x v="1"/>
    <x v="0"/>
  </r>
  <r>
    <x v="0"/>
    <x v="0"/>
    <x v="3"/>
    <x v="0"/>
    <x v="3"/>
    <x v="2"/>
    <x v="2"/>
    <x v="1"/>
    <x v="1"/>
    <x v="1"/>
    <x v="0"/>
    <x v="1"/>
    <x v="1"/>
    <x v="1"/>
    <x v="0"/>
    <x v="0"/>
    <x v="1"/>
    <x v="2"/>
    <x v="4"/>
    <x v="0"/>
    <x v="0"/>
    <x v="1"/>
    <x v="0"/>
    <x v="2"/>
    <x v="1"/>
    <x v="1"/>
    <x v="1"/>
    <x v="1"/>
    <x v="0"/>
    <x v="4"/>
    <x v="3"/>
    <x v="0"/>
    <x v="3"/>
    <x v="0"/>
    <x v="1"/>
    <x v="3"/>
    <x v="1"/>
    <x v="2"/>
    <x v="2"/>
    <x v="1"/>
    <x v="0"/>
    <x v="0"/>
    <x v="0"/>
    <x v="0"/>
    <x v="0"/>
    <x v="0"/>
    <x v="0"/>
    <x v="0"/>
    <x v="0"/>
    <x v="11"/>
    <x v="31"/>
    <x v="1"/>
    <x v="9"/>
    <x v="0"/>
    <x v="4"/>
    <x v="3"/>
    <x v="1"/>
    <x v="9"/>
    <x v="4"/>
    <x v="4"/>
  </r>
  <r>
    <x v="0"/>
    <x v="0"/>
    <x v="3"/>
    <x v="0"/>
    <x v="3"/>
    <x v="2"/>
    <x v="1"/>
    <x v="2"/>
    <x v="1"/>
    <x v="4"/>
    <x v="4"/>
    <x v="5"/>
    <x v="1"/>
    <x v="1"/>
    <x v="3"/>
    <x v="0"/>
    <x v="0"/>
    <x v="2"/>
    <x v="3"/>
    <x v="0"/>
    <x v="0"/>
    <x v="1"/>
    <x v="1"/>
    <x v="1"/>
    <x v="2"/>
    <x v="0"/>
    <x v="5"/>
    <x v="1"/>
    <x v="0"/>
    <x v="0"/>
    <x v="2"/>
    <x v="1"/>
    <x v="0"/>
    <x v="3"/>
    <x v="2"/>
    <x v="0"/>
    <x v="2"/>
    <x v="0"/>
    <x v="0"/>
    <x v="1"/>
    <x v="0"/>
    <x v="0"/>
    <x v="0"/>
    <x v="0"/>
    <x v="0"/>
    <x v="0"/>
    <x v="0"/>
    <x v="0"/>
    <x v="0"/>
    <x v="8"/>
    <x v="48"/>
    <x v="7"/>
    <x v="7"/>
    <x v="0"/>
    <x v="0"/>
    <x v="2"/>
    <x v="5"/>
    <x v="3"/>
    <x v="6"/>
    <x v="3"/>
  </r>
  <r>
    <x v="0"/>
    <x v="0"/>
    <x v="3"/>
    <x v="0"/>
    <x v="3"/>
    <x v="2"/>
    <x v="3"/>
    <x v="4"/>
    <x v="3"/>
    <x v="2"/>
    <x v="2"/>
    <x v="4"/>
    <x v="3"/>
    <x v="4"/>
    <x v="2"/>
    <x v="4"/>
    <x v="3"/>
    <x v="4"/>
    <x v="2"/>
    <x v="4"/>
    <x v="4"/>
    <x v="2"/>
    <x v="2"/>
    <x v="3"/>
    <x v="3"/>
    <x v="5"/>
    <x v="4"/>
    <x v="3"/>
    <x v="4"/>
    <x v="1"/>
    <x v="4"/>
    <x v="3"/>
    <x v="5"/>
    <x v="4"/>
    <x v="4"/>
    <x v="4"/>
    <x v="3"/>
    <x v="4"/>
    <x v="4"/>
    <x v="2"/>
    <x v="0"/>
    <x v="0"/>
    <x v="0"/>
    <x v="0"/>
    <x v="0"/>
    <x v="0"/>
    <x v="0"/>
    <x v="0"/>
    <x v="0"/>
    <x v="19"/>
    <x v="37"/>
    <x v="20"/>
    <x v="5"/>
    <x v="17"/>
    <x v="2"/>
    <x v="7"/>
    <x v="8"/>
    <x v="28"/>
    <x v="17"/>
    <x v="7"/>
  </r>
  <r>
    <x v="0"/>
    <x v="0"/>
    <x v="3"/>
    <x v="0"/>
    <x v="3"/>
    <x v="2"/>
    <x v="1"/>
    <x v="2"/>
    <x v="1"/>
    <x v="3"/>
    <x v="0"/>
    <x v="1"/>
    <x v="0"/>
    <x v="0"/>
    <x v="1"/>
    <x v="1"/>
    <x v="0"/>
    <x v="1"/>
    <x v="4"/>
    <x v="0"/>
    <x v="0"/>
    <x v="3"/>
    <x v="0"/>
    <x v="3"/>
    <x v="0"/>
    <x v="0"/>
    <x v="1"/>
    <x v="2"/>
    <x v="0"/>
    <x v="3"/>
    <x v="0"/>
    <x v="2"/>
    <x v="0"/>
    <x v="0"/>
    <x v="4"/>
    <x v="0"/>
    <x v="0"/>
    <x v="1"/>
    <x v="2"/>
    <x v="0"/>
    <x v="0"/>
    <x v="0"/>
    <x v="0"/>
    <x v="0"/>
    <x v="0"/>
    <x v="0"/>
    <x v="0"/>
    <x v="0"/>
    <x v="0"/>
    <x v="8"/>
    <x v="10"/>
    <x v="4"/>
    <x v="8"/>
    <x v="0"/>
    <x v="3"/>
    <x v="0"/>
    <x v="3"/>
    <x v="17"/>
    <x v="7"/>
    <x v="4"/>
  </r>
  <r>
    <x v="0"/>
    <x v="0"/>
    <x v="3"/>
    <x v="0"/>
    <x v="3"/>
    <x v="0"/>
    <x v="2"/>
    <x v="0"/>
    <x v="1"/>
    <x v="0"/>
    <x v="0"/>
    <x v="2"/>
    <x v="1"/>
    <x v="1"/>
    <x v="1"/>
    <x v="1"/>
    <x v="1"/>
    <x v="1"/>
    <x v="3"/>
    <x v="0"/>
    <x v="1"/>
    <x v="1"/>
    <x v="3"/>
    <x v="2"/>
    <x v="1"/>
    <x v="0"/>
    <x v="1"/>
    <x v="2"/>
    <x v="0"/>
    <x v="4"/>
    <x v="2"/>
    <x v="0"/>
    <x v="3"/>
    <x v="3"/>
    <x v="1"/>
    <x v="3"/>
    <x v="0"/>
    <x v="1"/>
    <x v="2"/>
    <x v="1"/>
    <x v="0"/>
    <x v="0"/>
    <x v="0"/>
    <x v="0"/>
    <x v="0"/>
    <x v="0"/>
    <x v="0"/>
    <x v="0"/>
    <x v="0"/>
    <x v="5"/>
    <x v="8"/>
    <x v="5"/>
    <x v="0"/>
    <x v="11"/>
    <x v="3"/>
    <x v="3"/>
    <x v="3"/>
    <x v="11"/>
    <x v="4"/>
    <x v="1"/>
  </r>
  <r>
    <x v="0"/>
    <x v="0"/>
    <x v="2"/>
    <x v="0"/>
    <x v="0"/>
    <x v="2"/>
    <x v="3"/>
    <x v="2"/>
    <x v="1"/>
    <x v="1"/>
    <x v="0"/>
    <x v="1"/>
    <x v="0"/>
    <x v="0"/>
    <x v="0"/>
    <x v="1"/>
    <x v="1"/>
    <x v="1"/>
    <x v="0"/>
    <x v="2"/>
    <x v="3"/>
    <x v="3"/>
    <x v="2"/>
    <x v="3"/>
    <x v="3"/>
    <x v="5"/>
    <x v="1"/>
    <x v="3"/>
    <x v="4"/>
    <x v="4"/>
    <x v="3"/>
    <x v="0"/>
    <x v="0"/>
    <x v="1"/>
    <x v="0"/>
    <x v="3"/>
    <x v="3"/>
    <x v="3"/>
    <x v="2"/>
    <x v="1"/>
    <x v="0"/>
    <x v="0"/>
    <x v="0"/>
    <x v="0"/>
    <x v="0"/>
    <x v="0"/>
    <x v="0"/>
    <x v="0"/>
    <x v="0"/>
    <x v="2"/>
    <x v="1"/>
    <x v="4"/>
    <x v="3"/>
    <x v="4"/>
    <x v="6"/>
    <x v="7"/>
    <x v="1"/>
    <x v="38"/>
    <x v="0"/>
    <x v="6"/>
  </r>
  <r>
    <x v="0"/>
    <x v="0"/>
    <x v="6"/>
    <x v="0"/>
    <x v="3"/>
    <x v="0"/>
    <x v="1"/>
    <x v="2"/>
    <x v="1"/>
    <x v="1"/>
    <x v="0"/>
    <x v="1"/>
    <x v="0"/>
    <x v="2"/>
    <x v="1"/>
    <x v="1"/>
    <x v="0"/>
    <x v="2"/>
    <x v="1"/>
    <x v="0"/>
    <x v="0"/>
    <x v="1"/>
    <x v="4"/>
    <x v="1"/>
    <x v="1"/>
    <x v="2"/>
    <x v="2"/>
    <x v="2"/>
    <x v="0"/>
    <x v="3"/>
    <x v="3"/>
    <x v="4"/>
    <x v="1"/>
    <x v="0"/>
    <x v="1"/>
    <x v="3"/>
    <x v="4"/>
    <x v="1"/>
    <x v="2"/>
    <x v="0"/>
    <x v="0"/>
    <x v="0"/>
    <x v="0"/>
    <x v="0"/>
    <x v="0"/>
    <x v="0"/>
    <x v="0"/>
    <x v="0"/>
    <x v="0"/>
    <x v="8"/>
    <x v="1"/>
    <x v="5"/>
    <x v="2"/>
    <x v="0"/>
    <x v="8"/>
    <x v="1"/>
    <x v="2"/>
    <x v="11"/>
    <x v="16"/>
    <x v="4"/>
  </r>
  <r>
    <x v="0"/>
    <x v="0"/>
    <x v="6"/>
    <x v="0"/>
    <x v="3"/>
    <x v="0"/>
    <x v="0"/>
    <x v="0"/>
    <x v="1"/>
    <x v="0"/>
    <x v="3"/>
    <x v="1"/>
    <x v="2"/>
    <x v="1"/>
    <x v="0"/>
    <x v="0"/>
    <x v="4"/>
    <x v="1"/>
    <x v="0"/>
    <x v="1"/>
    <x v="0"/>
    <x v="1"/>
    <x v="0"/>
    <x v="1"/>
    <x v="1"/>
    <x v="0"/>
    <x v="0"/>
    <x v="2"/>
    <x v="0"/>
    <x v="3"/>
    <x v="2"/>
    <x v="0"/>
    <x v="1"/>
    <x v="3"/>
    <x v="1"/>
    <x v="3"/>
    <x v="4"/>
    <x v="1"/>
    <x v="2"/>
    <x v="3"/>
    <x v="0"/>
    <x v="0"/>
    <x v="0"/>
    <x v="0"/>
    <x v="0"/>
    <x v="0"/>
    <x v="0"/>
    <x v="0"/>
    <x v="0"/>
    <x v="6"/>
    <x v="23"/>
    <x v="0"/>
    <x v="3"/>
    <x v="8"/>
    <x v="4"/>
    <x v="1"/>
    <x v="0"/>
    <x v="39"/>
    <x v="13"/>
    <x v="1"/>
  </r>
  <r>
    <x v="0"/>
    <x v="0"/>
    <x v="6"/>
    <x v="0"/>
    <x v="3"/>
    <x v="1"/>
    <x v="1"/>
    <x v="2"/>
    <x v="3"/>
    <x v="4"/>
    <x v="0"/>
    <x v="5"/>
    <x v="0"/>
    <x v="2"/>
    <x v="4"/>
    <x v="2"/>
    <x v="1"/>
    <x v="3"/>
    <x v="1"/>
    <x v="1"/>
    <x v="3"/>
    <x v="3"/>
    <x v="3"/>
    <x v="1"/>
    <x v="2"/>
    <x v="2"/>
    <x v="0"/>
    <x v="2"/>
    <x v="3"/>
    <x v="4"/>
    <x v="3"/>
    <x v="0"/>
    <x v="1"/>
    <x v="0"/>
    <x v="3"/>
    <x v="1"/>
    <x v="4"/>
    <x v="2"/>
    <x v="1"/>
    <x v="3"/>
    <x v="0"/>
    <x v="0"/>
    <x v="0"/>
    <x v="0"/>
    <x v="0"/>
    <x v="0"/>
    <x v="0"/>
    <x v="0"/>
    <x v="0"/>
    <x v="4"/>
    <x v="53"/>
    <x v="22"/>
    <x v="9"/>
    <x v="13"/>
    <x v="6"/>
    <x v="2"/>
    <x v="1"/>
    <x v="40"/>
    <x v="13"/>
    <x v="8"/>
  </r>
  <r>
    <x v="0"/>
    <x v="0"/>
    <x v="6"/>
    <x v="0"/>
    <x v="3"/>
    <x v="0"/>
    <x v="0"/>
    <x v="4"/>
    <x v="1"/>
    <x v="0"/>
    <x v="3"/>
    <x v="0"/>
    <x v="2"/>
    <x v="0"/>
    <x v="2"/>
    <x v="0"/>
    <x v="4"/>
    <x v="0"/>
    <x v="3"/>
    <x v="0"/>
    <x v="0"/>
    <x v="0"/>
    <x v="1"/>
    <x v="0"/>
    <x v="0"/>
    <x v="0"/>
    <x v="2"/>
    <x v="1"/>
    <x v="0"/>
    <x v="3"/>
    <x v="0"/>
    <x v="0"/>
    <x v="4"/>
    <x v="3"/>
    <x v="3"/>
    <x v="0"/>
    <x v="4"/>
    <x v="1"/>
    <x v="0"/>
    <x v="3"/>
    <x v="0"/>
    <x v="0"/>
    <x v="0"/>
    <x v="0"/>
    <x v="0"/>
    <x v="0"/>
    <x v="0"/>
    <x v="0"/>
    <x v="0"/>
    <x v="12"/>
    <x v="5"/>
    <x v="6"/>
    <x v="6"/>
    <x v="0"/>
    <x v="1"/>
    <x v="0"/>
    <x v="1"/>
    <x v="3"/>
    <x v="18"/>
    <x v="0"/>
  </r>
  <r>
    <x v="0"/>
    <x v="0"/>
    <x v="6"/>
    <x v="0"/>
    <x v="3"/>
    <x v="0"/>
    <x v="1"/>
    <x v="1"/>
    <x v="1"/>
    <x v="0"/>
    <x v="0"/>
    <x v="1"/>
    <x v="0"/>
    <x v="1"/>
    <x v="1"/>
    <x v="1"/>
    <x v="2"/>
    <x v="1"/>
    <x v="0"/>
    <x v="1"/>
    <x v="1"/>
    <x v="1"/>
    <x v="3"/>
    <x v="2"/>
    <x v="1"/>
    <x v="1"/>
    <x v="1"/>
    <x v="1"/>
    <x v="0"/>
    <x v="0"/>
    <x v="0"/>
    <x v="1"/>
    <x v="3"/>
    <x v="0"/>
    <x v="1"/>
    <x v="1"/>
    <x v="1"/>
    <x v="2"/>
    <x v="2"/>
    <x v="4"/>
    <x v="0"/>
    <x v="0"/>
    <x v="0"/>
    <x v="0"/>
    <x v="0"/>
    <x v="0"/>
    <x v="0"/>
    <x v="0"/>
    <x v="0"/>
    <x v="1"/>
    <x v="8"/>
    <x v="2"/>
    <x v="3"/>
    <x v="1"/>
    <x v="3"/>
    <x v="3"/>
    <x v="1"/>
    <x v="1"/>
    <x v="8"/>
    <x v="4"/>
  </r>
  <r>
    <x v="0"/>
    <x v="0"/>
    <x v="6"/>
    <x v="0"/>
    <x v="3"/>
    <x v="2"/>
    <x v="1"/>
    <x v="2"/>
    <x v="2"/>
    <x v="1"/>
    <x v="0"/>
    <x v="1"/>
    <x v="1"/>
    <x v="2"/>
    <x v="3"/>
    <x v="2"/>
    <x v="1"/>
    <x v="1"/>
    <x v="0"/>
    <x v="2"/>
    <x v="1"/>
    <x v="1"/>
    <x v="0"/>
    <x v="1"/>
    <x v="2"/>
    <x v="1"/>
    <x v="1"/>
    <x v="0"/>
    <x v="2"/>
    <x v="3"/>
    <x v="2"/>
    <x v="1"/>
    <x v="3"/>
    <x v="0"/>
    <x v="1"/>
    <x v="3"/>
    <x v="0"/>
    <x v="3"/>
    <x v="2"/>
    <x v="1"/>
    <x v="0"/>
    <x v="0"/>
    <x v="0"/>
    <x v="0"/>
    <x v="0"/>
    <x v="0"/>
    <x v="0"/>
    <x v="0"/>
    <x v="0"/>
    <x v="4"/>
    <x v="31"/>
    <x v="13"/>
    <x v="3"/>
    <x v="6"/>
    <x v="4"/>
    <x v="2"/>
    <x v="1"/>
    <x v="39"/>
    <x v="8"/>
    <x v="4"/>
  </r>
  <r>
    <x v="0"/>
    <x v="0"/>
    <x v="6"/>
    <x v="0"/>
    <x v="3"/>
    <x v="0"/>
    <x v="2"/>
    <x v="1"/>
    <x v="1"/>
    <x v="3"/>
    <x v="3"/>
    <x v="1"/>
    <x v="0"/>
    <x v="2"/>
    <x v="1"/>
    <x v="2"/>
    <x v="0"/>
    <x v="4"/>
    <x v="2"/>
    <x v="1"/>
    <x v="4"/>
    <x v="2"/>
    <x v="0"/>
    <x v="2"/>
    <x v="1"/>
    <x v="0"/>
    <x v="0"/>
    <x v="1"/>
    <x v="0"/>
    <x v="0"/>
    <x v="2"/>
    <x v="1"/>
    <x v="1"/>
    <x v="0"/>
    <x v="4"/>
    <x v="1"/>
    <x v="3"/>
    <x v="4"/>
    <x v="4"/>
    <x v="3"/>
    <x v="0"/>
    <x v="0"/>
    <x v="0"/>
    <x v="0"/>
    <x v="0"/>
    <x v="0"/>
    <x v="0"/>
    <x v="0"/>
    <x v="0"/>
    <x v="11"/>
    <x v="13"/>
    <x v="12"/>
    <x v="5"/>
    <x v="18"/>
    <x v="4"/>
    <x v="3"/>
    <x v="0"/>
    <x v="3"/>
    <x v="1"/>
    <x v="4"/>
  </r>
  <r>
    <x v="0"/>
    <x v="0"/>
    <x v="6"/>
    <x v="0"/>
    <x v="3"/>
    <x v="2"/>
    <x v="1"/>
    <x v="3"/>
    <x v="4"/>
    <x v="2"/>
    <x v="1"/>
    <x v="3"/>
    <x v="1"/>
    <x v="3"/>
    <x v="5"/>
    <x v="2"/>
    <x v="2"/>
    <x v="4"/>
    <x v="2"/>
    <x v="2"/>
    <x v="3"/>
    <x v="1"/>
    <x v="0"/>
    <x v="3"/>
    <x v="2"/>
    <x v="1"/>
    <x v="2"/>
    <x v="0"/>
    <x v="0"/>
    <x v="3"/>
    <x v="2"/>
    <x v="1"/>
    <x v="3"/>
    <x v="0"/>
    <x v="0"/>
    <x v="1"/>
    <x v="1"/>
    <x v="1"/>
    <x v="2"/>
    <x v="1"/>
    <x v="0"/>
    <x v="0"/>
    <x v="0"/>
    <x v="0"/>
    <x v="0"/>
    <x v="0"/>
    <x v="0"/>
    <x v="0"/>
    <x v="0"/>
    <x v="23"/>
    <x v="41"/>
    <x v="28"/>
    <x v="5"/>
    <x v="4"/>
    <x v="4"/>
    <x v="2"/>
    <x v="7"/>
    <x v="4"/>
    <x v="8"/>
    <x v="0"/>
  </r>
  <r>
    <x v="0"/>
    <x v="0"/>
    <x v="6"/>
    <x v="0"/>
    <x v="3"/>
    <x v="2"/>
    <x v="1"/>
    <x v="2"/>
    <x v="2"/>
    <x v="2"/>
    <x v="0"/>
    <x v="5"/>
    <x v="0"/>
    <x v="1"/>
    <x v="3"/>
    <x v="4"/>
    <x v="1"/>
    <x v="3"/>
    <x v="4"/>
    <x v="3"/>
    <x v="5"/>
    <x v="2"/>
    <x v="4"/>
    <x v="4"/>
    <x v="4"/>
    <x v="1"/>
    <x v="1"/>
    <x v="2"/>
    <x v="4"/>
    <x v="2"/>
    <x v="3"/>
    <x v="3"/>
    <x v="1"/>
    <x v="2"/>
    <x v="4"/>
    <x v="2"/>
    <x v="4"/>
    <x v="1"/>
    <x v="2"/>
    <x v="3"/>
    <x v="0"/>
    <x v="0"/>
    <x v="0"/>
    <x v="0"/>
    <x v="0"/>
    <x v="0"/>
    <x v="0"/>
    <x v="0"/>
    <x v="0"/>
    <x v="4"/>
    <x v="30"/>
    <x v="29"/>
    <x v="4"/>
    <x v="7"/>
    <x v="7"/>
    <x v="8"/>
    <x v="1"/>
    <x v="41"/>
    <x v="15"/>
    <x v="2"/>
  </r>
  <r>
    <x v="0"/>
    <x v="0"/>
    <x v="6"/>
    <x v="0"/>
    <x v="3"/>
    <x v="0"/>
    <x v="0"/>
    <x v="1"/>
    <x v="1"/>
    <x v="1"/>
    <x v="0"/>
    <x v="1"/>
    <x v="1"/>
    <x v="0"/>
    <x v="1"/>
    <x v="1"/>
    <x v="0"/>
    <x v="1"/>
    <x v="2"/>
    <x v="0"/>
    <x v="0"/>
    <x v="3"/>
    <x v="0"/>
    <x v="2"/>
    <x v="1"/>
    <x v="0"/>
    <x v="0"/>
    <x v="0"/>
    <x v="0"/>
    <x v="3"/>
    <x v="2"/>
    <x v="4"/>
    <x v="4"/>
    <x v="1"/>
    <x v="4"/>
    <x v="1"/>
    <x v="4"/>
    <x v="1"/>
    <x v="2"/>
    <x v="3"/>
    <x v="0"/>
    <x v="0"/>
    <x v="0"/>
    <x v="0"/>
    <x v="0"/>
    <x v="0"/>
    <x v="0"/>
    <x v="0"/>
    <x v="0"/>
    <x v="5"/>
    <x v="31"/>
    <x v="4"/>
    <x v="3"/>
    <x v="0"/>
    <x v="3"/>
    <x v="3"/>
    <x v="0"/>
    <x v="4"/>
    <x v="14"/>
    <x v="6"/>
  </r>
  <r>
    <x v="0"/>
    <x v="0"/>
    <x v="6"/>
    <x v="0"/>
    <x v="3"/>
    <x v="0"/>
    <x v="3"/>
    <x v="1"/>
    <x v="2"/>
    <x v="1"/>
    <x v="0"/>
    <x v="3"/>
    <x v="0"/>
    <x v="1"/>
    <x v="1"/>
    <x v="1"/>
    <x v="2"/>
    <x v="1"/>
    <x v="1"/>
    <x v="1"/>
    <x v="4"/>
    <x v="3"/>
    <x v="0"/>
    <x v="2"/>
    <x v="1"/>
    <x v="0"/>
    <x v="0"/>
    <x v="0"/>
    <x v="0"/>
    <x v="3"/>
    <x v="2"/>
    <x v="4"/>
    <x v="4"/>
    <x v="2"/>
    <x v="4"/>
    <x v="1"/>
    <x v="4"/>
    <x v="2"/>
    <x v="2"/>
    <x v="3"/>
    <x v="0"/>
    <x v="0"/>
    <x v="0"/>
    <x v="0"/>
    <x v="0"/>
    <x v="0"/>
    <x v="0"/>
    <x v="0"/>
    <x v="0"/>
    <x v="2"/>
    <x v="31"/>
    <x v="2"/>
    <x v="1"/>
    <x v="18"/>
    <x v="3"/>
    <x v="3"/>
    <x v="0"/>
    <x v="4"/>
    <x v="14"/>
    <x v="2"/>
  </r>
  <r>
    <x v="0"/>
    <x v="0"/>
    <x v="6"/>
    <x v="0"/>
    <x v="3"/>
    <x v="2"/>
    <x v="0"/>
    <x v="0"/>
    <x v="0"/>
    <x v="0"/>
    <x v="3"/>
    <x v="2"/>
    <x v="0"/>
    <x v="0"/>
    <x v="0"/>
    <x v="0"/>
    <x v="4"/>
    <x v="0"/>
    <x v="1"/>
    <x v="4"/>
    <x v="3"/>
    <x v="3"/>
    <x v="3"/>
    <x v="1"/>
    <x v="2"/>
    <x v="1"/>
    <x v="1"/>
    <x v="3"/>
    <x v="4"/>
    <x v="3"/>
    <x v="0"/>
    <x v="0"/>
    <x v="0"/>
    <x v="1"/>
    <x v="1"/>
    <x v="1"/>
    <x v="3"/>
    <x v="4"/>
    <x v="4"/>
    <x v="2"/>
    <x v="0"/>
    <x v="0"/>
    <x v="0"/>
    <x v="0"/>
    <x v="0"/>
    <x v="0"/>
    <x v="0"/>
    <x v="0"/>
    <x v="0"/>
    <x v="0"/>
    <x v="23"/>
    <x v="6"/>
    <x v="7"/>
    <x v="9"/>
    <x v="6"/>
    <x v="2"/>
    <x v="1"/>
    <x v="30"/>
    <x v="0"/>
    <x v="0"/>
  </r>
  <r>
    <x v="0"/>
    <x v="0"/>
    <x v="6"/>
    <x v="0"/>
    <x v="3"/>
    <x v="0"/>
    <x v="1"/>
    <x v="4"/>
    <x v="1"/>
    <x v="1"/>
    <x v="0"/>
    <x v="1"/>
    <x v="1"/>
    <x v="2"/>
    <x v="1"/>
    <x v="1"/>
    <x v="2"/>
    <x v="2"/>
    <x v="2"/>
    <x v="0"/>
    <x v="0"/>
    <x v="2"/>
    <x v="0"/>
    <x v="2"/>
    <x v="3"/>
    <x v="2"/>
    <x v="2"/>
    <x v="0"/>
    <x v="0"/>
    <x v="3"/>
    <x v="0"/>
    <x v="0"/>
    <x v="1"/>
    <x v="0"/>
    <x v="1"/>
    <x v="3"/>
    <x v="0"/>
    <x v="1"/>
    <x v="0"/>
    <x v="1"/>
    <x v="0"/>
    <x v="0"/>
    <x v="0"/>
    <x v="0"/>
    <x v="0"/>
    <x v="0"/>
    <x v="0"/>
    <x v="0"/>
    <x v="0"/>
    <x v="2"/>
    <x v="31"/>
    <x v="16"/>
    <x v="2"/>
    <x v="0"/>
    <x v="4"/>
    <x v="3"/>
    <x v="2"/>
    <x v="6"/>
    <x v="13"/>
    <x v="4"/>
  </r>
  <r>
    <x v="0"/>
    <x v="0"/>
    <x v="6"/>
    <x v="0"/>
    <x v="3"/>
    <x v="0"/>
    <x v="2"/>
    <x v="2"/>
    <x v="2"/>
    <x v="1"/>
    <x v="1"/>
    <x v="3"/>
    <x v="1"/>
    <x v="1"/>
    <x v="1"/>
    <x v="2"/>
    <x v="3"/>
    <x v="4"/>
    <x v="1"/>
    <x v="0"/>
    <x v="0"/>
    <x v="1"/>
    <x v="0"/>
    <x v="2"/>
    <x v="0"/>
    <x v="2"/>
    <x v="1"/>
    <x v="3"/>
    <x v="2"/>
    <x v="1"/>
    <x v="4"/>
    <x v="0"/>
    <x v="3"/>
    <x v="0"/>
    <x v="3"/>
    <x v="1"/>
    <x v="0"/>
    <x v="1"/>
    <x v="2"/>
    <x v="4"/>
    <x v="0"/>
    <x v="0"/>
    <x v="0"/>
    <x v="0"/>
    <x v="0"/>
    <x v="0"/>
    <x v="0"/>
    <x v="0"/>
    <x v="0"/>
    <x v="8"/>
    <x v="50"/>
    <x v="24"/>
    <x v="2"/>
    <x v="0"/>
    <x v="4"/>
    <x v="4"/>
    <x v="7"/>
    <x v="5"/>
    <x v="4"/>
    <x v="8"/>
  </r>
  <r>
    <x v="0"/>
    <x v="0"/>
    <x v="6"/>
    <x v="0"/>
    <x v="3"/>
    <x v="0"/>
    <x v="0"/>
    <x v="1"/>
    <x v="2"/>
    <x v="4"/>
    <x v="3"/>
    <x v="2"/>
    <x v="2"/>
    <x v="0"/>
    <x v="1"/>
    <x v="1"/>
    <x v="1"/>
    <x v="1"/>
    <x v="0"/>
    <x v="0"/>
    <x v="0"/>
    <x v="1"/>
    <x v="4"/>
    <x v="4"/>
    <x v="2"/>
    <x v="2"/>
    <x v="2"/>
    <x v="1"/>
    <x v="0"/>
    <x v="0"/>
    <x v="0"/>
    <x v="2"/>
    <x v="4"/>
    <x v="3"/>
    <x v="1"/>
    <x v="0"/>
    <x v="1"/>
    <x v="2"/>
    <x v="0"/>
    <x v="4"/>
    <x v="0"/>
    <x v="0"/>
    <x v="0"/>
    <x v="0"/>
    <x v="0"/>
    <x v="0"/>
    <x v="0"/>
    <x v="0"/>
    <x v="0"/>
    <x v="10"/>
    <x v="39"/>
    <x v="10"/>
    <x v="3"/>
    <x v="0"/>
    <x v="8"/>
    <x v="5"/>
    <x v="2"/>
    <x v="1"/>
    <x v="10"/>
    <x v="1"/>
  </r>
  <r>
    <x v="0"/>
    <x v="0"/>
    <x v="6"/>
    <x v="0"/>
    <x v="3"/>
    <x v="2"/>
    <x v="1"/>
    <x v="2"/>
    <x v="1"/>
    <x v="4"/>
    <x v="4"/>
    <x v="3"/>
    <x v="0"/>
    <x v="2"/>
    <x v="1"/>
    <x v="2"/>
    <x v="1"/>
    <x v="3"/>
    <x v="1"/>
    <x v="0"/>
    <x v="1"/>
    <x v="1"/>
    <x v="3"/>
    <x v="1"/>
    <x v="2"/>
    <x v="2"/>
    <x v="2"/>
    <x v="2"/>
    <x v="0"/>
    <x v="3"/>
    <x v="2"/>
    <x v="1"/>
    <x v="1"/>
    <x v="0"/>
    <x v="0"/>
    <x v="1"/>
    <x v="4"/>
    <x v="1"/>
    <x v="0"/>
    <x v="4"/>
    <x v="0"/>
    <x v="0"/>
    <x v="0"/>
    <x v="0"/>
    <x v="0"/>
    <x v="0"/>
    <x v="0"/>
    <x v="0"/>
    <x v="0"/>
    <x v="8"/>
    <x v="11"/>
    <x v="9"/>
    <x v="9"/>
    <x v="11"/>
    <x v="3"/>
    <x v="2"/>
    <x v="2"/>
    <x v="39"/>
    <x v="1"/>
    <x v="0"/>
  </r>
  <r>
    <x v="0"/>
    <x v="0"/>
    <x v="6"/>
    <x v="0"/>
    <x v="3"/>
    <x v="2"/>
    <x v="2"/>
    <x v="1"/>
    <x v="3"/>
    <x v="3"/>
    <x v="0"/>
    <x v="1"/>
    <x v="3"/>
    <x v="1"/>
    <x v="1"/>
    <x v="1"/>
    <x v="3"/>
    <x v="1"/>
    <x v="2"/>
    <x v="0"/>
    <x v="0"/>
    <x v="2"/>
    <x v="2"/>
    <x v="3"/>
    <x v="1"/>
    <x v="1"/>
    <x v="1"/>
    <x v="3"/>
    <x v="4"/>
    <x v="3"/>
    <x v="2"/>
    <x v="3"/>
    <x v="3"/>
    <x v="1"/>
    <x v="4"/>
    <x v="4"/>
    <x v="3"/>
    <x v="4"/>
    <x v="0"/>
    <x v="1"/>
    <x v="0"/>
    <x v="0"/>
    <x v="0"/>
    <x v="0"/>
    <x v="0"/>
    <x v="0"/>
    <x v="0"/>
    <x v="0"/>
    <x v="0"/>
    <x v="3"/>
    <x v="17"/>
    <x v="30"/>
    <x v="3"/>
    <x v="0"/>
    <x v="2"/>
    <x v="3"/>
    <x v="1"/>
    <x v="42"/>
    <x v="10"/>
    <x v="6"/>
  </r>
  <r>
    <x v="0"/>
    <x v="0"/>
    <x v="6"/>
    <x v="0"/>
    <x v="3"/>
    <x v="2"/>
    <x v="2"/>
    <x v="1"/>
    <x v="3"/>
    <x v="1"/>
    <x v="0"/>
    <x v="4"/>
    <x v="3"/>
    <x v="1"/>
    <x v="2"/>
    <x v="4"/>
    <x v="3"/>
    <x v="4"/>
    <x v="0"/>
    <x v="0"/>
    <x v="0"/>
    <x v="1"/>
    <x v="3"/>
    <x v="3"/>
    <x v="3"/>
    <x v="1"/>
    <x v="4"/>
    <x v="2"/>
    <x v="0"/>
    <x v="3"/>
    <x v="2"/>
    <x v="3"/>
    <x v="3"/>
    <x v="0"/>
    <x v="4"/>
    <x v="4"/>
    <x v="3"/>
    <x v="1"/>
    <x v="2"/>
    <x v="2"/>
    <x v="0"/>
    <x v="0"/>
    <x v="0"/>
    <x v="0"/>
    <x v="0"/>
    <x v="0"/>
    <x v="0"/>
    <x v="0"/>
    <x v="0"/>
    <x v="3"/>
    <x v="54"/>
    <x v="7"/>
    <x v="3"/>
    <x v="0"/>
    <x v="3"/>
    <x v="7"/>
    <x v="1"/>
    <x v="39"/>
    <x v="10"/>
    <x v="4"/>
  </r>
  <r>
    <x v="0"/>
    <x v="0"/>
    <x v="6"/>
    <x v="0"/>
    <x v="3"/>
    <x v="2"/>
    <x v="1"/>
    <x v="1"/>
    <x v="2"/>
    <x v="3"/>
    <x v="2"/>
    <x v="1"/>
    <x v="0"/>
    <x v="1"/>
    <x v="0"/>
    <x v="1"/>
    <x v="1"/>
    <x v="2"/>
    <x v="4"/>
    <x v="1"/>
    <x v="3"/>
    <x v="1"/>
    <x v="1"/>
    <x v="1"/>
    <x v="2"/>
    <x v="1"/>
    <x v="3"/>
    <x v="0"/>
    <x v="4"/>
    <x v="4"/>
    <x v="3"/>
    <x v="0"/>
    <x v="3"/>
    <x v="0"/>
    <x v="0"/>
    <x v="1"/>
    <x v="0"/>
    <x v="3"/>
    <x v="2"/>
    <x v="0"/>
    <x v="0"/>
    <x v="0"/>
    <x v="0"/>
    <x v="0"/>
    <x v="0"/>
    <x v="0"/>
    <x v="0"/>
    <x v="0"/>
    <x v="0"/>
    <x v="8"/>
    <x v="2"/>
    <x v="10"/>
    <x v="9"/>
    <x v="13"/>
    <x v="0"/>
    <x v="2"/>
    <x v="2"/>
    <x v="43"/>
    <x v="4"/>
    <x v="0"/>
  </r>
  <r>
    <x v="0"/>
    <x v="0"/>
    <x v="7"/>
    <x v="0"/>
    <x v="2"/>
    <x v="2"/>
    <x v="3"/>
    <x v="4"/>
    <x v="3"/>
    <x v="4"/>
    <x v="4"/>
    <x v="5"/>
    <x v="5"/>
    <x v="5"/>
    <x v="5"/>
    <x v="3"/>
    <x v="3"/>
    <x v="3"/>
    <x v="4"/>
    <x v="3"/>
    <x v="2"/>
    <x v="4"/>
    <x v="4"/>
    <x v="4"/>
    <x v="4"/>
    <x v="3"/>
    <x v="3"/>
    <x v="2"/>
    <x v="5"/>
    <x v="1"/>
    <x v="2"/>
    <x v="1"/>
    <x v="4"/>
    <x v="2"/>
    <x v="3"/>
    <x v="1"/>
    <x v="1"/>
    <x v="1"/>
    <x v="3"/>
    <x v="3"/>
    <x v="0"/>
    <x v="0"/>
    <x v="0"/>
    <x v="0"/>
    <x v="0"/>
    <x v="0"/>
    <x v="0"/>
    <x v="0"/>
    <x v="0"/>
    <x v="19"/>
    <x v="55"/>
    <x v="31"/>
    <x v="4"/>
    <x v="3"/>
    <x v="7"/>
    <x v="8"/>
    <x v="4"/>
    <x v="44"/>
    <x v="11"/>
    <x v="2"/>
  </r>
  <r>
    <x v="0"/>
    <x v="0"/>
    <x v="7"/>
    <x v="0"/>
    <x v="2"/>
    <x v="0"/>
    <x v="0"/>
    <x v="2"/>
    <x v="2"/>
    <x v="0"/>
    <x v="0"/>
    <x v="3"/>
    <x v="4"/>
    <x v="2"/>
    <x v="3"/>
    <x v="2"/>
    <x v="2"/>
    <x v="1"/>
    <x v="1"/>
    <x v="1"/>
    <x v="5"/>
    <x v="4"/>
    <x v="4"/>
    <x v="4"/>
    <x v="2"/>
    <x v="0"/>
    <x v="2"/>
    <x v="0"/>
    <x v="3"/>
    <x v="0"/>
    <x v="4"/>
    <x v="0"/>
    <x v="3"/>
    <x v="0"/>
    <x v="0"/>
    <x v="1"/>
    <x v="1"/>
    <x v="1"/>
    <x v="1"/>
    <x v="2"/>
    <x v="0"/>
    <x v="0"/>
    <x v="0"/>
    <x v="0"/>
    <x v="0"/>
    <x v="0"/>
    <x v="0"/>
    <x v="0"/>
    <x v="0"/>
    <x v="17"/>
    <x v="16"/>
    <x v="22"/>
    <x v="1"/>
    <x v="20"/>
    <x v="7"/>
    <x v="5"/>
    <x v="1"/>
    <x v="5"/>
    <x v="4"/>
    <x v="0"/>
  </r>
  <r>
    <x v="0"/>
    <x v="0"/>
    <x v="7"/>
    <x v="0"/>
    <x v="2"/>
    <x v="0"/>
    <x v="2"/>
    <x v="4"/>
    <x v="0"/>
    <x v="1"/>
    <x v="3"/>
    <x v="2"/>
    <x v="0"/>
    <x v="0"/>
    <x v="0"/>
    <x v="0"/>
    <x v="4"/>
    <x v="1"/>
    <x v="0"/>
    <x v="0"/>
    <x v="0"/>
    <x v="0"/>
    <x v="0"/>
    <x v="2"/>
    <x v="2"/>
    <x v="4"/>
    <x v="0"/>
    <x v="1"/>
    <x v="0"/>
    <x v="0"/>
    <x v="0"/>
    <x v="0"/>
    <x v="3"/>
    <x v="0"/>
    <x v="0"/>
    <x v="3"/>
    <x v="4"/>
    <x v="2"/>
    <x v="2"/>
    <x v="1"/>
    <x v="0"/>
    <x v="0"/>
    <x v="0"/>
    <x v="0"/>
    <x v="0"/>
    <x v="0"/>
    <x v="0"/>
    <x v="0"/>
    <x v="0"/>
    <x v="12"/>
    <x v="12"/>
    <x v="6"/>
    <x v="3"/>
    <x v="0"/>
    <x v="0"/>
    <x v="1"/>
    <x v="5"/>
    <x v="1"/>
    <x v="4"/>
    <x v="0"/>
  </r>
  <r>
    <x v="0"/>
    <x v="0"/>
    <x v="7"/>
    <x v="0"/>
    <x v="2"/>
    <x v="0"/>
    <x v="4"/>
    <x v="3"/>
    <x v="4"/>
    <x v="4"/>
    <x v="4"/>
    <x v="3"/>
    <x v="4"/>
    <x v="5"/>
    <x v="5"/>
    <x v="3"/>
    <x v="3"/>
    <x v="3"/>
    <x v="4"/>
    <x v="1"/>
    <x v="5"/>
    <x v="3"/>
    <x v="3"/>
    <x v="1"/>
    <x v="3"/>
    <x v="2"/>
    <x v="2"/>
    <x v="5"/>
    <x v="5"/>
    <x v="2"/>
    <x v="1"/>
    <x v="4"/>
    <x v="4"/>
    <x v="2"/>
    <x v="3"/>
    <x v="1"/>
    <x v="4"/>
    <x v="2"/>
    <x v="3"/>
    <x v="3"/>
    <x v="0"/>
    <x v="0"/>
    <x v="0"/>
    <x v="0"/>
    <x v="0"/>
    <x v="0"/>
    <x v="0"/>
    <x v="0"/>
    <x v="0"/>
    <x v="20"/>
    <x v="48"/>
    <x v="31"/>
    <x v="4"/>
    <x v="20"/>
    <x v="6"/>
    <x v="2"/>
    <x v="2"/>
    <x v="45"/>
    <x v="14"/>
    <x v="2"/>
  </r>
  <r>
    <x v="0"/>
    <x v="0"/>
    <x v="7"/>
    <x v="0"/>
    <x v="2"/>
    <x v="0"/>
    <x v="2"/>
    <x v="4"/>
    <x v="3"/>
    <x v="2"/>
    <x v="3"/>
    <x v="2"/>
    <x v="2"/>
    <x v="0"/>
    <x v="0"/>
    <x v="0"/>
    <x v="1"/>
    <x v="0"/>
    <x v="3"/>
    <x v="1"/>
    <x v="0"/>
    <x v="3"/>
    <x v="0"/>
    <x v="0"/>
    <x v="0"/>
    <x v="1"/>
    <x v="1"/>
    <x v="1"/>
    <x v="0"/>
    <x v="0"/>
    <x v="0"/>
    <x v="2"/>
    <x v="4"/>
    <x v="4"/>
    <x v="2"/>
    <x v="0"/>
    <x v="4"/>
    <x v="2"/>
    <x v="0"/>
    <x v="0"/>
    <x v="0"/>
    <x v="0"/>
    <x v="0"/>
    <x v="0"/>
    <x v="0"/>
    <x v="0"/>
    <x v="0"/>
    <x v="0"/>
    <x v="0"/>
    <x v="3"/>
    <x v="7"/>
    <x v="14"/>
    <x v="6"/>
    <x v="8"/>
    <x v="3"/>
    <x v="0"/>
    <x v="1"/>
    <x v="1"/>
    <x v="10"/>
    <x v="3"/>
  </r>
  <r>
    <x v="0"/>
    <x v="0"/>
    <x v="7"/>
    <x v="0"/>
    <x v="2"/>
    <x v="2"/>
    <x v="4"/>
    <x v="3"/>
    <x v="4"/>
    <x v="4"/>
    <x v="4"/>
    <x v="5"/>
    <x v="5"/>
    <x v="5"/>
    <x v="5"/>
    <x v="3"/>
    <x v="3"/>
    <x v="3"/>
    <x v="4"/>
    <x v="1"/>
    <x v="2"/>
    <x v="4"/>
    <x v="4"/>
    <x v="4"/>
    <x v="4"/>
    <x v="2"/>
    <x v="2"/>
    <x v="5"/>
    <x v="5"/>
    <x v="2"/>
    <x v="1"/>
    <x v="4"/>
    <x v="4"/>
    <x v="2"/>
    <x v="3"/>
    <x v="2"/>
    <x v="4"/>
    <x v="2"/>
    <x v="3"/>
    <x v="3"/>
    <x v="0"/>
    <x v="0"/>
    <x v="0"/>
    <x v="0"/>
    <x v="0"/>
    <x v="0"/>
    <x v="0"/>
    <x v="0"/>
    <x v="0"/>
    <x v="20"/>
    <x v="55"/>
    <x v="31"/>
    <x v="4"/>
    <x v="15"/>
    <x v="7"/>
    <x v="8"/>
    <x v="2"/>
    <x v="45"/>
    <x v="14"/>
    <x v="2"/>
  </r>
  <r>
    <x v="0"/>
    <x v="0"/>
    <x v="7"/>
    <x v="0"/>
    <x v="2"/>
    <x v="0"/>
    <x v="2"/>
    <x v="1"/>
    <x v="1"/>
    <x v="0"/>
    <x v="0"/>
    <x v="2"/>
    <x v="0"/>
    <x v="1"/>
    <x v="1"/>
    <x v="1"/>
    <x v="1"/>
    <x v="4"/>
    <x v="2"/>
    <x v="2"/>
    <x v="3"/>
    <x v="1"/>
    <x v="3"/>
    <x v="2"/>
    <x v="2"/>
    <x v="0"/>
    <x v="0"/>
    <x v="4"/>
    <x v="0"/>
    <x v="2"/>
    <x v="3"/>
    <x v="1"/>
    <x v="3"/>
    <x v="1"/>
    <x v="1"/>
    <x v="1"/>
    <x v="4"/>
    <x v="2"/>
    <x v="2"/>
    <x v="1"/>
    <x v="0"/>
    <x v="0"/>
    <x v="0"/>
    <x v="0"/>
    <x v="0"/>
    <x v="0"/>
    <x v="0"/>
    <x v="0"/>
    <x v="0"/>
    <x v="11"/>
    <x v="12"/>
    <x v="5"/>
    <x v="5"/>
    <x v="4"/>
    <x v="3"/>
    <x v="1"/>
    <x v="0"/>
    <x v="7"/>
    <x v="8"/>
    <x v="0"/>
  </r>
  <r>
    <x v="0"/>
    <x v="0"/>
    <x v="7"/>
    <x v="0"/>
    <x v="2"/>
    <x v="0"/>
    <x v="1"/>
    <x v="1"/>
    <x v="1"/>
    <x v="3"/>
    <x v="0"/>
    <x v="1"/>
    <x v="1"/>
    <x v="0"/>
    <x v="0"/>
    <x v="0"/>
    <x v="0"/>
    <x v="1"/>
    <x v="0"/>
    <x v="3"/>
    <x v="0"/>
    <x v="0"/>
    <x v="3"/>
    <x v="2"/>
    <x v="1"/>
    <x v="0"/>
    <x v="1"/>
    <x v="1"/>
    <x v="0"/>
    <x v="3"/>
    <x v="0"/>
    <x v="0"/>
    <x v="0"/>
    <x v="0"/>
    <x v="1"/>
    <x v="3"/>
    <x v="4"/>
    <x v="1"/>
    <x v="0"/>
    <x v="4"/>
    <x v="0"/>
    <x v="0"/>
    <x v="0"/>
    <x v="0"/>
    <x v="0"/>
    <x v="0"/>
    <x v="0"/>
    <x v="0"/>
    <x v="0"/>
    <x v="1"/>
    <x v="17"/>
    <x v="0"/>
    <x v="3"/>
    <x v="9"/>
    <x v="9"/>
    <x v="3"/>
    <x v="3"/>
    <x v="3"/>
    <x v="0"/>
    <x v="4"/>
  </r>
  <r>
    <x v="0"/>
    <x v="0"/>
    <x v="7"/>
    <x v="0"/>
    <x v="2"/>
    <x v="0"/>
    <x v="1"/>
    <x v="1"/>
    <x v="2"/>
    <x v="1"/>
    <x v="0"/>
    <x v="1"/>
    <x v="0"/>
    <x v="3"/>
    <x v="3"/>
    <x v="1"/>
    <x v="0"/>
    <x v="3"/>
    <x v="0"/>
    <x v="2"/>
    <x v="1"/>
    <x v="1"/>
    <x v="3"/>
    <x v="2"/>
    <x v="0"/>
    <x v="0"/>
    <x v="0"/>
    <x v="1"/>
    <x v="0"/>
    <x v="3"/>
    <x v="3"/>
    <x v="2"/>
    <x v="3"/>
    <x v="3"/>
    <x v="0"/>
    <x v="3"/>
    <x v="4"/>
    <x v="2"/>
    <x v="2"/>
    <x v="0"/>
    <x v="0"/>
    <x v="0"/>
    <x v="0"/>
    <x v="0"/>
    <x v="0"/>
    <x v="0"/>
    <x v="0"/>
    <x v="0"/>
    <x v="0"/>
    <x v="8"/>
    <x v="1"/>
    <x v="16"/>
    <x v="8"/>
    <x v="6"/>
    <x v="3"/>
    <x v="4"/>
    <x v="0"/>
    <x v="5"/>
    <x v="3"/>
    <x v="5"/>
  </r>
  <r>
    <x v="0"/>
    <x v="0"/>
    <x v="7"/>
    <x v="0"/>
    <x v="2"/>
    <x v="2"/>
    <x v="2"/>
    <x v="1"/>
    <x v="1"/>
    <x v="3"/>
    <x v="1"/>
    <x v="1"/>
    <x v="3"/>
    <x v="1"/>
    <x v="1"/>
    <x v="1"/>
    <x v="1"/>
    <x v="4"/>
    <x v="3"/>
    <x v="0"/>
    <x v="4"/>
    <x v="1"/>
    <x v="0"/>
    <x v="2"/>
    <x v="2"/>
    <x v="1"/>
    <x v="1"/>
    <x v="1"/>
    <x v="2"/>
    <x v="3"/>
    <x v="2"/>
    <x v="0"/>
    <x v="2"/>
    <x v="0"/>
    <x v="4"/>
    <x v="1"/>
    <x v="1"/>
    <x v="3"/>
    <x v="2"/>
    <x v="0"/>
    <x v="0"/>
    <x v="0"/>
    <x v="0"/>
    <x v="0"/>
    <x v="0"/>
    <x v="0"/>
    <x v="0"/>
    <x v="0"/>
    <x v="0"/>
    <x v="11"/>
    <x v="56"/>
    <x v="5"/>
    <x v="6"/>
    <x v="0"/>
    <x v="4"/>
    <x v="1"/>
    <x v="1"/>
    <x v="4"/>
    <x v="2"/>
    <x v="4"/>
  </r>
  <r>
    <x v="0"/>
    <x v="0"/>
    <x v="7"/>
    <x v="0"/>
    <x v="1"/>
    <x v="1"/>
    <x v="2"/>
    <x v="4"/>
    <x v="1"/>
    <x v="3"/>
    <x v="2"/>
    <x v="2"/>
    <x v="1"/>
    <x v="1"/>
    <x v="1"/>
    <x v="1"/>
    <x v="1"/>
    <x v="1"/>
    <x v="3"/>
    <x v="1"/>
    <x v="3"/>
    <x v="3"/>
    <x v="3"/>
    <x v="2"/>
    <x v="1"/>
    <x v="1"/>
    <x v="1"/>
    <x v="0"/>
    <x v="3"/>
    <x v="4"/>
    <x v="3"/>
    <x v="1"/>
    <x v="1"/>
    <x v="1"/>
    <x v="1"/>
    <x v="1"/>
    <x v="1"/>
    <x v="3"/>
    <x v="2"/>
    <x v="0"/>
    <x v="0"/>
    <x v="0"/>
    <x v="0"/>
    <x v="0"/>
    <x v="0"/>
    <x v="0"/>
    <x v="0"/>
    <x v="0"/>
    <x v="0"/>
    <x v="3"/>
    <x v="2"/>
    <x v="5"/>
    <x v="0"/>
    <x v="13"/>
    <x v="6"/>
    <x v="3"/>
    <x v="1"/>
    <x v="46"/>
    <x v="1"/>
    <x v="0"/>
  </r>
  <r>
    <x v="0"/>
    <x v="0"/>
    <x v="5"/>
    <x v="0"/>
    <x v="1"/>
    <x v="0"/>
    <x v="1"/>
    <x v="2"/>
    <x v="1"/>
    <x v="3"/>
    <x v="1"/>
    <x v="3"/>
    <x v="1"/>
    <x v="1"/>
    <x v="3"/>
    <x v="2"/>
    <x v="1"/>
    <x v="1"/>
    <x v="1"/>
    <x v="0"/>
    <x v="0"/>
    <x v="1"/>
    <x v="1"/>
    <x v="1"/>
    <x v="2"/>
    <x v="1"/>
    <x v="1"/>
    <x v="2"/>
    <x v="1"/>
    <x v="3"/>
    <x v="0"/>
    <x v="0"/>
    <x v="0"/>
    <x v="0"/>
    <x v="1"/>
    <x v="0"/>
    <x v="4"/>
    <x v="2"/>
    <x v="3"/>
    <x v="3"/>
    <x v="0"/>
    <x v="0"/>
    <x v="0"/>
    <x v="0"/>
    <x v="0"/>
    <x v="0"/>
    <x v="0"/>
    <x v="0"/>
    <x v="0"/>
    <x v="8"/>
    <x v="29"/>
    <x v="9"/>
    <x v="1"/>
    <x v="0"/>
    <x v="0"/>
    <x v="2"/>
    <x v="1"/>
    <x v="47"/>
    <x v="0"/>
    <x v="4"/>
  </r>
  <r>
    <x v="0"/>
    <x v="0"/>
    <x v="8"/>
    <x v="0"/>
    <x v="0"/>
    <x v="2"/>
    <x v="0"/>
    <x v="4"/>
    <x v="1"/>
    <x v="1"/>
    <x v="2"/>
    <x v="1"/>
    <x v="0"/>
    <x v="0"/>
    <x v="0"/>
    <x v="1"/>
    <x v="0"/>
    <x v="1"/>
    <x v="2"/>
    <x v="3"/>
    <x v="0"/>
    <x v="1"/>
    <x v="0"/>
    <x v="2"/>
    <x v="1"/>
    <x v="1"/>
    <x v="0"/>
    <x v="1"/>
    <x v="4"/>
    <x v="0"/>
    <x v="0"/>
    <x v="2"/>
    <x v="0"/>
    <x v="0"/>
    <x v="1"/>
    <x v="3"/>
    <x v="0"/>
    <x v="3"/>
    <x v="2"/>
    <x v="1"/>
    <x v="0"/>
    <x v="0"/>
    <x v="0"/>
    <x v="0"/>
    <x v="0"/>
    <x v="0"/>
    <x v="0"/>
    <x v="0"/>
    <x v="0"/>
    <x v="12"/>
    <x v="20"/>
    <x v="15"/>
    <x v="3"/>
    <x v="9"/>
    <x v="4"/>
    <x v="3"/>
    <x v="3"/>
    <x v="1"/>
    <x v="7"/>
    <x v="4"/>
  </r>
  <r>
    <x v="0"/>
    <x v="0"/>
    <x v="8"/>
    <x v="0"/>
    <x v="0"/>
    <x v="2"/>
    <x v="2"/>
    <x v="0"/>
    <x v="0"/>
    <x v="1"/>
    <x v="0"/>
    <x v="2"/>
    <x v="0"/>
    <x v="1"/>
    <x v="0"/>
    <x v="0"/>
    <x v="0"/>
    <x v="1"/>
    <x v="0"/>
    <x v="0"/>
    <x v="0"/>
    <x v="1"/>
    <x v="0"/>
    <x v="2"/>
    <x v="1"/>
    <x v="1"/>
    <x v="1"/>
    <x v="1"/>
    <x v="0"/>
    <x v="0"/>
    <x v="0"/>
    <x v="0"/>
    <x v="0"/>
    <x v="0"/>
    <x v="1"/>
    <x v="3"/>
    <x v="0"/>
    <x v="3"/>
    <x v="2"/>
    <x v="0"/>
    <x v="0"/>
    <x v="0"/>
    <x v="0"/>
    <x v="0"/>
    <x v="0"/>
    <x v="0"/>
    <x v="0"/>
    <x v="0"/>
    <x v="0"/>
    <x v="6"/>
    <x v="27"/>
    <x v="14"/>
    <x v="3"/>
    <x v="0"/>
    <x v="4"/>
    <x v="3"/>
    <x v="1"/>
    <x v="1"/>
    <x v="0"/>
    <x v="4"/>
  </r>
  <r>
    <x v="0"/>
    <x v="0"/>
    <x v="8"/>
    <x v="0"/>
    <x v="0"/>
    <x v="0"/>
    <x v="2"/>
    <x v="1"/>
    <x v="1"/>
    <x v="0"/>
    <x v="3"/>
    <x v="2"/>
    <x v="1"/>
    <x v="1"/>
    <x v="1"/>
    <x v="1"/>
    <x v="0"/>
    <x v="2"/>
    <x v="0"/>
    <x v="0"/>
    <x v="3"/>
    <x v="1"/>
    <x v="0"/>
    <x v="0"/>
    <x v="0"/>
    <x v="4"/>
    <x v="5"/>
    <x v="1"/>
    <x v="0"/>
    <x v="0"/>
    <x v="0"/>
    <x v="2"/>
    <x v="2"/>
    <x v="0"/>
    <x v="2"/>
    <x v="0"/>
    <x v="1"/>
    <x v="1"/>
    <x v="0"/>
    <x v="1"/>
    <x v="0"/>
    <x v="0"/>
    <x v="0"/>
    <x v="0"/>
    <x v="0"/>
    <x v="0"/>
    <x v="0"/>
    <x v="0"/>
    <x v="0"/>
    <x v="11"/>
    <x v="15"/>
    <x v="10"/>
    <x v="1"/>
    <x v="5"/>
    <x v="4"/>
    <x v="0"/>
    <x v="6"/>
    <x v="1"/>
    <x v="5"/>
    <x v="1"/>
  </r>
  <r>
    <x v="0"/>
    <x v="0"/>
    <x v="8"/>
    <x v="0"/>
    <x v="0"/>
    <x v="0"/>
    <x v="2"/>
    <x v="0"/>
    <x v="1"/>
    <x v="1"/>
    <x v="3"/>
    <x v="2"/>
    <x v="0"/>
    <x v="0"/>
    <x v="0"/>
    <x v="0"/>
    <x v="1"/>
    <x v="1"/>
    <x v="0"/>
    <x v="0"/>
    <x v="0"/>
    <x v="1"/>
    <x v="0"/>
    <x v="2"/>
    <x v="1"/>
    <x v="1"/>
    <x v="1"/>
    <x v="1"/>
    <x v="0"/>
    <x v="0"/>
    <x v="2"/>
    <x v="2"/>
    <x v="0"/>
    <x v="3"/>
    <x v="1"/>
    <x v="3"/>
    <x v="0"/>
    <x v="4"/>
    <x v="4"/>
    <x v="2"/>
    <x v="0"/>
    <x v="0"/>
    <x v="0"/>
    <x v="0"/>
    <x v="0"/>
    <x v="0"/>
    <x v="0"/>
    <x v="0"/>
    <x v="0"/>
    <x v="5"/>
    <x v="12"/>
    <x v="14"/>
    <x v="3"/>
    <x v="0"/>
    <x v="4"/>
    <x v="3"/>
    <x v="1"/>
    <x v="3"/>
    <x v="7"/>
    <x v="1"/>
  </r>
  <r>
    <x v="0"/>
    <x v="0"/>
    <x v="8"/>
    <x v="0"/>
    <x v="0"/>
    <x v="0"/>
    <x v="3"/>
    <x v="1"/>
    <x v="2"/>
    <x v="1"/>
    <x v="0"/>
    <x v="4"/>
    <x v="4"/>
    <x v="2"/>
    <x v="0"/>
    <x v="1"/>
    <x v="1"/>
    <x v="4"/>
    <x v="2"/>
    <x v="1"/>
    <x v="0"/>
    <x v="2"/>
    <x v="0"/>
    <x v="2"/>
    <x v="0"/>
    <x v="1"/>
    <x v="4"/>
    <x v="1"/>
    <x v="2"/>
    <x v="0"/>
    <x v="2"/>
    <x v="1"/>
    <x v="0"/>
    <x v="3"/>
    <x v="0"/>
    <x v="0"/>
    <x v="0"/>
    <x v="4"/>
    <x v="4"/>
    <x v="2"/>
    <x v="0"/>
    <x v="0"/>
    <x v="0"/>
    <x v="0"/>
    <x v="0"/>
    <x v="0"/>
    <x v="0"/>
    <x v="0"/>
    <x v="0"/>
    <x v="2"/>
    <x v="33"/>
    <x v="5"/>
    <x v="5"/>
    <x v="8"/>
    <x v="4"/>
    <x v="4"/>
    <x v="1"/>
    <x v="6"/>
    <x v="6"/>
    <x v="5"/>
  </r>
  <r>
    <x v="0"/>
    <x v="0"/>
    <x v="8"/>
    <x v="0"/>
    <x v="0"/>
    <x v="2"/>
    <x v="3"/>
    <x v="1"/>
    <x v="1"/>
    <x v="3"/>
    <x v="0"/>
    <x v="1"/>
    <x v="2"/>
    <x v="1"/>
    <x v="3"/>
    <x v="0"/>
    <x v="0"/>
    <x v="1"/>
    <x v="0"/>
    <x v="1"/>
    <x v="3"/>
    <x v="1"/>
    <x v="2"/>
    <x v="1"/>
    <x v="1"/>
    <x v="2"/>
    <x v="2"/>
    <x v="2"/>
    <x v="2"/>
    <x v="3"/>
    <x v="1"/>
    <x v="3"/>
    <x v="3"/>
    <x v="1"/>
    <x v="0"/>
    <x v="0"/>
    <x v="0"/>
    <x v="2"/>
    <x v="2"/>
    <x v="1"/>
    <x v="0"/>
    <x v="0"/>
    <x v="0"/>
    <x v="0"/>
    <x v="0"/>
    <x v="0"/>
    <x v="0"/>
    <x v="0"/>
    <x v="0"/>
    <x v="3"/>
    <x v="22"/>
    <x v="7"/>
    <x v="3"/>
    <x v="13"/>
    <x v="4"/>
    <x v="1"/>
    <x v="2"/>
    <x v="15"/>
    <x v="10"/>
    <x v="6"/>
  </r>
  <r>
    <x v="0"/>
    <x v="0"/>
    <x v="8"/>
    <x v="0"/>
    <x v="0"/>
    <x v="2"/>
    <x v="2"/>
    <x v="0"/>
    <x v="0"/>
    <x v="0"/>
    <x v="0"/>
    <x v="2"/>
    <x v="0"/>
    <x v="0"/>
    <x v="1"/>
    <x v="1"/>
    <x v="1"/>
    <x v="2"/>
    <x v="0"/>
    <x v="0"/>
    <x v="0"/>
    <x v="1"/>
    <x v="0"/>
    <x v="0"/>
    <x v="1"/>
    <x v="0"/>
    <x v="1"/>
    <x v="0"/>
    <x v="0"/>
    <x v="0"/>
    <x v="2"/>
    <x v="2"/>
    <x v="2"/>
    <x v="3"/>
    <x v="1"/>
    <x v="0"/>
    <x v="2"/>
    <x v="0"/>
    <x v="0"/>
    <x v="0"/>
    <x v="0"/>
    <x v="0"/>
    <x v="0"/>
    <x v="0"/>
    <x v="0"/>
    <x v="0"/>
    <x v="0"/>
    <x v="0"/>
    <x v="0"/>
    <x v="6"/>
    <x v="12"/>
    <x v="10"/>
    <x v="1"/>
    <x v="0"/>
    <x v="4"/>
    <x v="4"/>
    <x v="3"/>
    <x v="6"/>
    <x v="5"/>
    <x v="1"/>
  </r>
  <r>
    <x v="0"/>
    <x v="0"/>
    <x v="8"/>
    <x v="0"/>
    <x v="0"/>
    <x v="2"/>
    <x v="0"/>
    <x v="0"/>
    <x v="0"/>
    <x v="0"/>
    <x v="0"/>
    <x v="2"/>
    <x v="2"/>
    <x v="0"/>
    <x v="0"/>
    <x v="0"/>
    <x v="1"/>
    <x v="1"/>
    <x v="3"/>
    <x v="0"/>
    <x v="0"/>
    <x v="2"/>
    <x v="2"/>
    <x v="0"/>
    <x v="0"/>
    <x v="4"/>
    <x v="5"/>
    <x v="1"/>
    <x v="0"/>
    <x v="0"/>
    <x v="0"/>
    <x v="2"/>
    <x v="2"/>
    <x v="3"/>
    <x v="2"/>
    <x v="0"/>
    <x v="2"/>
    <x v="1"/>
    <x v="0"/>
    <x v="0"/>
    <x v="0"/>
    <x v="0"/>
    <x v="0"/>
    <x v="0"/>
    <x v="0"/>
    <x v="0"/>
    <x v="0"/>
    <x v="0"/>
    <x v="0"/>
    <x v="0"/>
    <x v="0"/>
    <x v="14"/>
    <x v="0"/>
    <x v="0"/>
    <x v="2"/>
    <x v="0"/>
    <x v="6"/>
    <x v="1"/>
    <x v="5"/>
    <x v="3"/>
  </r>
  <r>
    <x v="0"/>
    <x v="0"/>
    <x v="8"/>
    <x v="0"/>
    <x v="0"/>
    <x v="0"/>
    <x v="2"/>
    <x v="0"/>
    <x v="3"/>
    <x v="0"/>
    <x v="3"/>
    <x v="2"/>
    <x v="0"/>
    <x v="0"/>
    <x v="0"/>
    <x v="0"/>
    <x v="0"/>
    <x v="1"/>
    <x v="1"/>
    <x v="0"/>
    <x v="0"/>
    <x v="1"/>
    <x v="2"/>
    <x v="2"/>
    <x v="1"/>
    <x v="1"/>
    <x v="1"/>
    <x v="1"/>
    <x v="0"/>
    <x v="0"/>
    <x v="0"/>
    <x v="2"/>
    <x v="0"/>
    <x v="3"/>
    <x v="2"/>
    <x v="3"/>
    <x v="1"/>
    <x v="0"/>
    <x v="0"/>
    <x v="0"/>
    <x v="0"/>
    <x v="0"/>
    <x v="0"/>
    <x v="0"/>
    <x v="0"/>
    <x v="0"/>
    <x v="0"/>
    <x v="0"/>
    <x v="0"/>
    <x v="12"/>
    <x v="23"/>
    <x v="0"/>
    <x v="1"/>
    <x v="0"/>
    <x v="4"/>
    <x v="3"/>
    <x v="1"/>
    <x v="1"/>
    <x v="7"/>
    <x v="3"/>
  </r>
  <r>
    <x v="0"/>
    <x v="0"/>
    <x v="8"/>
    <x v="0"/>
    <x v="0"/>
    <x v="0"/>
    <x v="1"/>
    <x v="4"/>
    <x v="2"/>
    <x v="3"/>
    <x v="2"/>
    <x v="3"/>
    <x v="0"/>
    <x v="2"/>
    <x v="1"/>
    <x v="0"/>
    <x v="0"/>
    <x v="2"/>
    <x v="1"/>
    <x v="0"/>
    <x v="0"/>
    <x v="1"/>
    <x v="0"/>
    <x v="4"/>
    <x v="2"/>
    <x v="1"/>
    <x v="1"/>
    <x v="1"/>
    <x v="0"/>
    <x v="4"/>
    <x v="2"/>
    <x v="0"/>
    <x v="0"/>
    <x v="3"/>
    <x v="1"/>
    <x v="3"/>
    <x v="0"/>
    <x v="1"/>
    <x v="2"/>
    <x v="2"/>
    <x v="0"/>
    <x v="0"/>
    <x v="0"/>
    <x v="0"/>
    <x v="0"/>
    <x v="0"/>
    <x v="0"/>
    <x v="0"/>
    <x v="0"/>
    <x v="4"/>
    <x v="44"/>
    <x v="7"/>
    <x v="2"/>
    <x v="0"/>
    <x v="4"/>
    <x v="5"/>
    <x v="1"/>
    <x v="5"/>
    <x v="0"/>
    <x v="1"/>
  </r>
  <r>
    <x v="0"/>
    <x v="0"/>
    <x v="8"/>
    <x v="0"/>
    <x v="0"/>
    <x v="0"/>
    <x v="2"/>
    <x v="1"/>
    <x v="4"/>
    <x v="1"/>
    <x v="1"/>
    <x v="5"/>
    <x v="1"/>
    <x v="0"/>
    <x v="0"/>
    <x v="1"/>
    <x v="4"/>
    <x v="2"/>
    <x v="0"/>
    <x v="2"/>
    <x v="1"/>
    <x v="1"/>
    <x v="0"/>
    <x v="1"/>
    <x v="4"/>
    <x v="0"/>
    <x v="1"/>
    <x v="1"/>
    <x v="0"/>
    <x v="0"/>
    <x v="0"/>
    <x v="1"/>
    <x v="1"/>
    <x v="2"/>
    <x v="0"/>
    <x v="2"/>
    <x v="4"/>
    <x v="2"/>
    <x v="2"/>
    <x v="4"/>
    <x v="0"/>
    <x v="0"/>
    <x v="0"/>
    <x v="0"/>
    <x v="0"/>
    <x v="0"/>
    <x v="0"/>
    <x v="0"/>
    <x v="0"/>
    <x v="18"/>
    <x v="49"/>
    <x v="32"/>
    <x v="1"/>
    <x v="6"/>
    <x v="4"/>
    <x v="5"/>
    <x v="3"/>
    <x v="1"/>
    <x v="1"/>
    <x v="9"/>
  </r>
  <r>
    <x v="0"/>
    <x v="0"/>
    <x v="8"/>
    <x v="0"/>
    <x v="0"/>
    <x v="0"/>
    <x v="2"/>
    <x v="1"/>
    <x v="2"/>
    <x v="0"/>
    <x v="1"/>
    <x v="1"/>
    <x v="0"/>
    <x v="1"/>
    <x v="0"/>
    <x v="1"/>
    <x v="0"/>
    <x v="2"/>
    <x v="1"/>
    <x v="0"/>
    <x v="0"/>
    <x v="1"/>
    <x v="0"/>
    <x v="2"/>
    <x v="1"/>
    <x v="0"/>
    <x v="4"/>
    <x v="1"/>
    <x v="0"/>
    <x v="0"/>
    <x v="0"/>
    <x v="2"/>
    <x v="3"/>
    <x v="4"/>
    <x v="0"/>
    <x v="0"/>
    <x v="1"/>
    <x v="4"/>
    <x v="4"/>
    <x v="2"/>
    <x v="0"/>
    <x v="0"/>
    <x v="0"/>
    <x v="0"/>
    <x v="0"/>
    <x v="0"/>
    <x v="0"/>
    <x v="0"/>
    <x v="0"/>
    <x v="1"/>
    <x v="13"/>
    <x v="4"/>
    <x v="2"/>
    <x v="0"/>
    <x v="4"/>
    <x v="3"/>
    <x v="0"/>
    <x v="1"/>
    <x v="3"/>
    <x v="6"/>
  </r>
  <r>
    <x v="0"/>
    <x v="0"/>
    <x v="8"/>
    <x v="0"/>
    <x v="0"/>
    <x v="2"/>
    <x v="0"/>
    <x v="0"/>
    <x v="0"/>
    <x v="0"/>
    <x v="3"/>
    <x v="2"/>
    <x v="0"/>
    <x v="0"/>
    <x v="0"/>
    <x v="0"/>
    <x v="1"/>
    <x v="0"/>
    <x v="3"/>
    <x v="0"/>
    <x v="0"/>
    <x v="1"/>
    <x v="1"/>
    <x v="0"/>
    <x v="1"/>
    <x v="0"/>
    <x v="0"/>
    <x v="1"/>
    <x v="0"/>
    <x v="0"/>
    <x v="0"/>
    <x v="2"/>
    <x v="0"/>
    <x v="3"/>
    <x v="1"/>
    <x v="0"/>
    <x v="1"/>
    <x v="4"/>
    <x v="0"/>
    <x v="1"/>
    <x v="0"/>
    <x v="0"/>
    <x v="0"/>
    <x v="0"/>
    <x v="0"/>
    <x v="0"/>
    <x v="0"/>
    <x v="0"/>
    <x v="0"/>
    <x v="0"/>
    <x v="23"/>
    <x v="14"/>
    <x v="6"/>
    <x v="0"/>
    <x v="0"/>
    <x v="4"/>
    <x v="0"/>
    <x v="1"/>
    <x v="7"/>
    <x v="1"/>
  </r>
  <r>
    <x v="0"/>
    <x v="0"/>
    <x v="8"/>
    <x v="0"/>
    <x v="0"/>
    <x v="2"/>
    <x v="0"/>
    <x v="0"/>
    <x v="0"/>
    <x v="0"/>
    <x v="3"/>
    <x v="2"/>
    <x v="0"/>
    <x v="0"/>
    <x v="0"/>
    <x v="0"/>
    <x v="0"/>
    <x v="0"/>
    <x v="0"/>
    <x v="0"/>
    <x v="0"/>
    <x v="0"/>
    <x v="0"/>
    <x v="0"/>
    <x v="1"/>
    <x v="0"/>
    <x v="5"/>
    <x v="1"/>
    <x v="0"/>
    <x v="0"/>
    <x v="0"/>
    <x v="2"/>
    <x v="0"/>
    <x v="3"/>
    <x v="1"/>
    <x v="0"/>
    <x v="4"/>
    <x v="4"/>
    <x v="0"/>
    <x v="1"/>
    <x v="0"/>
    <x v="0"/>
    <x v="0"/>
    <x v="0"/>
    <x v="0"/>
    <x v="0"/>
    <x v="0"/>
    <x v="0"/>
    <x v="0"/>
    <x v="0"/>
    <x v="23"/>
    <x v="0"/>
    <x v="0"/>
    <x v="0"/>
    <x v="0"/>
    <x v="4"/>
    <x v="5"/>
    <x v="1"/>
    <x v="7"/>
    <x v="1"/>
  </r>
  <r>
    <x v="0"/>
    <x v="0"/>
    <x v="8"/>
    <x v="0"/>
    <x v="0"/>
    <x v="2"/>
    <x v="2"/>
    <x v="1"/>
    <x v="2"/>
    <x v="0"/>
    <x v="3"/>
    <x v="1"/>
    <x v="0"/>
    <x v="0"/>
    <x v="0"/>
    <x v="0"/>
    <x v="0"/>
    <x v="1"/>
    <x v="0"/>
    <x v="2"/>
    <x v="3"/>
    <x v="1"/>
    <x v="0"/>
    <x v="2"/>
    <x v="1"/>
    <x v="0"/>
    <x v="0"/>
    <x v="0"/>
    <x v="2"/>
    <x v="3"/>
    <x v="2"/>
    <x v="0"/>
    <x v="0"/>
    <x v="0"/>
    <x v="1"/>
    <x v="1"/>
    <x v="4"/>
    <x v="1"/>
    <x v="0"/>
    <x v="0"/>
    <x v="0"/>
    <x v="0"/>
    <x v="0"/>
    <x v="0"/>
    <x v="0"/>
    <x v="0"/>
    <x v="0"/>
    <x v="0"/>
    <x v="0"/>
    <x v="1"/>
    <x v="15"/>
    <x v="0"/>
    <x v="3"/>
    <x v="4"/>
    <x v="4"/>
    <x v="3"/>
    <x v="0"/>
    <x v="39"/>
    <x v="0"/>
    <x v="4"/>
  </r>
  <r>
    <x v="0"/>
    <x v="0"/>
    <x v="8"/>
    <x v="0"/>
    <x v="0"/>
    <x v="0"/>
    <x v="1"/>
    <x v="0"/>
    <x v="2"/>
    <x v="1"/>
    <x v="0"/>
    <x v="3"/>
    <x v="1"/>
    <x v="0"/>
    <x v="1"/>
    <x v="1"/>
    <x v="0"/>
    <x v="1"/>
    <x v="1"/>
    <x v="0"/>
    <x v="0"/>
    <x v="2"/>
    <x v="0"/>
    <x v="2"/>
    <x v="3"/>
    <x v="1"/>
    <x v="1"/>
    <x v="1"/>
    <x v="0"/>
    <x v="0"/>
    <x v="0"/>
    <x v="3"/>
    <x v="0"/>
    <x v="3"/>
    <x v="2"/>
    <x v="3"/>
    <x v="0"/>
    <x v="3"/>
    <x v="2"/>
    <x v="0"/>
    <x v="0"/>
    <x v="0"/>
    <x v="0"/>
    <x v="0"/>
    <x v="0"/>
    <x v="0"/>
    <x v="0"/>
    <x v="0"/>
    <x v="0"/>
    <x v="17"/>
    <x v="9"/>
    <x v="4"/>
    <x v="1"/>
    <x v="0"/>
    <x v="4"/>
    <x v="3"/>
    <x v="1"/>
    <x v="1"/>
    <x v="3"/>
    <x v="3"/>
  </r>
  <r>
    <x v="0"/>
    <x v="0"/>
    <x v="8"/>
    <x v="0"/>
    <x v="0"/>
    <x v="0"/>
    <x v="1"/>
    <x v="0"/>
    <x v="1"/>
    <x v="1"/>
    <x v="0"/>
    <x v="3"/>
    <x v="0"/>
    <x v="0"/>
    <x v="1"/>
    <x v="0"/>
    <x v="0"/>
    <x v="1"/>
    <x v="1"/>
    <x v="0"/>
    <x v="0"/>
    <x v="2"/>
    <x v="2"/>
    <x v="2"/>
    <x v="3"/>
    <x v="1"/>
    <x v="0"/>
    <x v="1"/>
    <x v="0"/>
    <x v="0"/>
    <x v="0"/>
    <x v="2"/>
    <x v="5"/>
    <x v="3"/>
    <x v="2"/>
    <x v="0"/>
    <x v="3"/>
    <x v="3"/>
    <x v="0"/>
    <x v="1"/>
    <x v="0"/>
    <x v="0"/>
    <x v="0"/>
    <x v="0"/>
    <x v="0"/>
    <x v="0"/>
    <x v="0"/>
    <x v="0"/>
    <x v="0"/>
    <x v="10"/>
    <x v="31"/>
    <x v="14"/>
    <x v="1"/>
    <x v="0"/>
    <x v="2"/>
    <x v="3"/>
    <x v="3"/>
    <x v="1"/>
    <x v="5"/>
    <x v="3"/>
  </r>
  <r>
    <x v="0"/>
    <x v="0"/>
    <x v="8"/>
    <x v="0"/>
    <x v="0"/>
    <x v="0"/>
    <x v="3"/>
    <x v="4"/>
    <x v="2"/>
    <x v="1"/>
    <x v="3"/>
    <x v="1"/>
    <x v="2"/>
    <x v="0"/>
    <x v="0"/>
    <x v="0"/>
    <x v="0"/>
    <x v="0"/>
    <x v="1"/>
    <x v="4"/>
    <x v="4"/>
    <x v="2"/>
    <x v="1"/>
    <x v="2"/>
    <x v="0"/>
    <x v="0"/>
    <x v="0"/>
    <x v="1"/>
    <x v="0"/>
    <x v="0"/>
    <x v="0"/>
    <x v="0"/>
    <x v="0"/>
    <x v="3"/>
    <x v="4"/>
    <x v="3"/>
    <x v="1"/>
    <x v="2"/>
    <x v="0"/>
    <x v="0"/>
    <x v="0"/>
    <x v="0"/>
    <x v="0"/>
    <x v="0"/>
    <x v="0"/>
    <x v="0"/>
    <x v="0"/>
    <x v="0"/>
    <x v="0"/>
    <x v="4"/>
    <x v="12"/>
    <x v="0"/>
    <x v="7"/>
    <x v="17"/>
    <x v="1"/>
    <x v="4"/>
    <x v="0"/>
    <x v="1"/>
    <x v="0"/>
    <x v="3"/>
  </r>
  <r>
    <x v="0"/>
    <x v="0"/>
    <x v="8"/>
    <x v="0"/>
    <x v="0"/>
    <x v="2"/>
    <x v="2"/>
    <x v="0"/>
    <x v="1"/>
    <x v="0"/>
    <x v="0"/>
    <x v="2"/>
    <x v="2"/>
    <x v="1"/>
    <x v="0"/>
    <x v="0"/>
    <x v="1"/>
    <x v="1"/>
    <x v="0"/>
    <x v="0"/>
    <x v="1"/>
    <x v="1"/>
    <x v="0"/>
    <x v="2"/>
    <x v="1"/>
    <x v="0"/>
    <x v="1"/>
    <x v="0"/>
    <x v="0"/>
    <x v="3"/>
    <x v="2"/>
    <x v="0"/>
    <x v="3"/>
    <x v="3"/>
    <x v="1"/>
    <x v="3"/>
    <x v="0"/>
    <x v="3"/>
    <x v="0"/>
    <x v="0"/>
    <x v="0"/>
    <x v="0"/>
    <x v="0"/>
    <x v="0"/>
    <x v="0"/>
    <x v="0"/>
    <x v="0"/>
    <x v="0"/>
    <x v="0"/>
    <x v="5"/>
    <x v="0"/>
    <x v="1"/>
    <x v="3"/>
    <x v="11"/>
    <x v="4"/>
    <x v="3"/>
    <x v="3"/>
    <x v="4"/>
    <x v="4"/>
    <x v="1"/>
  </r>
  <r>
    <x v="0"/>
    <x v="0"/>
    <x v="8"/>
    <x v="0"/>
    <x v="0"/>
    <x v="2"/>
    <x v="2"/>
    <x v="0"/>
    <x v="1"/>
    <x v="1"/>
    <x v="0"/>
    <x v="2"/>
    <x v="2"/>
    <x v="0"/>
    <x v="0"/>
    <x v="0"/>
    <x v="4"/>
    <x v="1"/>
    <x v="0"/>
    <x v="2"/>
    <x v="0"/>
    <x v="1"/>
    <x v="0"/>
    <x v="2"/>
    <x v="1"/>
    <x v="0"/>
    <x v="1"/>
    <x v="1"/>
    <x v="0"/>
    <x v="0"/>
    <x v="0"/>
    <x v="0"/>
    <x v="3"/>
    <x v="3"/>
    <x v="0"/>
    <x v="3"/>
    <x v="0"/>
    <x v="3"/>
    <x v="0"/>
    <x v="1"/>
    <x v="0"/>
    <x v="0"/>
    <x v="0"/>
    <x v="0"/>
    <x v="0"/>
    <x v="0"/>
    <x v="0"/>
    <x v="0"/>
    <x v="0"/>
    <x v="5"/>
    <x v="45"/>
    <x v="6"/>
    <x v="3"/>
    <x v="2"/>
    <x v="4"/>
    <x v="3"/>
    <x v="3"/>
    <x v="1"/>
    <x v="4"/>
    <x v="5"/>
  </r>
  <r>
    <x v="0"/>
    <x v="0"/>
    <x v="6"/>
    <x v="0"/>
    <x v="0"/>
    <x v="0"/>
    <x v="2"/>
    <x v="0"/>
    <x v="1"/>
    <x v="3"/>
    <x v="3"/>
    <x v="2"/>
    <x v="0"/>
    <x v="1"/>
    <x v="0"/>
    <x v="0"/>
    <x v="0"/>
    <x v="4"/>
    <x v="1"/>
    <x v="0"/>
    <x v="1"/>
    <x v="0"/>
    <x v="4"/>
    <x v="1"/>
    <x v="3"/>
    <x v="3"/>
    <x v="2"/>
    <x v="2"/>
    <x v="0"/>
    <x v="3"/>
    <x v="1"/>
    <x v="1"/>
    <x v="4"/>
    <x v="0"/>
    <x v="1"/>
    <x v="3"/>
    <x v="2"/>
    <x v="0"/>
    <x v="0"/>
    <x v="4"/>
    <x v="0"/>
    <x v="0"/>
    <x v="0"/>
    <x v="0"/>
    <x v="0"/>
    <x v="0"/>
    <x v="0"/>
    <x v="0"/>
    <x v="0"/>
    <x v="5"/>
    <x v="18"/>
    <x v="14"/>
    <x v="2"/>
    <x v="11"/>
    <x v="3"/>
    <x v="2"/>
    <x v="9"/>
    <x v="48"/>
    <x v="11"/>
    <x v="4"/>
  </r>
  <r>
    <x v="0"/>
    <x v="0"/>
    <x v="6"/>
    <x v="0"/>
    <x v="0"/>
    <x v="2"/>
    <x v="2"/>
    <x v="2"/>
    <x v="1"/>
    <x v="1"/>
    <x v="3"/>
    <x v="2"/>
    <x v="0"/>
    <x v="2"/>
    <x v="1"/>
    <x v="1"/>
    <x v="0"/>
    <x v="2"/>
    <x v="0"/>
    <x v="2"/>
    <x v="5"/>
    <x v="1"/>
    <x v="3"/>
    <x v="2"/>
    <x v="2"/>
    <x v="0"/>
    <x v="1"/>
    <x v="0"/>
    <x v="2"/>
    <x v="3"/>
    <x v="2"/>
    <x v="0"/>
    <x v="0"/>
    <x v="1"/>
    <x v="1"/>
    <x v="1"/>
    <x v="0"/>
    <x v="1"/>
    <x v="2"/>
    <x v="3"/>
    <x v="0"/>
    <x v="0"/>
    <x v="0"/>
    <x v="0"/>
    <x v="0"/>
    <x v="0"/>
    <x v="0"/>
    <x v="0"/>
    <x v="0"/>
    <x v="1"/>
    <x v="12"/>
    <x v="5"/>
    <x v="1"/>
    <x v="10"/>
    <x v="3"/>
    <x v="1"/>
    <x v="3"/>
    <x v="39"/>
    <x v="0"/>
    <x v="0"/>
  </r>
  <r>
    <x v="0"/>
    <x v="0"/>
    <x v="6"/>
    <x v="0"/>
    <x v="0"/>
    <x v="0"/>
    <x v="2"/>
    <x v="4"/>
    <x v="3"/>
    <x v="3"/>
    <x v="0"/>
    <x v="2"/>
    <x v="0"/>
    <x v="2"/>
    <x v="1"/>
    <x v="2"/>
    <x v="1"/>
    <x v="3"/>
    <x v="0"/>
    <x v="4"/>
    <x v="4"/>
    <x v="2"/>
    <x v="0"/>
    <x v="4"/>
    <x v="4"/>
    <x v="1"/>
    <x v="1"/>
    <x v="0"/>
    <x v="2"/>
    <x v="4"/>
    <x v="3"/>
    <x v="0"/>
    <x v="0"/>
    <x v="1"/>
    <x v="1"/>
    <x v="1"/>
    <x v="1"/>
    <x v="1"/>
    <x v="2"/>
    <x v="1"/>
    <x v="0"/>
    <x v="0"/>
    <x v="0"/>
    <x v="0"/>
    <x v="0"/>
    <x v="0"/>
    <x v="0"/>
    <x v="0"/>
    <x v="0"/>
    <x v="3"/>
    <x v="22"/>
    <x v="9"/>
    <x v="8"/>
    <x v="17"/>
    <x v="4"/>
    <x v="8"/>
    <x v="1"/>
    <x v="25"/>
    <x v="0"/>
    <x v="0"/>
  </r>
  <r>
    <x v="0"/>
    <x v="0"/>
    <x v="6"/>
    <x v="0"/>
    <x v="0"/>
    <x v="2"/>
    <x v="1"/>
    <x v="2"/>
    <x v="2"/>
    <x v="4"/>
    <x v="4"/>
    <x v="5"/>
    <x v="1"/>
    <x v="3"/>
    <x v="4"/>
    <x v="2"/>
    <x v="1"/>
    <x v="2"/>
    <x v="3"/>
    <x v="3"/>
    <x v="2"/>
    <x v="0"/>
    <x v="0"/>
    <x v="1"/>
    <x v="2"/>
    <x v="4"/>
    <x v="0"/>
    <x v="1"/>
    <x v="3"/>
    <x v="2"/>
    <x v="0"/>
    <x v="4"/>
    <x v="4"/>
    <x v="1"/>
    <x v="2"/>
    <x v="2"/>
    <x v="4"/>
    <x v="3"/>
    <x v="0"/>
    <x v="3"/>
    <x v="0"/>
    <x v="0"/>
    <x v="0"/>
    <x v="0"/>
    <x v="0"/>
    <x v="0"/>
    <x v="0"/>
    <x v="0"/>
    <x v="0"/>
    <x v="4"/>
    <x v="48"/>
    <x v="33"/>
    <x v="7"/>
    <x v="3"/>
    <x v="0"/>
    <x v="2"/>
    <x v="5"/>
    <x v="11"/>
    <x v="14"/>
    <x v="5"/>
  </r>
  <r>
    <x v="0"/>
    <x v="0"/>
    <x v="6"/>
    <x v="0"/>
    <x v="0"/>
    <x v="0"/>
    <x v="2"/>
    <x v="2"/>
    <x v="2"/>
    <x v="0"/>
    <x v="0"/>
    <x v="1"/>
    <x v="4"/>
    <x v="1"/>
    <x v="2"/>
    <x v="1"/>
    <x v="1"/>
    <x v="1"/>
    <x v="0"/>
    <x v="2"/>
    <x v="3"/>
    <x v="1"/>
    <x v="1"/>
    <x v="2"/>
    <x v="1"/>
    <x v="4"/>
    <x v="5"/>
    <x v="1"/>
    <x v="0"/>
    <x v="0"/>
    <x v="2"/>
    <x v="4"/>
    <x v="3"/>
    <x v="2"/>
    <x v="1"/>
    <x v="3"/>
    <x v="4"/>
    <x v="1"/>
    <x v="2"/>
    <x v="3"/>
    <x v="0"/>
    <x v="0"/>
    <x v="0"/>
    <x v="0"/>
    <x v="0"/>
    <x v="0"/>
    <x v="0"/>
    <x v="0"/>
    <x v="0"/>
    <x v="8"/>
    <x v="28"/>
    <x v="34"/>
    <x v="3"/>
    <x v="4"/>
    <x v="0"/>
    <x v="3"/>
    <x v="6"/>
    <x v="3"/>
    <x v="15"/>
    <x v="8"/>
  </r>
  <r>
    <x v="0"/>
    <x v="0"/>
    <x v="6"/>
    <x v="0"/>
    <x v="0"/>
    <x v="2"/>
    <x v="1"/>
    <x v="2"/>
    <x v="2"/>
    <x v="4"/>
    <x v="4"/>
    <x v="3"/>
    <x v="0"/>
    <x v="2"/>
    <x v="4"/>
    <x v="4"/>
    <x v="1"/>
    <x v="3"/>
    <x v="1"/>
    <x v="3"/>
    <x v="3"/>
    <x v="1"/>
    <x v="1"/>
    <x v="4"/>
    <x v="2"/>
    <x v="0"/>
    <x v="5"/>
    <x v="1"/>
    <x v="3"/>
    <x v="2"/>
    <x v="2"/>
    <x v="4"/>
    <x v="4"/>
    <x v="1"/>
    <x v="1"/>
    <x v="2"/>
    <x v="4"/>
    <x v="1"/>
    <x v="1"/>
    <x v="4"/>
    <x v="0"/>
    <x v="0"/>
    <x v="0"/>
    <x v="0"/>
    <x v="0"/>
    <x v="0"/>
    <x v="0"/>
    <x v="0"/>
    <x v="0"/>
    <x v="4"/>
    <x v="11"/>
    <x v="27"/>
    <x v="9"/>
    <x v="12"/>
    <x v="0"/>
    <x v="5"/>
    <x v="5"/>
    <x v="48"/>
    <x v="14"/>
    <x v="0"/>
  </r>
  <r>
    <x v="0"/>
    <x v="0"/>
    <x v="6"/>
    <x v="0"/>
    <x v="0"/>
    <x v="2"/>
    <x v="1"/>
    <x v="3"/>
    <x v="4"/>
    <x v="2"/>
    <x v="1"/>
    <x v="5"/>
    <x v="3"/>
    <x v="2"/>
    <x v="3"/>
    <x v="2"/>
    <x v="2"/>
    <x v="2"/>
    <x v="1"/>
    <x v="4"/>
    <x v="1"/>
    <x v="1"/>
    <x v="2"/>
    <x v="3"/>
    <x v="3"/>
    <x v="2"/>
    <x v="2"/>
    <x v="1"/>
    <x v="0"/>
    <x v="2"/>
    <x v="0"/>
    <x v="0"/>
    <x v="0"/>
    <x v="1"/>
    <x v="1"/>
    <x v="4"/>
    <x v="4"/>
    <x v="1"/>
    <x v="1"/>
    <x v="1"/>
    <x v="0"/>
    <x v="0"/>
    <x v="0"/>
    <x v="0"/>
    <x v="0"/>
    <x v="0"/>
    <x v="0"/>
    <x v="0"/>
    <x v="0"/>
    <x v="23"/>
    <x v="47"/>
    <x v="22"/>
    <x v="2"/>
    <x v="5"/>
    <x v="4"/>
    <x v="7"/>
    <x v="2"/>
    <x v="5"/>
    <x v="0"/>
    <x v="0"/>
  </r>
  <r>
    <x v="0"/>
    <x v="0"/>
    <x v="6"/>
    <x v="0"/>
    <x v="0"/>
    <x v="2"/>
    <x v="3"/>
    <x v="4"/>
    <x v="2"/>
    <x v="4"/>
    <x v="2"/>
    <x v="5"/>
    <x v="5"/>
    <x v="2"/>
    <x v="4"/>
    <x v="3"/>
    <x v="0"/>
    <x v="4"/>
    <x v="2"/>
    <x v="3"/>
    <x v="2"/>
    <x v="3"/>
    <x v="4"/>
    <x v="3"/>
    <x v="2"/>
    <x v="1"/>
    <x v="0"/>
    <x v="2"/>
    <x v="0"/>
    <x v="2"/>
    <x v="0"/>
    <x v="3"/>
    <x v="4"/>
    <x v="2"/>
    <x v="3"/>
    <x v="2"/>
    <x v="4"/>
    <x v="2"/>
    <x v="3"/>
    <x v="3"/>
    <x v="0"/>
    <x v="0"/>
    <x v="0"/>
    <x v="0"/>
    <x v="0"/>
    <x v="0"/>
    <x v="0"/>
    <x v="0"/>
    <x v="0"/>
    <x v="4"/>
    <x v="55"/>
    <x v="19"/>
    <x v="5"/>
    <x v="3"/>
    <x v="5"/>
    <x v="2"/>
    <x v="3"/>
    <x v="11"/>
    <x v="14"/>
    <x v="2"/>
  </r>
  <r>
    <x v="0"/>
    <x v="0"/>
    <x v="6"/>
    <x v="0"/>
    <x v="0"/>
    <x v="2"/>
    <x v="1"/>
    <x v="1"/>
    <x v="4"/>
    <x v="1"/>
    <x v="4"/>
    <x v="3"/>
    <x v="1"/>
    <x v="2"/>
    <x v="1"/>
    <x v="1"/>
    <x v="4"/>
    <x v="2"/>
    <x v="1"/>
    <x v="2"/>
    <x v="5"/>
    <x v="1"/>
    <x v="0"/>
    <x v="1"/>
    <x v="2"/>
    <x v="0"/>
    <x v="0"/>
    <x v="1"/>
    <x v="0"/>
    <x v="2"/>
    <x v="2"/>
    <x v="0"/>
    <x v="3"/>
    <x v="1"/>
    <x v="3"/>
    <x v="1"/>
    <x v="1"/>
    <x v="2"/>
    <x v="1"/>
    <x v="3"/>
    <x v="0"/>
    <x v="0"/>
    <x v="0"/>
    <x v="0"/>
    <x v="0"/>
    <x v="0"/>
    <x v="0"/>
    <x v="0"/>
    <x v="0"/>
    <x v="16"/>
    <x v="53"/>
    <x v="10"/>
    <x v="2"/>
    <x v="10"/>
    <x v="4"/>
    <x v="2"/>
    <x v="0"/>
    <x v="12"/>
    <x v="4"/>
    <x v="9"/>
  </r>
  <r>
    <x v="0"/>
    <x v="0"/>
    <x v="6"/>
    <x v="0"/>
    <x v="0"/>
    <x v="2"/>
    <x v="1"/>
    <x v="2"/>
    <x v="1"/>
    <x v="1"/>
    <x v="1"/>
    <x v="1"/>
    <x v="1"/>
    <x v="2"/>
    <x v="3"/>
    <x v="2"/>
    <x v="0"/>
    <x v="1"/>
    <x v="0"/>
    <x v="1"/>
    <x v="3"/>
    <x v="1"/>
    <x v="0"/>
    <x v="1"/>
    <x v="3"/>
    <x v="1"/>
    <x v="0"/>
    <x v="0"/>
    <x v="2"/>
    <x v="3"/>
    <x v="3"/>
    <x v="1"/>
    <x v="1"/>
    <x v="0"/>
    <x v="1"/>
    <x v="1"/>
    <x v="1"/>
    <x v="3"/>
    <x v="2"/>
    <x v="3"/>
    <x v="0"/>
    <x v="0"/>
    <x v="0"/>
    <x v="0"/>
    <x v="0"/>
    <x v="0"/>
    <x v="0"/>
    <x v="0"/>
    <x v="0"/>
    <x v="8"/>
    <x v="17"/>
    <x v="9"/>
    <x v="3"/>
    <x v="13"/>
    <x v="4"/>
    <x v="2"/>
    <x v="3"/>
    <x v="11"/>
    <x v="1"/>
    <x v="4"/>
  </r>
  <r>
    <x v="0"/>
    <x v="0"/>
    <x v="6"/>
    <x v="0"/>
    <x v="0"/>
    <x v="2"/>
    <x v="2"/>
    <x v="1"/>
    <x v="2"/>
    <x v="1"/>
    <x v="1"/>
    <x v="1"/>
    <x v="0"/>
    <x v="1"/>
    <x v="1"/>
    <x v="2"/>
    <x v="1"/>
    <x v="1"/>
    <x v="0"/>
    <x v="1"/>
    <x v="0"/>
    <x v="1"/>
    <x v="0"/>
    <x v="1"/>
    <x v="2"/>
    <x v="0"/>
    <x v="0"/>
    <x v="0"/>
    <x v="3"/>
    <x v="3"/>
    <x v="0"/>
    <x v="2"/>
    <x v="0"/>
    <x v="3"/>
    <x v="0"/>
    <x v="3"/>
    <x v="0"/>
    <x v="0"/>
    <x v="2"/>
    <x v="4"/>
    <x v="0"/>
    <x v="0"/>
    <x v="0"/>
    <x v="0"/>
    <x v="0"/>
    <x v="0"/>
    <x v="0"/>
    <x v="0"/>
    <x v="0"/>
    <x v="1"/>
    <x v="10"/>
    <x v="12"/>
    <x v="3"/>
    <x v="8"/>
    <x v="4"/>
    <x v="2"/>
    <x v="0"/>
    <x v="49"/>
    <x v="7"/>
    <x v="5"/>
  </r>
  <r>
    <x v="0"/>
    <x v="0"/>
    <x v="6"/>
    <x v="0"/>
    <x v="0"/>
    <x v="2"/>
    <x v="0"/>
    <x v="1"/>
    <x v="2"/>
    <x v="1"/>
    <x v="3"/>
    <x v="1"/>
    <x v="2"/>
    <x v="1"/>
    <x v="0"/>
    <x v="0"/>
    <x v="0"/>
    <x v="2"/>
    <x v="3"/>
    <x v="1"/>
    <x v="5"/>
    <x v="3"/>
    <x v="0"/>
    <x v="1"/>
    <x v="2"/>
    <x v="0"/>
    <x v="1"/>
    <x v="1"/>
    <x v="0"/>
    <x v="4"/>
    <x v="3"/>
    <x v="0"/>
    <x v="0"/>
    <x v="0"/>
    <x v="3"/>
    <x v="1"/>
    <x v="0"/>
    <x v="1"/>
    <x v="2"/>
    <x v="1"/>
    <x v="0"/>
    <x v="0"/>
    <x v="0"/>
    <x v="0"/>
    <x v="0"/>
    <x v="0"/>
    <x v="0"/>
    <x v="0"/>
    <x v="0"/>
    <x v="10"/>
    <x v="12"/>
    <x v="14"/>
    <x v="7"/>
    <x v="20"/>
    <x v="3"/>
    <x v="2"/>
    <x v="3"/>
    <x v="9"/>
    <x v="0"/>
    <x v="8"/>
  </r>
  <r>
    <x v="0"/>
    <x v="0"/>
    <x v="6"/>
    <x v="0"/>
    <x v="0"/>
    <x v="2"/>
    <x v="2"/>
    <x v="1"/>
    <x v="4"/>
    <x v="3"/>
    <x v="1"/>
    <x v="3"/>
    <x v="1"/>
    <x v="2"/>
    <x v="1"/>
    <x v="1"/>
    <x v="0"/>
    <x v="1"/>
    <x v="0"/>
    <x v="1"/>
    <x v="3"/>
    <x v="3"/>
    <x v="3"/>
    <x v="1"/>
    <x v="2"/>
    <x v="1"/>
    <x v="1"/>
    <x v="1"/>
    <x v="0"/>
    <x v="1"/>
    <x v="3"/>
    <x v="4"/>
    <x v="3"/>
    <x v="2"/>
    <x v="1"/>
    <x v="2"/>
    <x v="4"/>
    <x v="1"/>
    <x v="1"/>
    <x v="4"/>
    <x v="0"/>
    <x v="0"/>
    <x v="0"/>
    <x v="0"/>
    <x v="0"/>
    <x v="0"/>
    <x v="0"/>
    <x v="0"/>
    <x v="0"/>
    <x v="18"/>
    <x v="29"/>
    <x v="5"/>
    <x v="3"/>
    <x v="13"/>
    <x v="6"/>
    <x v="2"/>
    <x v="1"/>
    <x v="32"/>
    <x v="15"/>
    <x v="8"/>
  </r>
  <r>
    <x v="0"/>
    <x v="0"/>
    <x v="6"/>
    <x v="0"/>
    <x v="0"/>
    <x v="0"/>
    <x v="1"/>
    <x v="1"/>
    <x v="1"/>
    <x v="1"/>
    <x v="0"/>
    <x v="2"/>
    <x v="0"/>
    <x v="1"/>
    <x v="0"/>
    <x v="1"/>
    <x v="0"/>
    <x v="2"/>
    <x v="0"/>
    <x v="4"/>
    <x v="0"/>
    <x v="2"/>
    <x v="2"/>
    <x v="1"/>
    <x v="3"/>
    <x v="0"/>
    <x v="0"/>
    <x v="3"/>
    <x v="0"/>
    <x v="3"/>
    <x v="2"/>
    <x v="3"/>
    <x v="0"/>
    <x v="0"/>
    <x v="4"/>
    <x v="3"/>
    <x v="0"/>
    <x v="3"/>
    <x v="2"/>
    <x v="1"/>
    <x v="0"/>
    <x v="0"/>
    <x v="0"/>
    <x v="0"/>
    <x v="0"/>
    <x v="0"/>
    <x v="0"/>
    <x v="0"/>
    <x v="0"/>
    <x v="1"/>
    <x v="27"/>
    <x v="4"/>
    <x v="1"/>
    <x v="0"/>
    <x v="2"/>
    <x v="2"/>
    <x v="0"/>
    <x v="50"/>
    <x v="3"/>
    <x v="4"/>
  </r>
  <r>
    <x v="0"/>
    <x v="0"/>
    <x v="6"/>
    <x v="0"/>
    <x v="0"/>
    <x v="2"/>
    <x v="0"/>
    <x v="0"/>
    <x v="1"/>
    <x v="0"/>
    <x v="3"/>
    <x v="1"/>
    <x v="2"/>
    <x v="1"/>
    <x v="0"/>
    <x v="1"/>
    <x v="0"/>
    <x v="4"/>
    <x v="3"/>
    <x v="2"/>
    <x v="0"/>
    <x v="1"/>
    <x v="2"/>
    <x v="1"/>
    <x v="2"/>
    <x v="0"/>
    <x v="2"/>
    <x v="1"/>
    <x v="0"/>
    <x v="3"/>
    <x v="0"/>
    <x v="2"/>
    <x v="2"/>
    <x v="4"/>
    <x v="4"/>
    <x v="1"/>
    <x v="1"/>
    <x v="4"/>
    <x v="3"/>
    <x v="2"/>
    <x v="0"/>
    <x v="0"/>
    <x v="0"/>
    <x v="0"/>
    <x v="0"/>
    <x v="0"/>
    <x v="0"/>
    <x v="0"/>
    <x v="0"/>
    <x v="6"/>
    <x v="23"/>
    <x v="4"/>
    <x v="6"/>
    <x v="2"/>
    <x v="4"/>
    <x v="2"/>
    <x v="1"/>
    <x v="3"/>
    <x v="5"/>
    <x v="7"/>
  </r>
  <r>
    <x v="0"/>
    <x v="0"/>
    <x v="6"/>
    <x v="0"/>
    <x v="0"/>
    <x v="0"/>
    <x v="2"/>
    <x v="1"/>
    <x v="2"/>
    <x v="1"/>
    <x v="1"/>
    <x v="2"/>
    <x v="0"/>
    <x v="1"/>
    <x v="1"/>
    <x v="1"/>
    <x v="1"/>
    <x v="1"/>
    <x v="0"/>
    <x v="2"/>
    <x v="4"/>
    <x v="1"/>
    <x v="1"/>
    <x v="1"/>
    <x v="1"/>
    <x v="1"/>
    <x v="0"/>
    <x v="1"/>
    <x v="0"/>
    <x v="4"/>
    <x v="2"/>
    <x v="0"/>
    <x v="0"/>
    <x v="1"/>
    <x v="0"/>
    <x v="2"/>
    <x v="1"/>
    <x v="2"/>
    <x v="3"/>
    <x v="1"/>
    <x v="0"/>
    <x v="0"/>
    <x v="0"/>
    <x v="0"/>
    <x v="0"/>
    <x v="0"/>
    <x v="0"/>
    <x v="0"/>
    <x v="0"/>
    <x v="1"/>
    <x v="22"/>
    <x v="5"/>
    <x v="3"/>
    <x v="16"/>
    <x v="0"/>
    <x v="1"/>
    <x v="3"/>
    <x v="5"/>
    <x v="0"/>
    <x v="6"/>
  </r>
  <r>
    <x v="0"/>
    <x v="0"/>
    <x v="6"/>
    <x v="0"/>
    <x v="0"/>
    <x v="0"/>
    <x v="3"/>
    <x v="1"/>
    <x v="1"/>
    <x v="2"/>
    <x v="0"/>
    <x v="3"/>
    <x v="0"/>
    <x v="1"/>
    <x v="0"/>
    <x v="0"/>
    <x v="0"/>
    <x v="4"/>
    <x v="0"/>
    <x v="1"/>
    <x v="1"/>
    <x v="3"/>
    <x v="3"/>
    <x v="3"/>
    <x v="3"/>
    <x v="1"/>
    <x v="5"/>
    <x v="1"/>
    <x v="0"/>
    <x v="3"/>
    <x v="3"/>
    <x v="4"/>
    <x v="1"/>
    <x v="0"/>
    <x v="0"/>
    <x v="2"/>
    <x v="1"/>
    <x v="2"/>
    <x v="2"/>
    <x v="3"/>
    <x v="0"/>
    <x v="0"/>
    <x v="0"/>
    <x v="0"/>
    <x v="0"/>
    <x v="0"/>
    <x v="0"/>
    <x v="0"/>
    <x v="0"/>
    <x v="3"/>
    <x v="26"/>
    <x v="14"/>
    <x v="3"/>
    <x v="1"/>
    <x v="6"/>
    <x v="7"/>
    <x v="0"/>
    <x v="5"/>
    <x v="16"/>
    <x v="0"/>
  </r>
  <r>
    <x v="0"/>
    <x v="0"/>
    <x v="6"/>
    <x v="0"/>
    <x v="0"/>
    <x v="2"/>
    <x v="3"/>
    <x v="1"/>
    <x v="0"/>
    <x v="0"/>
    <x v="0"/>
    <x v="0"/>
    <x v="2"/>
    <x v="0"/>
    <x v="0"/>
    <x v="0"/>
    <x v="4"/>
    <x v="0"/>
    <x v="1"/>
    <x v="0"/>
    <x v="1"/>
    <x v="3"/>
    <x v="0"/>
    <x v="0"/>
    <x v="0"/>
    <x v="0"/>
    <x v="2"/>
    <x v="4"/>
    <x v="0"/>
    <x v="0"/>
    <x v="0"/>
    <x v="2"/>
    <x v="2"/>
    <x v="3"/>
    <x v="2"/>
    <x v="0"/>
    <x v="4"/>
    <x v="1"/>
    <x v="3"/>
    <x v="1"/>
    <x v="0"/>
    <x v="0"/>
    <x v="0"/>
    <x v="0"/>
    <x v="0"/>
    <x v="0"/>
    <x v="0"/>
    <x v="0"/>
    <x v="0"/>
    <x v="12"/>
    <x v="38"/>
    <x v="6"/>
    <x v="7"/>
    <x v="11"/>
    <x v="3"/>
    <x v="0"/>
    <x v="1"/>
    <x v="51"/>
    <x v="5"/>
    <x v="3"/>
  </r>
  <r>
    <x v="0"/>
    <x v="0"/>
    <x v="6"/>
    <x v="0"/>
    <x v="0"/>
    <x v="0"/>
    <x v="2"/>
    <x v="4"/>
    <x v="1"/>
    <x v="1"/>
    <x v="1"/>
    <x v="1"/>
    <x v="0"/>
    <x v="2"/>
    <x v="1"/>
    <x v="2"/>
    <x v="1"/>
    <x v="4"/>
    <x v="0"/>
    <x v="2"/>
    <x v="3"/>
    <x v="1"/>
    <x v="3"/>
    <x v="2"/>
    <x v="1"/>
    <x v="0"/>
    <x v="1"/>
    <x v="1"/>
    <x v="2"/>
    <x v="3"/>
    <x v="2"/>
    <x v="2"/>
    <x v="1"/>
    <x v="0"/>
    <x v="1"/>
    <x v="3"/>
    <x v="0"/>
    <x v="0"/>
    <x v="2"/>
    <x v="1"/>
    <x v="0"/>
    <x v="0"/>
    <x v="0"/>
    <x v="0"/>
    <x v="0"/>
    <x v="0"/>
    <x v="0"/>
    <x v="0"/>
    <x v="0"/>
    <x v="3"/>
    <x v="10"/>
    <x v="9"/>
    <x v="3"/>
    <x v="4"/>
    <x v="3"/>
    <x v="3"/>
    <x v="3"/>
    <x v="4"/>
    <x v="12"/>
    <x v="4"/>
  </r>
  <r>
    <x v="0"/>
    <x v="0"/>
    <x v="3"/>
    <x v="0"/>
    <x v="0"/>
    <x v="0"/>
    <x v="0"/>
    <x v="4"/>
    <x v="4"/>
    <x v="4"/>
    <x v="0"/>
    <x v="1"/>
    <x v="4"/>
    <x v="0"/>
    <x v="0"/>
    <x v="0"/>
    <x v="0"/>
    <x v="1"/>
    <x v="1"/>
    <x v="1"/>
    <x v="1"/>
    <x v="3"/>
    <x v="3"/>
    <x v="4"/>
    <x v="1"/>
    <x v="1"/>
    <x v="0"/>
    <x v="1"/>
    <x v="0"/>
    <x v="0"/>
    <x v="0"/>
    <x v="0"/>
    <x v="1"/>
    <x v="0"/>
    <x v="0"/>
    <x v="3"/>
    <x v="0"/>
    <x v="0"/>
    <x v="0"/>
    <x v="1"/>
    <x v="0"/>
    <x v="0"/>
    <x v="0"/>
    <x v="0"/>
    <x v="0"/>
    <x v="0"/>
    <x v="0"/>
    <x v="0"/>
    <x v="0"/>
    <x v="2"/>
    <x v="53"/>
    <x v="0"/>
    <x v="1"/>
    <x v="1"/>
    <x v="6"/>
    <x v="9"/>
    <x v="3"/>
    <x v="1"/>
    <x v="13"/>
    <x v="0"/>
  </r>
  <r>
    <x v="0"/>
    <x v="0"/>
    <x v="3"/>
    <x v="0"/>
    <x v="0"/>
    <x v="0"/>
    <x v="2"/>
    <x v="1"/>
    <x v="1"/>
    <x v="0"/>
    <x v="3"/>
    <x v="2"/>
    <x v="2"/>
    <x v="0"/>
    <x v="1"/>
    <x v="0"/>
    <x v="1"/>
    <x v="1"/>
    <x v="1"/>
    <x v="0"/>
    <x v="0"/>
    <x v="1"/>
    <x v="0"/>
    <x v="2"/>
    <x v="0"/>
    <x v="0"/>
    <x v="0"/>
    <x v="1"/>
    <x v="0"/>
    <x v="0"/>
    <x v="0"/>
    <x v="2"/>
    <x v="3"/>
    <x v="3"/>
    <x v="2"/>
    <x v="3"/>
    <x v="0"/>
    <x v="0"/>
    <x v="0"/>
    <x v="0"/>
    <x v="0"/>
    <x v="0"/>
    <x v="0"/>
    <x v="0"/>
    <x v="0"/>
    <x v="0"/>
    <x v="0"/>
    <x v="0"/>
    <x v="0"/>
    <x v="11"/>
    <x v="6"/>
    <x v="1"/>
    <x v="1"/>
    <x v="0"/>
    <x v="4"/>
    <x v="4"/>
    <x v="0"/>
    <x v="1"/>
    <x v="3"/>
    <x v="3"/>
  </r>
  <r>
    <x v="0"/>
    <x v="0"/>
    <x v="3"/>
    <x v="0"/>
    <x v="0"/>
    <x v="2"/>
    <x v="2"/>
    <x v="1"/>
    <x v="3"/>
    <x v="3"/>
    <x v="3"/>
    <x v="1"/>
    <x v="1"/>
    <x v="0"/>
    <x v="0"/>
    <x v="0"/>
    <x v="0"/>
    <x v="2"/>
    <x v="1"/>
    <x v="0"/>
    <x v="0"/>
    <x v="0"/>
    <x v="1"/>
    <x v="2"/>
    <x v="2"/>
    <x v="0"/>
    <x v="0"/>
    <x v="0"/>
    <x v="0"/>
    <x v="0"/>
    <x v="0"/>
    <x v="0"/>
    <x v="0"/>
    <x v="3"/>
    <x v="1"/>
    <x v="3"/>
    <x v="4"/>
    <x v="2"/>
    <x v="2"/>
    <x v="1"/>
    <x v="0"/>
    <x v="0"/>
    <x v="0"/>
    <x v="0"/>
    <x v="0"/>
    <x v="0"/>
    <x v="0"/>
    <x v="0"/>
    <x v="0"/>
    <x v="3"/>
    <x v="24"/>
    <x v="0"/>
    <x v="2"/>
    <x v="0"/>
    <x v="1"/>
    <x v="1"/>
    <x v="0"/>
    <x v="0"/>
    <x v="0"/>
    <x v="1"/>
  </r>
  <r>
    <x v="0"/>
    <x v="0"/>
    <x v="3"/>
    <x v="0"/>
    <x v="0"/>
    <x v="2"/>
    <x v="1"/>
    <x v="1"/>
    <x v="1"/>
    <x v="3"/>
    <x v="1"/>
    <x v="2"/>
    <x v="0"/>
    <x v="2"/>
    <x v="1"/>
    <x v="2"/>
    <x v="2"/>
    <x v="1"/>
    <x v="0"/>
    <x v="1"/>
    <x v="3"/>
    <x v="1"/>
    <x v="0"/>
    <x v="2"/>
    <x v="1"/>
    <x v="2"/>
    <x v="2"/>
    <x v="2"/>
    <x v="0"/>
    <x v="4"/>
    <x v="3"/>
    <x v="0"/>
    <x v="3"/>
    <x v="0"/>
    <x v="0"/>
    <x v="1"/>
    <x v="0"/>
    <x v="1"/>
    <x v="2"/>
    <x v="4"/>
    <x v="0"/>
    <x v="0"/>
    <x v="0"/>
    <x v="0"/>
    <x v="0"/>
    <x v="0"/>
    <x v="0"/>
    <x v="0"/>
    <x v="0"/>
    <x v="1"/>
    <x v="40"/>
    <x v="13"/>
    <x v="3"/>
    <x v="13"/>
    <x v="4"/>
    <x v="3"/>
    <x v="2"/>
    <x v="25"/>
    <x v="4"/>
    <x v="0"/>
  </r>
  <r>
    <x v="0"/>
    <x v="0"/>
    <x v="3"/>
    <x v="0"/>
    <x v="0"/>
    <x v="1"/>
    <x v="2"/>
    <x v="0"/>
    <x v="3"/>
    <x v="3"/>
    <x v="0"/>
    <x v="1"/>
    <x v="1"/>
    <x v="1"/>
    <x v="0"/>
    <x v="0"/>
    <x v="4"/>
    <x v="4"/>
    <x v="0"/>
    <x v="2"/>
    <x v="0"/>
    <x v="1"/>
    <x v="0"/>
    <x v="2"/>
    <x v="1"/>
    <x v="1"/>
    <x v="1"/>
    <x v="1"/>
    <x v="0"/>
    <x v="0"/>
    <x v="0"/>
    <x v="0"/>
    <x v="3"/>
    <x v="1"/>
    <x v="4"/>
    <x v="1"/>
    <x v="4"/>
    <x v="2"/>
    <x v="0"/>
    <x v="4"/>
    <x v="0"/>
    <x v="0"/>
    <x v="0"/>
    <x v="0"/>
    <x v="0"/>
    <x v="0"/>
    <x v="0"/>
    <x v="0"/>
    <x v="0"/>
    <x v="12"/>
    <x v="17"/>
    <x v="0"/>
    <x v="3"/>
    <x v="2"/>
    <x v="4"/>
    <x v="3"/>
    <x v="1"/>
    <x v="1"/>
    <x v="4"/>
    <x v="6"/>
  </r>
  <r>
    <x v="0"/>
    <x v="0"/>
    <x v="3"/>
    <x v="0"/>
    <x v="0"/>
    <x v="0"/>
    <x v="0"/>
    <x v="0"/>
    <x v="2"/>
    <x v="0"/>
    <x v="3"/>
    <x v="1"/>
    <x v="2"/>
    <x v="1"/>
    <x v="1"/>
    <x v="0"/>
    <x v="0"/>
    <x v="1"/>
    <x v="1"/>
    <x v="0"/>
    <x v="0"/>
    <x v="0"/>
    <x v="1"/>
    <x v="2"/>
    <x v="1"/>
    <x v="0"/>
    <x v="0"/>
    <x v="1"/>
    <x v="0"/>
    <x v="0"/>
    <x v="0"/>
    <x v="2"/>
    <x v="0"/>
    <x v="3"/>
    <x v="1"/>
    <x v="3"/>
    <x v="0"/>
    <x v="3"/>
    <x v="2"/>
    <x v="1"/>
    <x v="0"/>
    <x v="0"/>
    <x v="0"/>
    <x v="0"/>
    <x v="0"/>
    <x v="0"/>
    <x v="0"/>
    <x v="0"/>
    <x v="0"/>
    <x v="9"/>
    <x v="23"/>
    <x v="1"/>
    <x v="1"/>
    <x v="0"/>
    <x v="1"/>
    <x v="3"/>
    <x v="0"/>
    <x v="1"/>
    <x v="7"/>
    <x v="1"/>
  </r>
  <r>
    <x v="0"/>
    <x v="0"/>
    <x v="3"/>
    <x v="0"/>
    <x v="0"/>
    <x v="1"/>
    <x v="1"/>
    <x v="1"/>
    <x v="2"/>
    <x v="0"/>
    <x v="0"/>
    <x v="3"/>
    <x v="0"/>
    <x v="0"/>
    <x v="0"/>
    <x v="2"/>
    <x v="0"/>
    <x v="2"/>
    <x v="1"/>
    <x v="0"/>
    <x v="0"/>
    <x v="0"/>
    <x v="1"/>
    <x v="3"/>
    <x v="3"/>
    <x v="0"/>
    <x v="2"/>
    <x v="4"/>
    <x v="1"/>
    <x v="3"/>
    <x v="2"/>
    <x v="1"/>
    <x v="1"/>
    <x v="0"/>
    <x v="1"/>
    <x v="2"/>
    <x v="4"/>
    <x v="2"/>
    <x v="3"/>
    <x v="3"/>
    <x v="0"/>
    <x v="0"/>
    <x v="0"/>
    <x v="0"/>
    <x v="0"/>
    <x v="0"/>
    <x v="0"/>
    <x v="0"/>
    <x v="0"/>
    <x v="8"/>
    <x v="14"/>
    <x v="35"/>
    <x v="2"/>
    <x v="0"/>
    <x v="1"/>
    <x v="7"/>
    <x v="1"/>
    <x v="52"/>
    <x v="1"/>
    <x v="4"/>
  </r>
  <r>
    <x v="0"/>
    <x v="0"/>
    <x v="3"/>
    <x v="0"/>
    <x v="0"/>
    <x v="0"/>
    <x v="2"/>
    <x v="1"/>
    <x v="1"/>
    <x v="1"/>
    <x v="3"/>
    <x v="2"/>
    <x v="2"/>
    <x v="0"/>
    <x v="0"/>
    <x v="0"/>
    <x v="0"/>
    <x v="1"/>
    <x v="4"/>
    <x v="0"/>
    <x v="3"/>
    <x v="1"/>
    <x v="1"/>
    <x v="2"/>
    <x v="1"/>
    <x v="0"/>
    <x v="5"/>
    <x v="1"/>
    <x v="0"/>
    <x v="0"/>
    <x v="0"/>
    <x v="2"/>
    <x v="1"/>
    <x v="0"/>
    <x v="1"/>
    <x v="3"/>
    <x v="4"/>
    <x v="2"/>
    <x v="0"/>
    <x v="4"/>
    <x v="0"/>
    <x v="0"/>
    <x v="0"/>
    <x v="0"/>
    <x v="0"/>
    <x v="0"/>
    <x v="0"/>
    <x v="0"/>
    <x v="0"/>
    <x v="11"/>
    <x v="0"/>
    <x v="0"/>
    <x v="8"/>
    <x v="5"/>
    <x v="0"/>
    <x v="3"/>
    <x v="5"/>
    <x v="1"/>
    <x v="12"/>
    <x v="4"/>
  </r>
  <r>
    <x v="0"/>
    <x v="0"/>
    <x v="3"/>
    <x v="0"/>
    <x v="0"/>
    <x v="0"/>
    <x v="0"/>
    <x v="0"/>
    <x v="0"/>
    <x v="0"/>
    <x v="3"/>
    <x v="0"/>
    <x v="2"/>
    <x v="0"/>
    <x v="1"/>
    <x v="0"/>
    <x v="0"/>
    <x v="0"/>
    <x v="0"/>
    <x v="0"/>
    <x v="0"/>
    <x v="0"/>
    <x v="0"/>
    <x v="2"/>
    <x v="0"/>
    <x v="0"/>
    <x v="5"/>
    <x v="1"/>
    <x v="0"/>
    <x v="0"/>
    <x v="0"/>
    <x v="2"/>
    <x v="2"/>
    <x v="3"/>
    <x v="2"/>
    <x v="0"/>
    <x v="0"/>
    <x v="0"/>
    <x v="0"/>
    <x v="0"/>
    <x v="0"/>
    <x v="0"/>
    <x v="0"/>
    <x v="0"/>
    <x v="0"/>
    <x v="0"/>
    <x v="0"/>
    <x v="0"/>
    <x v="0"/>
    <x v="0"/>
    <x v="5"/>
    <x v="14"/>
    <x v="0"/>
    <x v="0"/>
    <x v="0"/>
    <x v="4"/>
    <x v="5"/>
    <x v="1"/>
    <x v="5"/>
    <x v="3"/>
  </r>
  <r>
    <x v="0"/>
    <x v="0"/>
    <x v="3"/>
    <x v="0"/>
    <x v="0"/>
    <x v="2"/>
    <x v="2"/>
    <x v="2"/>
    <x v="1"/>
    <x v="3"/>
    <x v="0"/>
    <x v="1"/>
    <x v="0"/>
    <x v="1"/>
    <x v="1"/>
    <x v="1"/>
    <x v="0"/>
    <x v="1"/>
    <x v="0"/>
    <x v="0"/>
    <x v="4"/>
    <x v="1"/>
    <x v="0"/>
    <x v="1"/>
    <x v="1"/>
    <x v="1"/>
    <x v="1"/>
    <x v="0"/>
    <x v="2"/>
    <x v="3"/>
    <x v="2"/>
    <x v="0"/>
    <x v="0"/>
    <x v="0"/>
    <x v="0"/>
    <x v="3"/>
    <x v="0"/>
    <x v="3"/>
    <x v="0"/>
    <x v="1"/>
    <x v="0"/>
    <x v="0"/>
    <x v="0"/>
    <x v="0"/>
    <x v="0"/>
    <x v="0"/>
    <x v="0"/>
    <x v="0"/>
    <x v="0"/>
    <x v="1"/>
    <x v="10"/>
    <x v="10"/>
    <x v="3"/>
    <x v="0"/>
    <x v="4"/>
    <x v="1"/>
    <x v="1"/>
    <x v="39"/>
    <x v="0"/>
    <x v="0"/>
  </r>
  <r>
    <x v="0"/>
    <x v="0"/>
    <x v="3"/>
    <x v="0"/>
    <x v="0"/>
    <x v="0"/>
    <x v="0"/>
    <x v="0"/>
    <x v="1"/>
    <x v="1"/>
    <x v="3"/>
    <x v="1"/>
    <x v="2"/>
    <x v="0"/>
    <x v="0"/>
    <x v="0"/>
    <x v="0"/>
    <x v="1"/>
    <x v="1"/>
    <x v="0"/>
    <x v="0"/>
    <x v="1"/>
    <x v="1"/>
    <x v="2"/>
    <x v="1"/>
    <x v="0"/>
    <x v="5"/>
    <x v="1"/>
    <x v="0"/>
    <x v="0"/>
    <x v="0"/>
    <x v="2"/>
    <x v="0"/>
    <x v="0"/>
    <x v="1"/>
    <x v="0"/>
    <x v="0"/>
    <x v="3"/>
    <x v="0"/>
    <x v="1"/>
    <x v="0"/>
    <x v="0"/>
    <x v="0"/>
    <x v="0"/>
    <x v="0"/>
    <x v="0"/>
    <x v="0"/>
    <x v="0"/>
    <x v="0"/>
    <x v="6"/>
    <x v="12"/>
    <x v="0"/>
    <x v="1"/>
    <x v="0"/>
    <x v="0"/>
    <x v="3"/>
    <x v="5"/>
    <x v="1"/>
    <x v="7"/>
    <x v="4"/>
  </r>
  <r>
    <x v="0"/>
    <x v="0"/>
    <x v="3"/>
    <x v="0"/>
    <x v="0"/>
    <x v="2"/>
    <x v="0"/>
    <x v="1"/>
    <x v="0"/>
    <x v="0"/>
    <x v="3"/>
    <x v="1"/>
    <x v="2"/>
    <x v="0"/>
    <x v="0"/>
    <x v="0"/>
    <x v="0"/>
    <x v="0"/>
    <x v="0"/>
    <x v="0"/>
    <x v="1"/>
    <x v="1"/>
    <x v="0"/>
    <x v="2"/>
    <x v="2"/>
    <x v="0"/>
    <x v="0"/>
    <x v="2"/>
    <x v="0"/>
    <x v="3"/>
    <x v="2"/>
    <x v="2"/>
    <x v="0"/>
    <x v="3"/>
    <x v="1"/>
    <x v="0"/>
    <x v="0"/>
    <x v="1"/>
    <x v="0"/>
    <x v="0"/>
    <x v="0"/>
    <x v="0"/>
    <x v="0"/>
    <x v="0"/>
    <x v="0"/>
    <x v="0"/>
    <x v="0"/>
    <x v="0"/>
    <x v="0"/>
    <x v="6"/>
    <x v="23"/>
    <x v="0"/>
    <x v="0"/>
    <x v="11"/>
    <x v="4"/>
    <x v="1"/>
    <x v="0"/>
    <x v="39"/>
    <x v="7"/>
    <x v="1"/>
  </r>
  <r>
    <x v="0"/>
    <x v="0"/>
    <x v="3"/>
    <x v="0"/>
    <x v="0"/>
    <x v="2"/>
    <x v="1"/>
    <x v="1"/>
    <x v="1"/>
    <x v="3"/>
    <x v="0"/>
    <x v="3"/>
    <x v="0"/>
    <x v="1"/>
    <x v="1"/>
    <x v="1"/>
    <x v="0"/>
    <x v="1"/>
    <x v="1"/>
    <x v="2"/>
    <x v="0"/>
    <x v="1"/>
    <x v="0"/>
    <x v="1"/>
    <x v="2"/>
    <x v="0"/>
    <x v="1"/>
    <x v="0"/>
    <x v="2"/>
    <x v="3"/>
    <x v="2"/>
    <x v="0"/>
    <x v="0"/>
    <x v="1"/>
    <x v="0"/>
    <x v="3"/>
    <x v="4"/>
    <x v="1"/>
    <x v="0"/>
    <x v="1"/>
    <x v="0"/>
    <x v="0"/>
    <x v="0"/>
    <x v="0"/>
    <x v="0"/>
    <x v="0"/>
    <x v="0"/>
    <x v="0"/>
    <x v="0"/>
    <x v="1"/>
    <x v="17"/>
    <x v="10"/>
    <x v="1"/>
    <x v="2"/>
    <x v="4"/>
    <x v="2"/>
    <x v="3"/>
    <x v="39"/>
    <x v="0"/>
    <x v="6"/>
  </r>
  <r>
    <x v="0"/>
    <x v="0"/>
    <x v="3"/>
    <x v="0"/>
    <x v="0"/>
    <x v="0"/>
    <x v="1"/>
    <x v="1"/>
    <x v="2"/>
    <x v="1"/>
    <x v="1"/>
    <x v="3"/>
    <x v="0"/>
    <x v="1"/>
    <x v="1"/>
    <x v="1"/>
    <x v="1"/>
    <x v="2"/>
    <x v="0"/>
    <x v="1"/>
    <x v="0"/>
    <x v="1"/>
    <x v="0"/>
    <x v="1"/>
    <x v="4"/>
    <x v="0"/>
    <x v="4"/>
    <x v="3"/>
    <x v="4"/>
    <x v="4"/>
    <x v="3"/>
    <x v="0"/>
    <x v="1"/>
    <x v="0"/>
    <x v="0"/>
    <x v="1"/>
    <x v="4"/>
    <x v="1"/>
    <x v="1"/>
    <x v="4"/>
    <x v="0"/>
    <x v="0"/>
    <x v="0"/>
    <x v="0"/>
    <x v="0"/>
    <x v="0"/>
    <x v="0"/>
    <x v="0"/>
    <x v="0"/>
    <x v="8"/>
    <x v="17"/>
    <x v="5"/>
    <x v="1"/>
    <x v="8"/>
    <x v="4"/>
    <x v="5"/>
    <x v="0"/>
    <x v="38"/>
    <x v="13"/>
    <x v="0"/>
  </r>
  <r>
    <x v="0"/>
    <x v="0"/>
    <x v="3"/>
    <x v="0"/>
    <x v="0"/>
    <x v="0"/>
    <x v="0"/>
    <x v="1"/>
    <x v="1"/>
    <x v="1"/>
    <x v="0"/>
    <x v="2"/>
    <x v="2"/>
    <x v="0"/>
    <x v="1"/>
    <x v="0"/>
    <x v="1"/>
    <x v="0"/>
    <x v="2"/>
    <x v="0"/>
    <x v="1"/>
    <x v="2"/>
    <x v="0"/>
    <x v="3"/>
    <x v="2"/>
    <x v="0"/>
    <x v="1"/>
    <x v="1"/>
    <x v="0"/>
    <x v="0"/>
    <x v="0"/>
    <x v="0"/>
    <x v="3"/>
    <x v="4"/>
    <x v="4"/>
    <x v="3"/>
    <x v="0"/>
    <x v="3"/>
    <x v="0"/>
    <x v="1"/>
    <x v="0"/>
    <x v="0"/>
    <x v="0"/>
    <x v="0"/>
    <x v="0"/>
    <x v="0"/>
    <x v="0"/>
    <x v="0"/>
    <x v="0"/>
    <x v="5"/>
    <x v="45"/>
    <x v="1"/>
    <x v="6"/>
    <x v="11"/>
    <x v="4"/>
    <x v="2"/>
    <x v="3"/>
    <x v="1"/>
    <x v="4"/>
    <x v="7"/>
  </r>
  <r>
    <x v="0"/>
    <x v="0"/>
    <x v="9"/>
    <x v="0"/>
    <x v="2"/>
    <x v="0"/>
    <x v="1"/>
    <x v="1"/>
    <x v="4"/>
    <x v="1"/>
    <x v="0"/>
    <x v="3"/>
    <x v="5"/>
    <x v="3"/>
    <x v="3"/>
    <x v="1"/>
    <x v="4"/>
    <x v="4"/>
    <x v="4"/>
    <x v="3"/>
    <x v="3"/>
    <x v="3"/>
    <x v="3"/>
    <x v="3"/>
    <x v="1"/>
    <x v="1"/>
    <x v="1"/>
    <x v="0"/>
    <x v="2"/>
    <x v="4"/>
    <x v="1"/>
    <x v="4"/>
    <x v="1"/>
    <x v="0"/>
    <x v="3"/>
    <x v="1"/>
    <x v="0"/>
    <x v="1"/>
    <x v="1"/>
    <x v="0"/>
    <x v="0"/>
    <x v="0"/>
    <x v="0"/>
    <x v="0"/>
    <x v="0"/>
    <x v="0"/>
    <x v="0"/>
    <x v="0"/>
    <x v="0"/>
    <x v="16"/>
    <x v="57"/>
    <x v="2"/>
    <x v="4"/>
    <x v="12"/>
    <x v="6"/>
    <x v="3"/>
    <x v="1"/>
    <x v="53"/>
    <x v="16"/>
    <x v="8"/>
  </r>
  <r>
    <x v="0"/>
    <x v="0"/>
    <x v="9"/>
    <x v="0"/>
    <x v="2"/>
    <x v="0"/>
    <x v="1"/>
    <x v="1"/>
    <x v="2"/>
    <x v="0"/>
    <x v="1"/>
    <x v="1"/>
    <x v="0"/>
    <x v="1"/>
    <x v="1"/>
    <x v="1"/>
    <x v="0"/>
    <x v="4"/>
    <x v="1"/>
    <x v="0"/>
    <x v="0"/>
    <x v="1"/>
    <x v="1"/>
    <x v="1"/>
    <x v="2"/>
    <x v="0"/>
    <x v="1"/>
    <x v="0"/>
    <x v="0"/>
    <x v="0"/>
    <x v="2"/>
    <x v="0"/>
    <x v="3"/>
    <x v="0"/>
    <x v="2"/>
    <x v="0"/>
    <x v="0"/>
    <x v="0"/>
    <x v="0"/>
    <x v="0"/>
    <x v="0"/>
    <x v="0"/>
    <x v="0"/>
    <x v="0"/>
    <x v="0"/>
    <x v="0"/>
    <x v="0"/>
    <x v="0"/>
    <x v="0"/>
    <x v="8"/>
    <x v="13"/>
    <x v="10"/>
    <x v="2"/>
    <x v="0"/>
    <x v="0"/>
    <x v="2"/>
    <x v="3"/>
    <x v="6"/>
    <x v="4"/>
    <x v="1"/>
  </r>
  <r>
    <x v="0"/>
    <x v="0"/>
    <x v="9"/>
    <x v="0"/>
    <x v="2"/>
    <x v="2"/>
    <x v="1"/>
    <x v="2"/>
    <x v="3"/>
    <x v="3"/>
    <x v="3"/>
    <x v="1"/>
    <x v="4"/>
    <x v="1"/>
    <x v="3"/>
    <x v="2"/>
    <x v="2"/>
    <x v="4"/>
    <x v="0"/>
    <x v="0"/>
    <x v="0"/>
    <x v="2"/>
    <x v="0"/>
    <x v="2"/>
    <x v="1"/>
    <x v="2"/>
    <x v="1"/>
    <x v="1"/>
    <x v="0"/>
    <x v="4"/>
    <x v="0"/>
    <x v="1"/>
    <x v="0"/>
    <x v="0"/>
    <x v="0"/>
    <x v="3"/>
    <x v="3"/>
    <x v="3"/>
    <x v="4"/>
    <x v="0"/>
    <x v="0"/>
    <x v="0"/>
    <x v="0"/>
    <x v="0"/>
    <x v="0"/>
    <x v="0"/>
    <x v="0"/>
    <x v="0"/>
    <x v="0"/>
    <x v="4"/>
    <x v="58"/>
    <x v="13"/>
    <x v="3"/>
    <x v="0"/>
    <x v="4"/>
    <x v="3"/>
    <x v="7"/>
    <x v="13"/>
    <x v="6"/>
    <x v="0"/>
  </r>
  <r>
    <x v="0"/>
    <x v="0"/>
    <x v="9"/>
    <x v="0"/>
    <x v="2"/>
    <x v="2"/>
    <x v="2"/>
    <x v="0"/>
    <x v="3"/>
    <x v="3"/>
    <x v="0"/>
    <x v="1"/>
    <x v="2"/>
    <x v="1"/>
    <x v="1"/>
    <x v="1"/>
    <x v="0"/>
    <x v="1"/>
    <x v="1"/>
    <x v="0"/>
    <x v="0"/>
    <x v="0"/>
    <x v="3"/>
    <x v="1"/>
    <x v="1"/>
    <x v="1"/>
    <x v="1"/>
    <x v="1"/>
    <x v="0"/>
    <x v="3"/>
    <x v="2"/>
    <x v="0"/>
    <x v="3"/>
    <x v="3"/>
    <x v="3"/>
    <x v="3"/>
    <x v="4"/>
    <x v="2"/>
    <x v="3"/>
    <x v="0"/>
    <x v="0"/>
    <x v="0"/>
    <x v="0"/>
    <x v="0"/>
    <x v="0"/>
    <x v="0"/>
    <x v="0"/>
    <x v="0"/>
    <x v="0"/>
    <x v="12"/>
    <x v="22"/>
    <x v="10"/>
    <x v="1"/>
    <x v="0"/>
    <x v="9"/>
    <x v="1"/>
    <x v="1"/>
    <x v="30"/>
    <x v="4"/>
    <x v="0"/>
  </r>
  <r>
    <x v="0"/>
    <x v="0"/>
    <x v="9"/>
    <x v="0"/>
    <x v="2"/>
    <x v="2"/>
    <x v="1"/>
    <x v="1"/>
    <x v="2"/>
    <x v="3"/>
    <x v="1"/>
    <x v="1"/>
    <x v="0"/>
    <x v="1"/>
    <x v="1"/>
    <x v="1"/>
    <x v="0"/>
    <x v="1"/>
    <x v="1"/>
    <x v="0"/>
    <x v="0"/>
    <x v="0"/>
    <x v="3"/>
    <x v="1"/>
    <x v="1"/>
    <x v="1"/>
    <x v="1"/>
    <x v="1"/>
    <x v="0"/>
    <x v="3"/>
    <x v="0"/>
    <x v="0"/>
    <x v="3"/>
    <x v="3"/>
    <x v="3"/>
    <x v="3"/>
    <x v="4"/>
    <x v="2"/>
    <x v="3"/>
    <x v="0"/>
    <x v="0"/>
    <x v="0"/>
    <x v="0"/>
    <x v="0"/>
    <x v="0"/>
    <x v="0"/>
    <x v="0"/>
    <x v="0"/>
    <x v="0"/>
    <x v="8"/>
    <x v="46"/>
    <x v="10"/>
    <x v="1"/>
    <x v="0"/>
    <x v="9"/>
    <x v="1"/>
    <x v="1"/>
    <x v="3"/>
    <x v="4"/>
    <x v="0"/>
  </r>
  <r>
    <x v="0"/>
    <x v="0"/>
    <x v="9"/>
    <x v="0"/>
    <x v="2"/>
    <x v="0"/>
    <x v="1"/>
    <x v="2"/>
    <x v="2"/>
    <x v="0"/>
    <x v="3"/>
    <x v="3"/>
    <x v="1"/>
    <x v="2"/>
    <x v="1"/>
    <x v="1"/>
    <x v="0"/>
    <x v="4"/>
    <x v="1"/>
    <x v="0"/>
    <x v="5"/>
    <x v="1"/>
    <x v="3"/>
    <x v="1"/>
    <x v="2"/>
    <x v="0"/>
    <x v="1"/>
    <x v="1"/>
    <x v="0"/>
    <x v="3"/>
    <x v="3"/>
    <x v="2"/>
    <x v="1"/>
    <x v="1"/>
    <x v="0"/>
    <x v="1"/>
    <x v="1"/>
    <x v="1"/>
    <x v="2"/>
    <x v="4"/>
    <x v="0"/>
    <x v="0"/>
    <x v="0"/>
    <x v="0"/>
    <x v="0"/>
    <x v="0"/>
    <x v="0"/>
    <x v="0"/>
    <x v="0"/>
    <x v="4"/>
    <x v="39"/>
    <x v="5"/>
    <x v="2"/>
    <x v="21"/>
    <x v="3"/>
    <x v="2"/>
    <x v="3"/>
    <x v="5"/>
    <x v="12"/>
    <x v="6"/>
  </r>
  <r>
    <x v="0"/>
    <x v="0"/>
    <x v="9"/>
    <x v="0"/>
    <x v="2"/>
    <x v="2"/>
    <x v="2"/>
    <x v="2"/>
    <x v="1"/>
    <x v="1"/>
    <x v="0"/>
    <x v="2"/>
    <x v="0"/>
    <x v="1"/>
    <x v="1"/>
    <x v="1"/>
    <x v="0"/>
    <x v="1"/>
    <x v="1"/>
    <x v="2"/>
    <x v="1"/>
    <x v="1"/>
    <x v="0"/>
    <x v="1"/>
    <x v="1"/>
    <x v="0"/>
    <x v="0"/>
    <x v="1"/>
    <x v="0"/>
    <x v="0"/>
    <x v="0"/>
    <x v="0"/>
    <x v="0"/>
    <x v="3"/>
    <x v="1"/>
    <x v="0"/>
    <x v="0"/>
    <x v="3"/>
    <x v="0"/>
    <x v="0"/>
    <x v="0"/>
    <x v="0"/>
    <x v="0"/>
    <x v="0"/>
    <x v="0"/>
    <x v="0"/>
    <x v="0"/>
    <x v="0"/>
    <x v="0"/>
    <x v="1"/>
    <x v="27"/>
    <x v="10"/>
    <x v="1"/>
    <x v="6"/>
    <x v="4"/>
    <x v="1"/>
    <x v="0"/>
    <x v="1"/>
    <x v="0"/>
    <x v="1"/>
  </r>
  <r>
    <x v="0"/>
    <x v="0"/>
    <x v="9"/>
    <x v="0"/>
    <x v="2"/>
    <x v="2"/>
    <x v="1"/>
    <x v="1"/>
    <x v="2"/>
    <x v="1"/>
    <x v="0"/>
    <x v="1"/>
    <x v="0"/>
    <x v="2"/>
    <x v="1"/>
    <x v="1"/>
    <x v="1"/>
    <x v="1"/>
    <x v="1"/>
    <x v="2"/>
    <x v="3"/>
    <x v="1"/>
    <x v="3"/>
    <x v="1"/>
    <x v="1"/>
    <x v="0"/>
    <x v="1"/>
    <x v="1"/>
    <x v="0"/>
    <x v="3"/>
    <x v="2"/>
    <x v="0"/>
    <x v="0"/>
    <x v="0"/>
    <x v="1"/>
    <x v="3"/>
    <x v="0"/>
    <x v="3"/>
    <x v="2"/>
    <x v="0"/>
    <x v="0"/>
    <x v="0"/>
    <x v="0"/>
    <x v="0"/>
    <x v="0"/>
    <x v="0"/>
    <x v="0"/>
    <x v="0"/>
    <x v="0"/>
    <x v="8"/>
    <x v="1"/>
    <x v="2"/>
    <x v="1"/>
    <x v="4"/>
    <x v="3"/>
    <x v="1"/>
    <x v="3"/>
    <x v="30"/>
    <x v="0"/>
    <x v="4"/>
  </r>
  <r>
    <x v="0"/>
    <x v="0"/>
    <x v="9"/>
    <x v="0"/>
    <x v="2"/>
    <x v="2"/>
    <x v="1"/>
    <x v="1"/>
    <x v="3"/>
    <x v="1"/>
    <x v="0"/>
    <x v="1"/>
    <x v="1"/>
    <x v="1"/>
    <x v="1"/>
    <x v="1"/>
    <x v="4"/>
    <x v="1"/>
    <x v="2"/>
    <x v="0"/>
    <x v="1"/>
    <x v="1"/>
    <x v="0"/>
    <x v="3"/>
    <x v="1"/>
    <x v="0"/>
    <x v="0"/>
    <x v="1"/>
    <x v="0"/>
    <x v="0"/>
    <x v="2"/>
    <x v="0"/>
    <x v="5"/>
    <x v="0"/>
    <x v="1"/>
    <x v="3"/>
    <x v="0"/>
    <x v="1"/>
    <x v="2"/>
    <x v="0"/>
    <x v="0"/>
    <x v="0"/>
    <x v="0"/>
    <x v="0"/>
    <x v="0"/>
    <x v="0"/>
    <x v="0"/>
    <x v="0"/>
    <x v="0"/>
    <x v="2"/>
    <x v="31"/>
    <x v="4"/>
    <x v="3"/>
    <x v="11"/>
    <x v="4"/>
    <x v="3"/>
    <x v="0"/>
    <x v="3"/>
    <x v="19"/>
    <x v="4"/>
  </r>
  <r>
    <x v="0"/>
    <x v="0"/>
    <x v="9"/>
    <x v="0"/>
    <x v="2"/>
    <x v="2"/>
    <x v="2"/>
    <x v="0"/>
    <x v="0"/>
    <x v="3"/>
    <x v="1"/>
    <x v="2"/>
    <x v="1"/>
    <x v="1"/>
    <x v="0"/>
    <x v="1"/>
    <x v="1"/>
    <x v="1"/>
    <x v="0"/>
    <x v="2"/>
    <x v="3"/>
    <x v="3"/>
    <x v="0"/>
    <x v="1"/>
    <x v="2"/>
    <x v="0"/>
    <x v="0"/>
    <x v="1"/>
    <x v="0"/>
    <x v="3"/>
    <x v="0"/>
    <x v="1"/>
    <x v="1"/>
    <x v="3"/>
    <x v="0"/>
    <x v="3"/>
    <x v="1"/>
    <x v="3"/>
    <x v="0"/>
    <x v="1"/>
    <x v="0"/>
    <x v="0"/>
    <x v="0"/>
    <x v="0"/>
    <x v="0"/>
    <x v="0"/>
    <x v="0"/>
    <x v="0"/>
    <x v="0"/>
    <x v="6"/>
    <x v="46"/>
    <x v="10"/>
    <x v="3"/>
    <x v="4"/>
    <x v="3"/>
    <x v="2"/>
    <x v="0"/>
    <x v="3"/>
    <x v="1"/>
    <x v="5"/>
  </r>
  <r>
    <x v="0"/>
    <x v="0"/>
    <x v="9"/>
    <x v="0"/>
    <x v="2"/>
    <x v="0"/>
    <x v="0"/>
    <x v="1"/>
    <x v="3"/>
    <x v="1"/>
    <x v="3"/>
    <x v="1"/>
    <x v="0"/>
    <x v="2"/>
    <x v="1"/>
    <x v="1"/>
    <x v="0"/>
    <x v="2"/>
    <x v="0"/>
    <x v="0"/>
    <x v="0"/>
    <x v="2"/>
    <x v="3"/>
    <x v="3"/>
    <x v="1"/>
    <x v="1"/>
    <x v="0"/>
    <x v="1"/>
    <x v="0"/>
    <x v="3"/>
    <x v="0"/>
    <x v="0"/>
    <x v="0"/>
    <x v="3"/>
    <x v="4"/>
    <x v="3"/>
    <x v="4"/>
    <x v="1"/>
    <x v="2"/>
    <x v="1"/>
    <x v="0"/>
    <x v="0"/>
    <x v="0"/>
    <x v="0"/>
    <x v="0"/>
    <x v="0"/>
    <x v="0"/>
    <x v="0"/>
    <x v="0"/>
    <x v="12"/>
    <x v="8"/>
    <x v="5"/>
    <x v="1"/>
    <x v="0"/>
    <x v="6"/>
    <x v="3"/>
    <x v="3"/>
    <x v="3"/>
    <x v="0"/>
    <x v="3"/>
  </r>
  <r>
    <x v="0"/>
    <x v="0"/>
    <x v="9"/>
    <x v="0"/>
    <x v="2"/>
    <x v="2"/>
    <x v="0"/>
    <x v="1"/>
    <x v="1"/>
    <x v="1"/>
    <x v="0"/>
    <x v="1"/>
    <x v="1"/>
    <x v="0"/>
    <x v="1"/>
    <x v="0"/>
    <x v="1"/>
    <x v="1"/>
    <x v="0"/>
    <x v="0"/>
    <x v="0"/>
    <x v="0"/>
    <x v="3"/>
    <x v="1"/>
    <x v="0"/>
    <x v="1"/>
    <x v="5"/>
    <x v="1"/>
    <x v="0"/>
    <x v="0"/>
    <x v="0"/>
    <x v="2"/>
    <x v="0"/>
    <x v="3"/>
    <x v="2"/>
    <x v="0"/>
    <x v="0"/>
    <x v="2"/>
    <x v="0"/>
    <x v="1"/>
    <x v="0"/>
    <x v="0"/>
    <x v="0"/>
    <x v="0"/>
    <x v="0"/>
    <x v="0"/>
    <x v="0"/>
    <x v="0"/>
    <x v="0"/>
    <x v="5"/>
    <x v="31"/>
    <x v="1"/>
    <x v="3"/>
    <x v="0"/>
    <x v="9"/>
    <x v="6"/>
    <x v="0"/>
    <x v="1"/>
    <x v="7"/>
    <x v="3"/>
  </r>
  <r>
    <x v="0"/>
    <x v="0"/>
    <x v="9"/>
    <x v="0"/>
    <x v="2"/>
    <x v="2"/>
    <x v="0"/>
    <x v="2"/>
    <x v="4"/>
    <x v="3"/>
    <x v="1"/>
    <x v="3"/>
    <x v="4"/>
    <x v="2"/>
    <x v="5"/>
    <x v="1"/>
    <x v="2"/>
    <x v="3"/>
    <x v="1"/>
    <x v="2"/>
    <x v="3"/>
    <x v="3"/>
    <x v="4"/>
    <x v="4"/>
    <x v="2"/>
    <x v="2"/>
    <x v="3"/>
    <x v="2"/>
    <x v="2"/>
    <x v="2"/>
    <x v="1"/>
    <x v="1"/>
    <x v="1"/>
    <x v="1"/>
    <x v="4"/>
    <x v="1"/>
    <x v="3"/>
    <x v="2"/>
    <x v="1"/>
    <x v="2"/>
    <x v="0"/>
    <x v="0"/>
    <x v="0"/>
    <x v="0"/>
    <x v="0"/>
    <x v="0"/>
    <x v="0"/>
    <x v="0"/>
    <x v="0"/>
    <x v="8"/>
    <x v="59"/>
    <x v="36"/>
    <x v="9"/>
    <x v="4"/>
    <x v="5"/>
    <x v="5"/>
    <x v="9"/>
    <x v="35"/>
    <x v="1"/>
    <x v="6"/>
  </r>
  <r>
    <x v="0"/>
    <x v="0"/>
    <x v="10"/>
    <x v="0"/>
    <x v="4"/>
    <x v="2"/>
    <x v="1"/>
    <x v="1"/>
    <x v="2"/>
    <x v="3"/>
    <x v="2"/>
    <x v="1"/>
    <x v="0"/>
    <x v="0"/>
    <x v="3"/>
    <x v="1"/>
    <x v="1"/>
    <x v="2"/>
    <x v="2"/>
    <x v="1"/>
    <x v="1"/>
    <x v="2"/>
    <x v="2"/>
    <x v="1"/>
    <x v="2"/>
    <x v="0"/>
    <x v="2"/>
    <x v="0"/>
    <x v="4"/>
    <x v="4"/>
    <x v="4"/>
    <x v="1"/>
    <x v="1"/>
    <x v="0"/>
    <x v="1"/>
    <x v="3"/>
    <x v="1"/>
    <x v="3"/>
    <x v="4"/>
    <x v="3"/>
    <x v="0"/>
    <x v="0"/>
    <x v="0"/>
    <x v="0"/>
    <x v="0"/>
    <x v="0"/>
    <x v="0"/>
    <x v="0"/>
    <x v="0"/>
    <x v="8"/>
    <x v="2"/>
    <x v="5"/>
    <x v="2"/>
    <x v="1"/>
    <x v="2"/>
    <x v="2"/>
    <x v="1"/>
    <x v="54"/>
    <x v="1"/>
    <x v="4"/>
  </r>
  <r>
    <x v="0"/>
    <x v="0"/>
    <x v="10"/>
    <x v="0"/>
    <x v="4"/>
    <x v="0"/>
    <x v="2"/>
    <x v="1"/>
    <x v="1"/>
    <x v="3"/>
    <x v="2"/>
    <x v="1"/>
    <x v="4"/>
    <x v="1"/>
    <x v="1"/>
    <x v="1"/>
    <x v="4"/>
    <x v="1"/>
    <x v="1"/>
    <x v="1"/>
    <x v="1"/>
    <x v="1"/>
    <x v="0"/>
    <x v="1"/>
    <x v="2"/>
    <x v="0"/>
    <x v="1"/>
    <x v="0"/>
    <x v="2"/>
    <x v="3"/>
    <x v="2"/>
    <x v="1"/>
    <x v="3"/>
    <x v="0"/>
    <x v="1"/>
    <x v="1"/>
    <x v="0"/>
    <x v="3"/>
    <x v="2"/>
    <x v="1"/>
    <x v="0"/>
    <x v="0"/>
    <x v="0"/>
    <x v="0"/>
    <x v="0"/>
    <x v="0"/>
    <x v="0"/>
    <x v="0"/>
    <x v="0"/>
    <x v="11"/>
    <x v="41"/>
    <x v="4"/>
    <x v="1"/>
    <x v="1"/>
    <x v="4"/>
    <x v="2"/>
    <x v="3"/>
    <x v="39"/>
    <x v="8"/>
    <x v="4"/>
  </r>
  <r>
    <x v="0"/>
    <x v="0"/>
    <x v="10"/>
    <x v="0"/>
    <x v="4"/>
    <x v="2"/>
    <x v="1"/>
    <x v="2"/>
    <x v="1"/>
    <x v="1"/>
    <x v="0"/>
    <x v="2"/>
    <x v="0"/>
    <x v="0"/>
    <x v="1"/>
    <x v="0"/>
    <x v="0"/>
    <x v="2"/>
    <x v="1"/>
    <x v="2"/>
    <x v="0"/>
    <x v="1"/>
    <x v="0"/>
    <x v="2"/>
    <x v="1"/>
    <x v="0"/>
    <x v="0"/>
    <x v="1"/>
    <x v="0"/>
    <x v="0"/>
    <x v="0"/>
    <x v="2"/>
    <x v="0"/>
    <x v="3"/>
    <x v="3"/>
    <x v="0"/>
    <x v="0"/>
    <x v="3"/>
    <x v="0"/>
    <x v="1"/>
    <x v="0"/>
    <x v="0"/>
    <x v="0"/>
    <x v="0"/>
    <x v="0"/>
    <x v="0"/>
    <x v="0"/>
    <x v="0"/>
    <x v="0"/>
    <x v="8"/>
    <x v="27"/>
    <x v="14"/>
    <x v="2"/>
    <x v="2"/>
    <x v="4"/>
    <x v="3"/>
    <x v="0"/>
    <x v="1"/>
    <x v="7"/>
    <x v="0"/>
  </r>
  <r>
    <x v="0"/>
    <x v="0"/>
    <x v="10"/>
    <x v="0"/>
    <x v="4"/>
    <x v="2"/>
    <x v="2"/>
    <x v="1"/>
    <x v="1"/>
    <x v="0"/>
    <x v="0"/>
    <x v="1"/>
    <x v="0"/>
    <x v="1"/>
    <x v="0"/>
    <x v="0"/>
    <x v="0"/>
    <x v="1"/>
    <x v="1"/>
    <x v="0"/>
    <x v="0"/>
    <x v="1"/>
    <x v="1"/>
    <x v="2"/>
    <x v="1"/>
    <x v="0"/>
    <x v="1"/>
    <x v="1"/>
    <x v="0"/>
    <x v="0"/>
    <x v="2"/>
    <x v="2"/>
    <x v="0"/>
    <x v="3"/>
    <x v="0"/>
    <x v="0"/>
    <x v="2"/>
    <x v="3"/>
    <x v="0"/>
    <x v="0"/>
    <x v="0"/>
    <x v="0"/>
    <x v="0"/>
    <x v="0"/>
    <x v="0"/>
    <x v="0"/>
    <x v="0"/>
    <x v="0"/>
    <x v="0"/>
    <x v="11"/>
    <x v="8"/>
    <x v="14"/>
    <x v="1"/>
    <x v="0"/>
    <x v="0"/>
    <x v="3"/>
    <x v="3"/>
    <x v="3"/>
    <x v="7"/>
    <x v="5"/>
  </r>
  <r>
    <x v="0"/>
    <x v="0"/>
    <x v="10"/>
    <x v="0"/>
    <x v="4"/>
    <x v="2"/>
    <x v="1"/>
    <x v="2"/>
    <x v="4"/>
    <x v="1"/>
    <x v="0"/>
    <x v="1"/>
    <x v="4"/>
    <x v="1"/>
    <x v="1"/>
    <x v="0"/>
    <x v="4"/>
    <x v="2"/>
    <x v="0"/>
    <x v="1"/>
    <x v="3"/>
    <x v="1"/>
    <x v="0"/>
    <x v="1"/>
    <x v="2"/>
    <x v="1"/>
    <x v="1"/>
    <x v="0"/>
    <x v="0"/>
    <x v="3"/>
    <x v="3"/>
    <x v="0"/>
    <x v="0"/>
    <x v="3"/>
    <x v="3"/>
    <x v="3"/>
    <x v="0"/>
    <x v="1"/>
    <x v="0"/>
    <x v="0"/>
    <x v="0"/>
    <x v="0"/>
    <x v="0"/>
    <x v="0"/>
    <x v="0"/>
    <x v="0"/>
    <x v="0"/>
    <x v="0"/>
    <x v="0"/>
    <x v="15"/>
    <x v="9"/>
    <x v="14"/>
    <x v="1"/>
    <x v="13"/>
    <x v="4"/>
    <x v="2"/>
    <x v="1"/>
    <x v="8"/>
    <x v="0"/>
    <x v="0"/>
  </r>
  <r>
    <x v="0"/>
    <x v="0"/>
    <x v="10"/>
    <x v="0"/>
    <x v="4"/>
    <x v="0"/>
    <x v="2"/>
    <x v="4"/>
    <x v="4"/>
    <x v="1"/>
    <x v="3"/>
    <x v="3"/>
    <x v="0"/>
    <x v="1"/>
    <x v="1"/>
    <x v="0"/>
    <x v="0"/>
    <x v="1"/>
    <x v="1"/>
    <x v="3"/>
    <x v="3"/>
    <x v="1"/>
    <x v="0"/>
    <x v="1"/>
    <x v="1"/>
    <x v="0"/>
    <x v="0"/>
    <x v="3"/>
    <x v="4"/>
    <x v="3"/>
    <x v="3"/>
    <x v="1"/>
    <x v="3"/>
    <x v="0"/>
    <x v="1"/>
    <x v="2"/>
    <x v="1"/>
    <x v="3"/>
    <x v="2"/>
    <x v="0"/>
    <x v="0"/>
    <x v="0"/>
    <x v="0"/>
    <x v="0"/>
    <x v="0"/>
    <x v="0"/>
    <x v="0"/>
    <x v="0"/>
    <x v="0"/>
    <x v="22"/>
    <x v="14"/>
    <x v="1"/>
    <x v="1"/>
    <x v="12"/>
    <x v="4"/>
    <x v="1"/>
    <x v="0"/>
    <x v="23"/>
    <x v="8"/>
    <x v="4"/>
  </r>
  <r>
    <x v="0"/>
    <x v="0"/>
    <x v="10"/>
    <x v="0"/>
    <x v="4"/>
    <x v="2"/>
    <x v="2"/>
    <x v="1"/>
    <x v="1"/>
    <x v="1"/>
    <x v="0"/>
    <x v="1"/>
    <x v="0"/>
    <x v="0"/>
    <x v="0"/>
    <x v="0"/>
    <x v="0"/>
    <x v="1"/>
    <x v="1"/>
    <x v="1"/>
    <x v="0"/>
    <x v="1"/>
    <x v="0"/>
    <x v="2"/>
    <x v="2"/>
    <x v="0"/>
    <x v="1"/>
    <x v="0"/>
    <x v="2"/>
    <x v="3"/>
    <x v="2"/>
    <x v="1"/>
    <x v="0"/>
    <x v="3"/>
    <x v="0"/>
    <x v="3"/>
    <x v="1"/>
    <x v="3"/>
    <x v="2"/>
    <x v="1"/>
    <x v="0"/>
    <x v="0"/>
    <x v="0"/>
    <x v="0"/>
    <x v="0"/>
    <x v="0"/>
    <x v="0"/>
    <x v="0"/>
    <x v="0"/>
    <x v="11"/>
    <x v="1"/>
    <x v="0"/>
    <x v="1"/>
    <x v="8"/>
    <x v="4"/>
    <x v="1"/>
    <x v="3"/>
    <x v="39"/>
    <x v="6"/>
    <x v="5"/>
  </r>
  <r>
    <x v="0"/>
    <x v="0"/>
    <x v="10"/>
    <x v="0"/>
    <x v="4"/>
    <x v="2"/>
    <x v="2"/>
    <x v="2"/>
    <x v="1"/>
    <x v="1"/>
    <x v="0"/>
    <x v="1"/>
    <x v="0"/>
    <x v="1"/>
    <x v="1"/>
    <x v="2"/>
    <x v="1"/>
    <x v="1"/>
    <x v="1"/>
    <x v="4"/>
    <x v="4"/>
    <x v="1"/>
    <x v="0"/>
    <x v="0"/>
    <x v="1"/>
    <x v="0"/>
    <x v="1"/>
    <x v="1"/>
    <x v="0"/>
    <x v="3"/>
    <x v="3"/>
    <x v="0"/>
    <x v="0"/>
    <x v="0"/>
    <x v="0"/>
    <x v="3"/>
    <x v="1"/>
    <x v="1"/>
    <x v="2"/>
    <x v="1"/>
    <x v="0"/>
    <x v="0"/>
    <x v="0"/>
    <x v="0"/>
    <x v="0"/>
    <x v="0"/>
    <x v="0"/>
    <x v="0"/>
    <x v="0"/>
    <x v="1"/>
    <x v="1"/>
    <x v="12"/>
    <x v="1"/>
    <x v="17"/>
    <x v="4"/>
    <x v="4"/>
    <x v="3"/>
    <x v="5"/>
    <x v="0"/>
    <x v="0"/>
  </r>
  <r>
    <x v="0"/>
    <x v="0"/>
    <x v="10"/>
    <x v="0"/>
    <x v="4"/>
    <x v="0"/>
    <x v="2"/>
    <x v="0"/>
    <x v="1"/>
    <x v="0"/>
    <x v="3"/>
    <x v="3"/>
    <x v="2"/>
    <x v="0"/>
    <x v="0"/>
    <x v="0"/>
    <x v="0"/>
    <x v="1"/>
    <x v="3"/>
    <x v="2"/>
    <x v="1"/>
    <x v="1"/>
    <x v="1"/>
    <x v="0"/>
    <x v="0"/>
    <x v="1"/>
    <x v="1"/>
    <x v="2"/>
    <x v="0"/>
    <x v="0"/>
    <x v="0"/>
    <x v="2"/>
    <x v="2"/>
    <x v="3"/>
    <x v="2"/>
    <x v="0"/>
    <x v="2"/>
    <x v="3"/>
    <x v="0"/>
    <x v="0"/>
    <x v="0"/>
    <x v="0"/>
    <x v="0"/>
    <x v="0"/>
    <x v="0"/>
    <x v="0"/>
    <x v="0"/>
    <x v="0"/>
    <x v="0"/>
    <x v="5"/>
    <x v="15"/>
    <x v="0"/>
    <x v="0"/>
    <x v="6"/>
    <x v="0"/>
    <x v="0"/>
    <x v="1"/>
    <x v="24"/>
    <x v="5"/>
    <x v="3"/>
  </r>
  <r>
    <x v="0"/>
    <x v="0"/>
    <x v="10"/>
    <x v="0"/>
    <x v="4"/>
    <x v="0"/>
    <x v="2"/>
    <x v="1"/>
    <x v="1"/>
    <x v="1"/>
    <x v="0"/>
    <x v="1"/>
    <x v="0"/>
    <x v="1"/>
    <x v="0"/>
    <x v="0"/>
    <x v="0"/>
    <x v="1"/>
    <x v="0"/>
    <x v="2"/>
    <x v="0"/>
    <x v="1"/>
    <x v="1"/>
    <x v="2"/>
    <x v="2"/>
    <x v="0"/>
    <x v="0"/>
    <x v="1"/>
    <x v="0"/>
    <x v="0"/>
    <x v="0"/>
    <x v="2"/>
    <x v="0"/>
    <x v="0"/>
    <x v="2"/>
    <x v="0"/>
    <x v="0"/>
    <x v="3"/>
    <x v="0"/>
    <x v="0"/>
    <x v="0"/>
    <x v="0"/>
    <x v="0"/>
    <x v="0"/>
    <x v="0"/>
    <x v="0"/>
    <x v="0"/>
    <x v="0"/>
    <x v="0"/>
    <x v="11"/>
    <x v="1"/>
    <x v="14"/>
    <x v="3"/>
    <x v="2"/>
    <x v="0"/>
    <x v="1"/>
    <x v="0"/>
    <x v="1"/>
    <x v="7"/>
    <x v="1"/>
  </r>
  <r>
    <x v="0"/>
    <x v="0"/>
    <x v="10"/>
    <x v="0"/>
    <x v="4"/>
    <x v="0"/>
    <x v="1"/>
    <x v="1"/>
    <x v="1"/>
    <x v="1"/>
    <x v="1"/>
    <x v="3"/>
    <x v="0"/>
    <x v="2"/>
    <x v="1"/>
    <x v="1"/>
    <x v="1"/>
    <x v="1"/>
    <x v="0"/>
    <x v="1"/>
    <x v="3"/>
    <x v="3"/>
    <x v="0"/>
    <x v="1"/>
    <x v="2"/>
    <x v="0"/>
    <x v="1"/>
    <x v="0"/>
    <x v="2"/>
    <x v="4"/>
    <x v="3"/>
    <x v="1"/>
    <x v="3"/>
    <x v="1"/>
    <x v="1"/>
    <x v="1"/>
    <x v="0"/>
    <x v="3"/>
    <x v="2"/>
    <x v="0"/>
    <x v="0"/>
    <x v="0"/>
    <x v="0"/>
    <x v="0"/>
    <x v="0"/>
    <x v="0"/>
    <x v="0"/>
    <x v="0"/>
    <x v="0"/>
    <x v="1"/>
    <x v="17"/>
    <x v="2"/>
    <x v="3"/>
    <x v="13"/>
    <x v="3"/>
    <x v="2"/>
    <x v="3"/>
    <x v="25"/>
    <x v="8"/>
    <x v="0"/>
  </r>
  <r>
    <x v="0"/>
    <x v="0"/>
    <x v="10"/>
    <x v="0"/>
    <x v="4"/>
    <x v="0"/>
    <x v="0"/>
    <x v="0"/>
    <x v="1"/>
    <x v="0"/>
    <x v="0"/>
    <x v="2"/>
    <x v="2"/>
    <x v="1"/>
    <x v="0"/>
    <x v="0"/>
    <x v="0"/>
    <x v="1"/>
    <x v="3"/>
    <x v="2"/>
    <x v="0"/>
    <x v="1"/>
    <x v="0"/>
    <x v="0"/>
    <x v="0"/>
    <x v="4"/>
    <x v="0"/>
    <x v="0"/>
    <x v="0"/>
    <x v="0"/>
    <x v="2"/>
    <x v="2"/>
    <x v="0"/>
    <x v="3"/>
    <x v="1"/>
    <x v="0"/>
    <x v="2"/>
    <x v="0"/>
    <x v="0"/>
    <x v="0"/>
    <x v="0"/>
    <x v="0"/>
    <x v="0"/>
    <x v="0"/>
    <x v="0"/>
    <x v="0"/>
    <x v="0"/>
    <x v="0"/>
    <x v="0"/>
    <x v="6"/>
    <x v="0"/>
    <x v="14"/>
    <x v="0"/>
    <x v="2"/>
    <x v="4"/>
    <x v="0"/>
    <x v="5"/>
    <x v="6"/>
    <x v="7"/>
    <x v="1"/>
  </r>
  <r>
    <x v="0"/>
    <x v="0"/>
    <x v="10"/>
    <x v="0"/>
    <x v="4"/>
    <x v="0"/>
    <x v="2"/>
    <x v="0"/>
    <x v="1"/>
    <x v="1"/>
    <x v="3"/>
    <x v="2"/>
    <x v="1"/>
    <x v="0"/>
    <x v="0"/>
    <x v="0"/>
    <x v="4"/>
    <x v="1"/>
    <x v="0"/>
    <x v="2"/>
    <x v="0"/>
    <x v="0"/>
    <x v="1"/>
    <x v="2"/>
    <x v="1"/>
    <x v="0"/>
    <x v="0"/>
    <x v="1"/>
    <x v="0"/>
    <x v="0"/>
    <x v="0"/>
    <x v="2"/>
    <x v="0"/>
    <x v="3"/>
    <x v="1"/>
    <x v="0"/>
    <x v="0"/>
    <x v="0"/>
    <x v="0"/>
    <x v="0"/>
    <x v="0"/>
    <x v="0"/>
    <x v="0"/>
    <x v="0"/>
    <x v="0"/>
    <x v="0"/>
    <x v="0"/>
    <x v="0"/>
    <x v="0"/>
    <x v="5"/>
    <x v="8"/>
    <x v="6"/>
    <x v="3"/>
    <x v="2"/>
    <x v="1"/>
    <x v="3"/>
    <x v="0"/>
    <x v="1"/>
    <x v="7"/>
    <x v="1"/>
  </r>
  <r>
    <x v="0"/>
    <x v="0"/>
    <x v="10"/>
    <x v="0"/>
    <x v="4"/>
    <x v="0"/>
    <x v="2"/>
    <x v="4"/>
    <x v="4"/>
    <x v="1"/>
    <x v="2"/>
    <x v="3"/>
    <x v="0"/>
    <x v="1"/>
    <x v="1"/>
    <x v="2"/>
    <x v="1"/>
    <x v="2"/>
    <x v="0"/>
    <x v="1"/>
    <x v="5"/>
    <x v="1"/>
    <x v="0"/>
    <x v="1"/>
    <x v="2"/>
    <x v="0"/>
    <x v="2"/>
    <x v="0"/>
    <x v="3"/>
    <x v="3"/>
    <x v="2"/>
    <x v="2"/>
    <x v="3"/>
    <x v="0"/>
    <x v="3"/>
    <x v="1"/>
    <x v="1"/>
    <x v="2"/>
    <x v="2"/>
    <x v="0"/>
    <x v="0"/>
    <x v="0"/>
    <x v="0"/>
    <x v="0"/>
    <x v="0"/>
    <x v="0"/>
    <x v="0"/>
    <x v="0"/>
    <x v="0"/>
    <x v="22"/>
    <x v="26"/>
    <x v="12"/>
    <x v="1"/>
    <x v="20"/>
    <x v="4"/>
    <x v="2"/>
    <x v="1"/>
    <x v="27"/>
    <x v="3"/>
    <x v="8"/>
  </r>
  <r>
    <x v="0"/>
    <x v="0"/>
    <x v="10"/>
    <x v="0"/>
    <x v="4"/>
    <x v="2"/>
    <x v="1"/>
    <x v="2"/>
    <x v="4"/>
    <x v="1"/>
    <x v="0"/>
    <x v="5"/>
    <x v="0"/>
    <x v="2"/>
    <x v="1"/>
    <x v="2"/>
    <x v="4"/>
    <x v="4"/>
    <x v="2"/>
    <x v="3"/>
    <x v="1"/>
    <x v="1"/>
    <x v="0"/>
    <x v="4"/>
    <x v="2"/>
    <x v="0"/>
    <x v="1"/>
    <x v="1"/>
    <x v="0"/>
    <x v="3"/>
    <x v="2"/>
    <x v="0"/>
    <x v="1"/>
    <x v="0"/>
    <x v="3"/>
    <x v="1"/>
    <x v="4"/>
    <x v="1"/>
    <x v="1"/>
    <x v="1"/>
    <x v="0"/>
    <x v="0"/>
    <x v="0"/>
    <x v="0"/>
    <x v="0"/>
    <x v="0"/>
    <x v="0"/>
    <x v="0"/>
    <x v="0"/>
    <x v="15"/>
    <x v="9"/>
    <x v="8"/>
    <x v="5"/>
    <x v="14"/>
    <x v="4"/>
    <x v="5"/>
    <x v="3"/>
    <x v="30"/>
    <x v="13"/>
    <x v="8"/>
  </r>
  <r>
    <x v="0"/>
    <x v="0"/>
    <x v="10"/>
    <x v="0"/>
    <x v="4"/>
    <x v="2"/>
    <x v="2"/>
    <x v="2"/>
    <x v="2"/>
    <x v="3"/>
    <x v="0"/>
    <x v="3"/>
    <x v="1"/>
    <x v="1"/>
    <x v="1"/>
    <x v="1"/>
    <x v="2"/>
    <x v="2"/>
    <x v="0"/>
    <x v="1"/>
    <x v="1"/>
    <x v="1"/>
    <x v="0"/>
    <x v="4"/>
    <x v="2"/>
    <x v="1"/>
    <x v="2"/>
    <x v="1"/>
    <x v="0"/>
    <x v="3"/>
    <x v="3"/>
    <x v="1"/>
    <x v="0"/>
    <x v="3"/>
    <x v="3"/>
    <x v="3"/>
    <x v="4"/>
    <x v="1"/>
    <x v="1"/>
    <x v="1"/>
    <x v="0"/>
    <x v="0"/>
    <x v="0"/>
    <x v="0"/>
    <x v="0"/>
    <x v="0"/>
    <x v="0"/>
    <x v="0"/>
    <x v="0"/>
    <x v="8"/>
    <x v="50"/>
    <x v="2"/>
    <x v="1"/>
    <x v="1"/>
    <x v="4"/>
    <x v="5"/>
    <x v="7"/>
    <x v="5"/>
    <x v="6"/>
    <x v="0"/>
  </r>
  <r>
    <x v="0"/>
    <x v="0"/>
    <x v="10"/>
    <x v="0"/>
    <x v="4"/>
    <x v="0"/>
    <x v="2"/>
    <x v="1"/>
    <x v="2"/>
    <x v="1"/>
    <x v="4"/>
    <x v="3"/>
    <x v="0"/>
    <x v="3"/>
    <x v="1"/>
    <x v="1"/>
    <x v="0"/>
    <x v="1"/>
    <x v="0"/>
    <x v="3"/>
    <x v="1"/>
    <x v="1"/>
    <x v="0"/>
    <x v="2"/>
    <x v="1"/>
    <x v="0"/>
    <x v="4"/>
    <x v="1"/>
    <x v="0"/>
    <x v="0"/>
    <x v="2"/>
    <x v="0"/>
    <x v="0"/>
    <x v="1"/>
    <x v="1"/>
    <x v="3"/>
    <x v="0"/>
    <x v="0"/>
    <x v="2"/>
    <x v="0"/>
    <x v="0"/>
    <x v="0"/>
    <x v="0"/>
    <x v="0"/>
    <x v="0"/>
    <x v="0"/>
    <x v="0"/>
    <x v="0"/>
    <x v="0"/>
    <x v="1"/>
    <x v="60"/>
    <x v="2"/>
    <x v="3"/>
    <x v="14"/>
    <x v="4"/>
    <x v="3"/>
    <x v="0"/>
    <x v="3"/>
    <x v="0"/>
    <x v="0"/>
  </r>
  <r>
    <x v="0"/>
    <x v="0"/>
    <x v="10"/>
    <x v="0"/>
    <x v="4"/>
    <x v="0"/>
    <x v="1"/>
    <x v="1"/>
    <x v="2"/>
    <x v="1"/>
    <x v="0"/>
    <x v="1"/>
    <x v="0"/>
    <x v="2"/>
    <x v="1"/>
    <x v="1"/>
    <x v="0"/>
    <x v="1"/>
    <x v="0"/>
    <x v="3"/>
    <x v="1"/>
    <x v="1"/>
    <x v="0"/>
    <x v="3"/>
    <x v="3"/>
    <x v="0"/>
    <x v="1"/>
    <x v="1"/>
    <x v="0"/>
    <x v="3"/>
    <x v="3"/>
    <x v="0"/>
    <x v="0"/>
    <x v="1"/>
    <x v="1"/>
    <x v="3"/>
    <x v="0"/>
    <x v="3"/>
    <x v="2"/>
    <x v="1"/>
    <x v="0"/>
    <x v="0"/>
    <x v="0"/>
    <x v="0"/>
    <x v="0"/>
    <x v="0"/>
    <x v="0"/>
    <x v="0"/>
    <x v="0"/>
    <x v="8"/>
    <x v="1"/>
    <x v="5"/>
    <x v="3"/>
    <x v="14"/>
    <x v="4"/>
    <x v="7"/>
    <x v="3"/>
    <x v="5"/>
    <x v="0"/>
    <x v="0"/>
  </r>
  <r>
    <x v="0"/>
    <x v="0"/>
    <x v="10"/>
    <x v="0"/>
    <x v="4"/>
    <x v="2"/>
    <x v="1"/>
    <x v="0"/>
    <x v="1"/>
    <x v="1"/>
    <x v="3"/>
    <x v="2"/>
    <x v="1"/>
    <x v="0"/>
    <x v="1"/>
    <x v="1"/>
    <x v="1"/>
    <x v="2"/>
    <x v="0"/>
    <x v="0"/>
    <x v="0"/>
    <x v="0"/>
    <x v="0"/>
    <x v="2"/>
    <x v="1"/>
    <x v="1"/>
    <x v="1"/>
    <x v="1"/>
    <x v="0"/>
    <x v="0"/>
    <x v="0"/>
    <x v="2"/>
    <x v="3"/>
    <x v="0"/>
    <x v="0"/>
    <x v="0"/>
    <x v="0"/>
    <x v="0"/>
    <x v="0"/>
    <x v="0"/>
    <x v="0"/>
    <x v="0"/>
    <x v="0"/>
    <x v="0"/>
    <x v="0"/>
    <x v="0"/>
    <x v="0"/>
    <x v="0"/>
    <x v="0"/>
    <x v="10"/>
    <x v="8"/>
    <x v="10"/>
    <x v="1"/>
    <x v="0"/>
    <x v="0"/>
    <x v="3"/>
    <x v="1"/>
    <x v="1"/>
    <x v="3"/>
    <x v="0"/>
  </r>
  <r>
    <x v="0"/>
    <x v="0"/>
    <x v="10"/>
    <x v="0"/>
    <x v="4"/>
    <x v="0"/>
    <x v="4"/>
    <x v="2"/>
    <x v="4"/>
    <x v="1"/>
    <x v="0"/>
    <x v="1"/>
    <x v="2"/>
    <x v="2"/>
    <x v="1"/>
    <x v="1"/>
    <x v="0"/>
    <x v="1"/>
    <x v="0"/>
    <x v="3"/>
    <x v="5"/>
    <x v="0"/>
    <x v="1"/>
    <x v="3"/>
    <x v="3"/>
    <x v="0"/>
    <x v="0"/>
    <x v="1"/>
    <x v="0"/>
    <x v="0"/>
    <x v="0"/>
    <x v="2"/>
    <x v="4"/>
    <x v="0"/>
    <x v="2"/>
    <x v="3"/>
    <x v="2"/>
    <x v="3"/>
    <x v="0"/>
    <x v="0"/>
    <x v="0"/>
    <x v="0"/>
    <x v="0"/>
    <x v="0"/>
    <x v="0"/>
    <x v="0"/>
    <x v="0"/>
    <x v="0"/>
    <x v="0"/>
    <x v="23"/>
    <x v="27"/>
    <x v="5"/>
    <x v="3"/>
    <x v="7"/>
    <x v="1"/>
    <x v="7"/>
    <x v="0"/>
    <x v="1"/>
    <x v="10"/>
    <x v="1"/>
  </r>
  <r>
    <x v="0"/>
    <x v="0"/>
    <x v="10"/>
    <x v="0"/>
    <x v="4"/>
    <x v="0"/>
    <x v="0"/>
    <x v="0"/>
    <x v="1"/>
    <x v="0"/>
    <x v="3"/>
    <x v="3"/>
    <x v="0"/>
    <x v="0"/>
    <x v="0"/>
    <x v="1"/>
    <x v="1"/>
    <x v="4"/>
    <x v="4"/>
    <x v="1"/>
    <x v="1"/>
    <x v="1"/>
    <x v="2"/>
    <x v="3"/>
    <x v="3"/>
    <x v="1"/>
    <x v="1"/>
    <x v="2"/>
    <x v="0"/>
    <x v="3"/>
    <x v="0"/>
    <x v="1"/>
    <x v="3"/>
    <x v="0"/>
    <x v="4"/>
    <x v="3"/>
    <x v="4"/>
    <x v="1"/>
    <x v="1"/>
    <x v="1"/>
    <x v="0"/>
    <x v="0"/>
    <x v="0"/>
    <x v="0"/>
    <x v="0"/>
    <x v="0"/>
    <x v="0"/>
    <x v="0"/>
    <x v="0"/>
    <x v="6"/>
    <x v="19"/>
    <x v="4"/>
    <x v="4"/>
    <x v="1"/>
    <x v="4"/>
    <x v="7"/>
    <x v="1"/>
    <x v="17"/>
    <x v="8"/>
    <x v="4"/>
  </r>
  <r>
    <x v="0"/>
    <x v="0"/>
    <x v="11"/>
    <x v="0"/>
    <x v="0"/>
    <x v="1"/>
    <x v="1"/>
    <x v="1"/>
    <x v="1"/>
    <x v="3"/>
    <x v="0"/>
    <x v="1"/>
    <x v="0"/>
    <x v="1"/>
    <x v="0"/>
    <x v="0"/>
    <x v="1"/>
    <x v="1"/>
    <x v="0"/>
    <x v="3"/>
    <x v="0"/>
    <x v="1"/>
    <x v="0"/>
    <x v="0"/>
    <x v="4"/>
    <x v="0"/>
    <x v="1"/>
    <x v="2"/>
    <x v="0"/>
    <x v="4"/>
    <x v="4"/>
    <x v="0"/>
    <x v="1"/>
    <x v="3"/>
    <x v="1"/>
    <x v="1"/>
    <x v="2"/>
    <x v="2"/>
    <x v="1"/>
    <x v="1"/>
    <x v="0"/>
    <x v="0"/>
    <x v="0"/>
    <x v="0"/>
    <x v="0"/>
    <x v="0"/>
    <x v="0"/>
    <x v="0"/>
    <x v="0"/>
    <x v="1"/>
    <x v="10"/>
    <x v="1"/>
    <x v="3"/>
    <x v="9"/>
    <x v="4"/>
    <x v="1"/>
    <x v="3"/>
    <x v="55"/>
    <x v="13"/>
    <x v="1"/>
  </r>
  <r>
    <x v="0"/>
    <x v="0"/>
    <x v="11"/>
    <x v="0"/>
    <x v="0"/>
    <x v="2"/>
    <x v="2"/>
    <x v="2"/>
    <x v="1"/>
    <x v="1"/>
    <x v="3"/>
    <x v="2"/>
    <x v="0"/>
    <x v="0"/>
    <x v="0"/>
    <x v="0"/>
    <x v="1"/>
    <x v="1"/>
    <x v="3"/>
    <x v="2"/>
    <x v="0"/>
    <x v="0"/>
    <x v="1"/>
    <x v="2"/>
    <x v="1"/>
    <x v="0"/>
    <x v="0"/>
    <x v="1"/>
    <x v="0"/>
    <x v="3"/>
    <x v="0"/>
    <x v="2"/>
    <x v="0"/>
    <x v="0"/>
    <x v="1"/>
    <x v="3"/>
    <x v="0"/>
    <x v="3"/>
    <x v="0"/>
    <x v="0"/>
    <x v="0"/>
    <x v="0"/>
    <x v="0"/>
    <x v="0"/>
    <x v="0"/>
    <x v="0"/>
    <x v="0"/>
    <x v="0"/>
    <x v="0"/>
    <x v="1"/>
    <x v="12"/>
    <x v="14"/>
    <x v="0"/>
    <x v="2"/>
    <x v="1"/>
    <x v="3"/>
    <x v="0"/>
    <x v="3"/>
    <x v="7"/>
    <x v="4"/>
  </r>
  <r>
    <x v="0"/>
    <x v="0"/>
    <x v="11"/>
    <x v="0"/>
    <x v="0"/>
    <x v="2"/>
    <x v="1"/>
    <x v="3"/>
    <x v="2"/>
    <x v="4"/>
    <x v="1"/>
    <x v="3"/>
    <x v="1"/>
    <x v="2"/>
    <x v="1"/>
    <x v="1"/>
    <x v="0"/>
    <x v="2"/>
    <x v="1"/>
    <x v="2"/>
    <x v="1"/>
    <x v="1"/>
    <x v="0"/>
    <x v="1"/>
    <x v="2"/>
    <x v="1"/>
    <x v="2"/>
    <x v="2"/>
    <x v="2"/>
    <x v="3"/>
    <x v="2"/>
    <x v="1"/>
    <x v="1"/>
    <x v="0"/>
    <x v="0"/>
    <x v="3"/>
    <x v="0"/>
    <x v="3"/>
    <x v="2"/>
    <x v="1"/>
    <x v="0"/>
    <x v="0"/>
    <x v="0"/>
    <x v="0"/>
    <x v="0"/>
    <x v="0"/>
    <x v="0"/>
    <x v="0"/>
    <x v="0"/>
    <x v="15"/>
    <x v="21"/>
    <x v="5"/>
    <x v="2"/>
    <x v="6"/>
    <x v="4"/>
    <x v="2"/>
    <x v="7"/>
    <x v="27"/>
    <x v="1"/>
    <x v="0"/>
  </r>
  <r>
    <x v="0"/>
    <x v="0"/>
    <x v="11"/>
    <x v="0"/>
    <x v="0"/>
    <x v="2"/>
    <x v="2"/>
    <x v="0"/>
    <x v="1"/>
    <x v="1"/>
    <x v="3"/>
    <x v="2"/>
    <x v="0"/>
    <x v="0"/>
    <x v="0"/>
    <x v="0"/>
    <x v="4"/>
    <x v="1"/>
    <x v="0"/>
    <x v="0"/>
    <x v="0"/>
    <x v="1"/>
    <x v="1"/>
    <x v="2"/>
    <x v="0"/>
    <x v="0"/>
    <x v="1"/>
    <x v="1"/>
    <x v="2"/>
    <x v="3"/>
    <x v="2"/>
    <x v="0"/>
    <x v="0"/>
    <x v="3"/>
    <x v="0"/>
    <x v="3"/>
    <x v="0"/>
    <x v="3"/>
    <x v="2"/>
    <x v="0"/>
    <x v="0"/>
    <x v="0"/>
    <x v="0"/>
    <x v="0"/>
    <x v="0"/>
    <x v="0"/>
    <x v="0"/>
    <x v="0"/>
    <x v="0"/>
    <x v="5"/>
    <x v="12"/>
    <x v="6"/>
    <x v="3"/>
    <x v="0"/>
    <x v="0"/>
    <x v="4"/>
    <x v="3"/>
    <x v="4"/>
    <x v="0"/>
    <x v="5"/>
  </r>
  <r>
    <x v="0"/>
    <x v="0"/>
    <x v="11"/>
    <x v="0"/>
    <x v="0"/>
    <x v="0"/>
    <x v="1"/>
    <x v="0"/>
    <x v="2"/>
    <x v="0"/>
    <x v="0"/>
    <x v="2"/>
    <x v="0"/>
    <x v="0"/>
    <x v="0"/>
    <x v="1"/>
    <x v="4"/>
    <x v="0"/>
    <x v="3"/>
    <x v="0"/>
    <x v="0"/>
    <x v="1"/>
    <x v="1"/>
    <x v="1"/>
    <x v="1"/>
    <x v="0"/>
    <x v="0"/>
    <x v="1"/>
    <x v="0"/>
    <x v="0"/>
    <x v="0"/>
    <x v="3"/>
    <x v="1"/>
    <x v="3"/>
    <x v="1"/>
    <x v="0"/>
    <x v="0"/>
    <x v="2"/>
    <x v="0"/>
    <x v="0"/>
    <x v="0"/>
    <x v="0"/>
    <x v="0"/>
    <x v="0"/>
    <x v="0"/>
    <x v="0"/>
    <x v="0"/>
    <x v="0"/>
    <x v="0"/>
    <x v="17"/>
    <x v="12"/>
    <x v="32"/>
    <x v="6"/>
    <x v="0"/>
    <x v="0"/>
    <x v="1"/>
    <x v="0"/>
    <x v="1"/>
    <x v="15"/>
    <x v="1"/>
  </r>
  <r>
    <x v="0"/>
    <x v="0"/>
    <x v="11"/>
    <x v="0"/>
    <x v="0"/>
    <x v="0"/>
    <x v="1"/>
    <x v="1"/>
    <x v="2"/>
    <x v="4"/>
    <x v="1"/>
    <x v="3"/>
    <x v="0"/>
    <x v="2"/>
    <x v="1"/>
    <x v="2"/>
    <x v="0"/>
    <x v="1"/>
    <x v="0"/>
    <x v="3"/>
    <x v="5"/>
    <x v="1"/>
    <x v="0"/>
    <x v="4"/>
    <x v="4"/>
    <x v="2"/>
    <x v="3"/>
    <x v="1"/>
    <x v="0"/>
    <x v="0"/>
    <x v="0"/>
    <x v="2"/>
    <x v="1"/>
    <x v="1"/>
    <x v="1"/>
    <x v="3"/>
    <x v="4"/>
    <x v="2"/>
    <x v="0"/>
    <x v="3"/>
    <x v="0"/>
    <x v="0"/>
    <x v="0"/>
    <x v="0"/>
    <x v="0"/>
    <x v="0"/>
    <x v="0"/>
    <x v="0"/>
    <x v="0"/>
    <x v="8"/>
    <x v="43"/>
    <x v="12"/>
    <x v="3"/>
    <x v="7"/>
    <x v="4"/>
    <x v="8"/>
    <x v="9"/>
    <x v="1"/>
    <x v="12"/>
    <x v="0"/>
  </r>
  <r>
    <x v="0"/>
    <x v="0"/>
    <x v="11"/>
    <x v="0"/>
    <x v="0"/>
    <x v="2"/>
    <x v="0"/>
    <x v="1"/>
    <x v="2"/>
    <x v="3"/>
    <x v="0"/>
    <x v="1"/>
    <x v="0"/>
    <x v="1"/>
    <x v="1"/>
    <x v="1"/>
    <x v="1"/>
    <x v="1"/>
    <x v="3"/>
    <x v="2"/>
    <x v="1"/>
    <x v="1"/>
    <x v="0"/>
    <x v="0"/>
    <x v="1"/>
    <x v="0"/>
    <x v="0"/>
    <x v="1"/>
    <x v="0"/>
    <x v="3"/>
    <x v="2"/>
    <x v="0"/>
    <x v="3"/>
    <x v="0"/>
    <x v="1"/>
    <x v="3"/>
    <x v="1"/>
    <x v="1"/>
    <x v="2"/>
    <x v="1"/>
    <x v="0"/>
    <x v="0"/>
    <x v="0"/>
    <x v="0"/>
    <x v="0"/>
    <x v="0"/>
    <x v="0"/>
    <x v="0"/>
    <x v="0"/>
    <x v="10"/>
    <x v="10"/>
    <x v="5"/>
    <x v="0"/>
    <x v="6"/>
    <x v="4"/>
    <x v="4"/>
    <x v="0"/>
    <x v="30"/>
    <x v="4"/>
    <x v="4"/>
  </r>
  <r>
    <x v="0"/>
    <x v="0"/>
    <x v="11"/>
    <x v="0"/>
    <x v="0"/>
    <x v="0"/>
    <x v="1"/>
    <x v="1"/>
    <x v="2"/>
    <x v="1"/>
    <x v="2"/>
    <x v="1"/>
    <x v="0"/>
    <x v="1"/>
    <x v="1"/>
    <x v="1"/>
    <x v="1"/>
    <x v="1"/>
    <x v="0"/>
    <x v="2"/>
    <x v="1"/>
    <x v="1"/>
    <x v="0"/>
    <x v="2"/>
    <x v="0"/>
    <x v="1"/>
    <x v="1"/>
    <x v="1"/>
    <x v="0"/>
    <x v="3"/>
    <x v="2"/>
    <x v="0"/>
    <x v="3"/>
    <x v="0"/>
    <x v="4"/>
    <x v="3"/>
    <x v="0"/>
    <x v="0"/>
    <x v="0"/>
    <x v="0"/>
    <x v="0"/>
    <x v="0"/>
    <x v="0"/>
    <x v="0"/>
    <x v="0"/>
    <x v="0"/>
    <x v="0"/>
    <x v="0"/>
    <x v="0"/>
    <x v="8"/>
    <x v="20"/>
    <x v="5"/>
    <x v="3"/>
    <x v="6"/>
    <x v="4"/>
    <x v="4"/>
    <x v="1"/>
    <x v="30"/>
    <x v="4"/>
    <x v="4"/>
  </r>
  <r>
    <x v="0"/>
    <x v="0"/>
    <x v="11"/>
    <x v="0"/>
    <x v="0"/>
    <x v="0"/>
    <x v="2"/>
    <x v="2"/>
    <x v="1"/>
    <x v="2"/>
    <x v="1"/>
    <x v="2"/>
    <x v="0"/>
    <x v="1"/>
    <x v="3"/>
    <x v="1"/>
    <x v="1"/>
    <x v="1"/>
    <x v="1"/>
    <x v="1"/>
    <x v="1"/>
    <x v="1"/>
    <x v="0"/>
    <x v="1"/>
    <x v="3"/>
    <x v="0"/>
    <x v="1"/>
    <x v="0"/>
    <x v="2"/>
    <x v="4"/>
    <x v="2"/>
    <x v="1"/>
    <x v="3"/>
    <x v="1"/>
    <x v="1"/>
    <x v="1"/>
    <x v="0"/>
    <x v="3"/>
    <x v="2"/>
    <x v="4"/>
    <x v="0"/>
    <x v="0"/>
    <x v="0"/>
    <x v="0"/>
    <x v="0"/>
    <x v="0"/>
    <x v="0"/>
    <x v="0"/>
    <x v="0"/>
    <x v="1"/>
    <x v="4"/>
    <x v="2"/>
    <x v="1"/>
    <x v="1"/>
    <x v="4"/>
    <x v="2"/>
    <x v="3"/>
    <x v="11"/>
    <x v="8"/>
    <x v="0"/>
  </r>
  <r>
    <x v="0"/>
    <x v="0"/>
    <x v="11"/>
    <x v="0"/>
    <x v="0"/>
    <x v="2"/>
    <x v="2"/>
    <x v="1"/>
    <x v="3"/>
    <x v="1"/>
    <x v="1"/>
    <x v="2"/>
    <x v="0"/>
    <x v="1"/>
    <x v="1"/>
    <x v="1"/>
    <x v="0"/>
    <x v="0"/>
    <x v="0"/>
    <x v="0"/>
    <x v="0"/>
    <x v="3"/>
    <x v="0"/>
    <x v="2"/>
    <x v="2"/>
    <x v="1"/>
    <x v="2"/>
    <x v="1"/>
    <x v="0"/>
    <x v="4"/>
    <x v="2"/>
    <x v="3"/>
    <x v="5"/>
    <x v="0"/>
    <x v="3"/>
    <x v="1"/>
    <x v="1"/>
    <x v="4"/>
    <x v="4"/>
    <x v="2"/>
    <x v="0"/>
    <x v="0"/>
    <x v="0"/>
    <x v="0"/>
    <x v="0"/>
    <x v="0"/>
    <x v="0"/>
    <x v="0"/>
    <x v="0"/>
    <x v="3"/>
    <x v="22"/>
    <x v="10"/>
    <x v="0"/>
    <x v="0"/>
    <x v="3"/>
    <x v="1"/>
    <x v="7"/>
    <x v="5"/>
    <x v="17"/>
    <x v="8"/>
  </r>
  <r>
    <x v="0"/>
    <x v="0"/>
    <x v="11"/>
    <x v="0"/>
    <x v="0"/>
    <x v="2"/>
    <x v="2"/>
    <x v="1"/>
    <x v="2"/>
    <x v="1"/>
    <x v="3"/>
    <x v="1"/>
    <x v="1"/>
    <x v="0"/>
    <x v="1"/>
    <x v="4"/>
    <x v="0"/>
    <x v="2"/>
    <x v="0"/>
    <x v="0"/>
    <x v="0"/>
    <x v="0"/>
    <x v="0"/>
    <x v="1"/>
    <x v="1"/>
    <x v="1"/>
    <x v="1"/>
    <x v="0"/>
    <x v="0"/>
    <x v="3"/>
    <x v="2"/>
    <x v="2"/>
    <x v="3"/>
    <x v="3"/>
    <x v="0"/>
    <x v="3"/>
    <x v="1"/>
    <x v="1"/>
    <x v="2"/>
    <x v="1"/>
    <x v="0"/>
    <x v="0"/>
    <x v="0"/>
    <x v="0"/>
    <x v="0"/>
    <x v="0"/>
    <x v="0"/>
    <x v="0"/>
    <x v="0"/>
    <x v="1"/>
    <x v="14"/>
    <x v="37"/>
    <x v="1"/>
    <x v="0"/>
    <x v="0"/>
    <x v="1"/>
    <x v="1"/>
    <x v="4"/>
    <x v="3"/>
    <x v="5"/>
  </r>
  <r>
    <x v="0"/>
    <x v="0"/>
    <x v="11"/>
    <x v="0"/>
    <x v="0"/>
    <x v="0"/>
    <x v="1"/>
    <x v="1"/>
    <x v="1"/>
    <x v="1"/>
    <x v="0"/>
    <x v="1"/>
    <x v="1"/>
    <x v="0"/>
    <x v="1"/>
    <x v="1"/>
    <x v="0"/>
    <x v="1"/>
    <x v="0"/>
    <x v="1"/>
    <x v="1"/>
    <x v="0"/>
    <x v="0"/>
    <x v="1"/>
    <x v="2"/>
    <x v="0"/>
    <x v="4"/>
    <x v="1"/>
    <x v="0"/>
    <x v="3"/>
    <x v="2"/>
    <x v="4"/>
    <x v="3"/>
    <x v="3"/>
    <x v="1"/>
    <x v="1"/>
    <x v="1"/>
    <x v="1"/>
    <x v="2"/>
    <x v="4"/>
    <x v="0"/>
    <x v="0"/>
    <x v="0"/>
    <x v="0"/>
    <x v="0"/>
    <x v="0"/>
    <x v="0"/>
    <x v="0"/>
    <x v="0"/>
    <x v="1"/>
    <x v="31"/>
    <x v="4"/>
    <x v="3"/>
    <x v="1"/>
    <x v="0"/>
    <x v="2"/>
    <x v="0"/>
    <x v="30"/>
    <x v="15"/>
    <x v="1"/>
  </r>
  <r>
    <x v="0"/>
    <x v="0"/>
    <x v="11"/>
    <x v="0"/>
    <x v="0"/>
    <x v="0"/>
    <x v="3"/>
    <x v="2"/>
    <x v="2"/>
    <x v="1"/>
    <x v="1"/>
    <x v="3"/>
    <x v="2"/>
    <x v="1"/>
    <x v="4"/>
    <x v="1"/>
    <x v="1"/>
    <x v="1"/>
    <x v="4"/>
    <x v="3"/>
    <x v="2"/>
    <x v="1"/>
    <x v="2"/>
    <x v="1"/>
    <x v="2"/>
    <x v="4"/>
    <x v="0"/>
    <x v="1"/>
    <x v="0"/>
    <x v="4"/>
    <x v="0"/>
    <x v="3"/>
    <x v="5"/>
    <x v="2"/>
    <x v="3"/>
    <x v="2"/>
    <x v="4"/>
    <x v="2"/>
    <x v="3"/>
    <x v="3"/>
    <x v="0"/>
    <x v="0"/>
    <x v="0"/>
    <x v="0"/>
    <x v="0"/>
    <x v="0"/>
    <x v="0"/>
    <x v="0"/>
    <x v="0"/>
    <x v="4"/>
    <x v="10"/>
    <x v="16"/>
    <x v="8"/>
    <x v="3"/>
    <x v="4"/>
    <x v="2"/>
    <x v="5"/>
    <x v="13"/>
    <x v="17"/>
    <x v="2"/>
  </r>
  <r>
    <x v="0"/>
    <x v="0"/>
    <x v="11"/>
    <x v="0"/>
    <x v="0"/>
    <x v="0"/>
    <x v="1"/>
    <x v="1"/>
    <x v="4"/>
    <x v="3"/>
    <x v="2"/>
    <x v="3"/>
    <x v="1"/>
    <x v="1"/>
    <x v="1"/>
    <x v="1"/>
    <x v="2"/>
    <x v="4"/>
    <x v="0"/>
    <x v="1"/>
    <x v="0"/>
    <x v="1"/>
    <x v="0"/>
    <x v="2"/>
    <x v="1"/>
    <x v="1"/>
    <x v="1"/>
    <x v="1"/>
    <x v="0"/>
    <x v="3"/>
    <x v="2"/>
    <x v="2"/>
    <x v="0"/>
    <x v="4"/>
    <x v="4"/>
    <x v="3"/>
    <x v="1"/>
    <x v="2"/>
    <x v="4"/>
    <x v="2"/>
    <x v="0"/>
    <x v="0"/>
    <x v="0"/>
    <x v="0"/>
    <x v="0"/>
    <x v="0"/>
    <x v="0"/>
    <x v="0"/>
    <x v="0"/>
    <x v="16"/>
    <x v="41"/>
    <x v="2"/>
    <x v="3"/>
    <x v="8"/>
    <x v="4"/>
    <x v="3"/>
    <x v="1"/>
    <x v="30"/>
    <x v="7"/>
    <x v="7"/>
  </r>
  <r>
    <x v="0"/>
    <x v="0"/>
    <x v="11"/>
    <x v="0"/>
    <x v="0"/>
    <x v="2"/>
    <x v="2"/>
    <x v="1"/>
    <x v="1"/>
    <x v="1"/>
    <x v="0"/>
    <x v="2"/>
    <x v="0"/>
    <x v="0"/>
    <x v="0"/>
    <x v="1"/>
    <x v="0"/>
    <x v="0"/>
    <x v="3"/>
    <x v="0"/>
    <x v="0"/>
    <x v="0"/>
    <x v="0"/>
    <x v="0"/>
    <x v="2"/>
    <x v="0"/>
    <x v="1"/>
    <x v="0"/>
    <x v="3"/>
    <x v="3"/>
    <x v="2"/>
    <x v="0"/>
    <x v="1"/>
    <x v="3"/>
    <x v="2"/>
    <x v="3"/>
    <x v="1"/>
    <x v="1"/>
    <x v="1"/>
    <x v="0"/>
    <x v="0"/>
    <x v="0"/>
    <x v="0"/>
    <x v="0"/>
    <x v="0"/>
    <x v="0"/>
    <x v="0"/>
    <x v="0"/>
    <x v="0"/>
    <x v="11"/>
    <x v="27"/>
    <x v="15"/>
    <x v="6"/>
    <x v="0"/>
    <x v="0"/>
    <x v="6"/>
    <x v="3"/>
    <x v="27"/>
    <x v="13"/>
    <x v="3"/>
  </r>
  <r>
    <x v="0"/>
    <x v="0"/>
    <x v="11"/>
    <x v="0"/>
    <x v="0"/>
    <x v="2"/>
    <x v="2"/>
    <x v="1"/>
    <x v="0"/>
    <x v="1"/>
    <x v="0"/>
    <x v="2"/>
    <x v="0"/>
    <x v="0"/>
    <x v="0"/>
    <x v="0"/>
    <x v="0"/>
    <x v="0"/>
    <x v="3"/>
    <x v="0"/>
    <x v="4"/>
    <x v="0"/>
    <x v="0"/>
    <x v="0"/>
    <x v="2"/>
    <x v="0"/>
    <x v="1"/>
    <x v="5"/>
    <x v="3"/>
    <x v="4"/>
    <x v="2"/>
    <x v="0"/>
    <x v="1"/>
    <x v="3"/>
    <x v="2"/>
    <x v="3"/>
    <x v="1"/>
    <x v="1"/>
    <x v="1"/>
    <x v="0"/>
    <x v="0"/>
    <x v="0"/>
    <x v="0"/>
    <x v="0"/>
    <x v="0"/>
    <x v="0"/>
    <x v="0"/>
    <x v="0"/>
    <x v="0"/>
    <x v="14"/>
    <x v="27"/>
    <x v="0"/>
    <x v="6"/>
    <x v="0"/>
    <x v="0"/>
    <x v="6"/>
    <x v="3"/>
    <x v="56"/>
    <x v="13"/>
    <x v="3"/>
  </r>
  <r>
    <x v="0"/>
    <x v="0"/>
    <x v="11"/>
    <x v="0"/>
    <x v="0"/>
    <x v="2"/>
    <x v="2"/>
    <x v="0"/>
    <x v="1"/>
    <x v="0"/>
    <x v="3"/>
    <x v="2"/>
    <x v="0"/>
    <x v="0"/>
    <x v="0"/>
    <x v="0"/>
    <x v="1"/>
    <x v="0"/>
    <x v="3"/>
    <x v="0"/>
    <x v="0"/>
    <x v="1"/>
    <x v="0"/>
    <x v="2"/>
    <x v="0"/>
    <x v="0"/>
    <x v="0"/>
    <x v="0"/>
    <x v="0"/>
    <x v="3"/>
    <x v="0"/>
    <x v="2"/>
    <x v="3"/>
    <x v="0"/>
    <x v="1"/>
    <x v="1"/>
    <x v="1"/>
    <x v="3"/>
    <x v="2"/>
    <x v="1"/>
    <x v="0"/>
    <x v="0"/>
    <x v="0"/>
    <x v="0"/>
    <x v="0"/>
    <x v="0"/>
    <x v="0"/>
    <x v="0"/>
    <x v="0"/>
    <x v="5"/>
    <x v="23"/>
    <x v="14"/>
    <x v="6"/>
    <x v="0"/>
    <x v="4"/>
    <x v="4"/>
    <x v="0"/>
    <x v="6"/>
    <x v="3"/>
    <x v="4"/>
  </r>
  <r>
    <x v="0"/>
    <x v="0"/>
    <x v="11"/>
    <x v="0"/>
    <x v="0"/>
    <x v="2"/>
    <x v="3"/>
    <x v="4"/>
    <x v="0"/>
    <x v="3"/>
    <x v="0"/>
    <x v="1"/>
    <x v="3"/>
    <x v="1"/>
    <x v="3"/>
    <x v="1"/>
    <x v="1"/>
    <x v="1"/>
    <x v="4"/>
    <x v="2"/>
    <x v="0"/>
    <x v="1"/>
    <x v="0"/>
    <x v="1"/>
    <x v="1"/>
    <x v="0"/>
    <x v="0"/>
    <x v="1"/>
    <x v="0"/>
    <x v="3"/>
    <x v="4"/>
    <x v="2"/>
    <x v="4"/>
    <x v="0"/>
    <x v="3"/>
    <x v="0"/>
    <x v="1"/>
    <x v="3"/>
    <x v="2"/>
    <x v="4"/>
    <x v="0"/>
    <x v="0"/>
    <x v="0"/>
    <x v="0"/>
    <x v="0"/>
    <x v="0"/>
    <x v="0"/>
    <x v="0"/>
    <x v="0"/>
    <x v="0"/>
    <x v="17"/>
    <x v="2"/>
    <x v="8"/>
    <x v="2"/>
    <x v="4"/>
    <x v="1"/>
    <x v="0"/>
    <x v="16"/>
    <x v="10"/>
    <x v="8"/>
  </r>
  <r>
    <x v="0"/>
    <x v="0"/>
    <x v="11"/>
    <x v="0"/>
    <x v="0"/>
    <x v="0"/>
    <x v="2"/>
    <x v="0"/>
    <x v="2"/>
    <x v="3"/>
    <x v="1"/>
    <x v="1"/>
    <x v="0"/>
    <x v="2"/>
    <x v="3"/>
    <x v="1"/>
    <x v="0"/>
    <x v="1"/>
    <x v="1"/>
    <x v="3"/>
    <x v="5"/>
    <x v="0"/>
    <x v="0"/>
    <x v="1"/>
    <x v="4"/>
    <x v="1"/>
    <x v="1"/>
    <x v="1"/>
    <x v="0"/>
    <x v="4"/>
    <x v="2"/>
    <x v="1"/>
    <x v="1"/>
    <x v="0"/>
    <x v="1"/>
    <x v="1"/>
    <x v="0"/>
    <x v="3"/>
    <x v="2"/>
    <x v="4"/>
    <x v="0"/>
    <x v="0"/>
    <x v="0"/>
    <x v="0"/>
    <x v="0"/>
    <x v="0"/>
    <x v="0"/>
    <x v="0"/>
    <x v="0"/>
    <x v="10"/>
    <x v="46"/>
    <x v="2"/>
    <x v="1"/>
    <x v="7"/>
    <x v="0"/>
    <x v="5"/>
    <x v="1"/>
    <x v="5"/>
    <x v="1"/>
    <x v="4"/>
  </r>
  <r>
    <x v="0"/>
    <x v="0"/>
    <x v="11"/>
    <x v="0"/>
    <x v="0"/>
    <x v="0"/>
    <x v="0"/>
    <x v="0"/>
    <x v="1"/>
    <x v="0"/>
    <x v="3"/>
    <x v="0"/>
    <x v="1"/>
    <x v="0"/>
    <x v="0"/>
    <x v="0"/>
    <x v="3"/>
    <x v="1"/>
    <x v="1"/>
    <x v="3"/>
    <x v="3"/>
    <x v="0"/>
    <x v="1"/>
    <x v="4"/>
    <x v="4"/>
    <x v="0"/>
    <x v="0"/>
    <x v="1"/>
    <x v="0"/>
    <x v="0"/>
    <x v="0"/>
    <x v="2"/>
    <x v="1"/>
    <x v="4"/>
    <x v="1"/>
    <x v="3"/>
    <x v="1"/>
    <x v="1"/>
    <x v="0"/>
    <x v="0"/>
    <x v="0"/>
    <x v="0"/>
    <x v="0"/>
    <x v="0"/>
    <x v="0"/>
    <x v="0"/>
    <x v="0"/>
    <x v="0"/>
    <x v="0"/>
    <x v="6"/>
    <x v="23"/>
    <x v="6"/>
    <x v="1"/>
    <x v="12"/>
    <x v="1"/>
    <x v="8"/>
    <x v="0"/>
    <x v="1"/>
    <x v="12"/>
    <x v="4"/>
  </r>
  <r>
    <x v="0"/>
    <x v="0"/>
    <x v="11"/>
    <x v="0"/>
    <x v="0"/>
    <x v="2"/>
    <x v="2"/>
    <x v="0"/>
    <x v="2"/>
    <x v="3"/>
    <x v="3"/>
    <x v="1"/>
    <x v="0"/>
    <x v="1"/>
    <x v="1"/>
    <x v="2"/>
    <x v="0"/>
    <x v="0"/>
    <x v="1"/>
    <x v="0"/>
    <x v="0"/>
    <x v="1"/>
    <x v="0"/>
    <x v="1"/>
    <x v="2"/>
    <x v="2"/>
    <x v="2"/>
    <x v="2"/>
    <x v="3"/>
    <x v="4"/>
    <x v="0"/>
    <x v="0"/>
    <x v="4"/>
    <x v="3"/>
    <x v="3"/>
    <x v="1"/>
    <x v="1"/>
    <x v="3"/>
    <x v="2"/>
    <x v="4"/>
    <x v="0"/>
    <x v="0"/>
    <x v="0"/>
    <x v="0"/>
    <x v="0"/>
    <x v="0"/>
    <x v="0"/>
    <x v="0"/>
    <x v="0"/>
    <x v="10"/>
    <x v="13"/>
    <x v="8"/>
    <x v="7"/>
    <x v="0"/>
    <x v="4"/>
    <x v="2"/>
    <x v="2"/>
    <x v="21"/>
    <x v="18"/>
    <x v="0"/>
  </r>
  <r>
    <x v="0"/>
    <x v="0"/>
    <x v="11"/>
    <x v="0"/>
    <x v="0"/>
    <x v="2"/>
    <x v="1"/>
    <x v="2"/>
    <x v="4"/>
    <x v="1"/>
    <x v="0"/>
    <x v="3"/>
    <x v="2"/>
    <x v="2"/>
    <x v="4"/>
    <x v="2"/>
    <x v="1"/>
    <x v="2"/>
    <x v="4"/>
    <x v="1"/>
    <x v="0"/>
    <x v="0"/>
    <x v="3"/>
    <x v="1"/>
    <x v="4"/>
    <x v="3"/>
    <x v="3"/>
    <x v="5"/>
    <x v="3"/>
    <x v="4"/>
    <x v="0"/>
    <x v="0"/>
    <x v="4"/>
    <x v="0"/>
    <x v="3"/>
    <x v="2"/>
    <x v="1"/>
    <x v="3"/>
    <x v="2"/>
    <x v="4"/>
    <x v="0"/>
    <x v="0"/>
    <x v="0"/>
    <x v="0"/>
    <x v="0"/>
    <x v="0"/>
    <x v="0"/>
    <x v="0"/>
    <x v="0"/>
    <x v="15"/>
    <x v="1"/>
    <x v="22"/>
    <x v="9"/>
    <x v="8"/>
    <x v="9"/>
    <x v="5"/>
    <x v="4"/>
    <x v="53"/>
    <x v="18"/>
    <x v="8"/>
  </r>
  <r>
    <x v="0"/>
    <x v="0"/>
    <x v="12"/>
    <x v="0"/>
    <x v="0"/>
    <x v="0"/>
    <x v="2"/>
    <x v="1"/>
    <x v="0"/>
    <x v="1"/>
    <x v="3"/>
    <x v="2"/>
    <x v="0"/>
    <x v="1"/>
    <x v="1"/>
    <x v="1"/>
    <x v="0"/>
    <x v="1"/>
    <x v="0"/>
    <x v="2"/>
    <x v="1"/>
    <x v="1"/>
    <x v="3"/>
    <x v="1"/>
    <x v="2"/>
    <x v="0"/>
    <x v="0"/>
    <x v="1"/>
    <x v="0"/>
    <x v="0"/>
    <x v="0"/>
    <x v="0"/>
    <x v="3"/>
    <x v="0"/>
    <x v="1"/>
    <x v="3"/>
    <x v="4"/>
    <x v="3"/>
    <x v="2"/>
    <x v="3"/>
    <x v="0"/>
    <x v="0"/>
    <x v="0"/>
    <x v="0"/>
    <x v="0"/>
    <x v="0"/>
    <x v="0"/>
    <x v="0"/>
    <x v="0"/>
    <x v="14"/>
    <x v="12"/>
    <x v="10"/>
    <x v="3"/>
    <x v="6"/>
    <x v="3"/>
    <x v="2"/>
    <x v="0"/>
    <x v="1"/>
    <x v="4"/>
    <x v="4"/>
  </r>
  <r>
    <x v="0"/>
    <x v="0"/>
    <x v="12"/>
    <x v="0"/>
    <x v="0"/>
    <x v="0"/>
    <x v="2"/>
    <x v="0"/>
    <x v="0"/>
    <x v="0"/>
    <x v="3"/>
    <x v="0"/>
    <x v="2"/>
    <x v="0"/>
    <x v="0"/>
    <x v="0"/>
    <x v="0"/>
    <x v="0"/>
    <x v="3"/>
    <x v="0"/>
    <x v="0"/>
    <x v="3"/>
    <x v="0"/>
    <x v="0"/>
    <x v="0"/>
    <x v="0"/>
    <x v="0"/>
    <x v="0"/>
    <x v="0"/>
    <x v="0"/>
    <x v="0"/>
    <x v="0"/>
    <x v="0"/>
    <x v="3"/>
    <x v="1"/>
    <x v="0"/>
    <x v="0"/>
    <x v="3"/>
    <x v="0"/>
    <x v="1"/>
    <x v="0"/>
    <x v="0"/>
    <x v="0"/>
    <x v="0"/>
    <x v="0"/>
    <x v="0"/>
    <x v="0"/>
    <x v="0"/>
    <x v="0"/>
    <x v="6"/>
    <x v="5"/>
    <x v="0"/>
    <x v="6"/>
    <x v="0"/>
    <x v="3"/>
    <x v="0"/>
    <x v="0"/>
    <x v="0"/>
    <x v="0"/>
    <x v="1"/>
  </r>
  <r>
    <x v="0"/>
    <x v="0"/>
    <x v="12"/>
    <x v="0"/>
    <x v="0"/>
    <x v="0"/>
    <x v="0"/>
    <x v="0"/>
    <x v="1"/>
    <x v="0"/>
    <x v="3"/>
    <x v="0"/>
    <x v="2"/>
    <x v="0"/>
    <x v="2"/>
    <x v="0"/>
    <x v="1"/>
    <x v="1"/>
    <x v="4"/>
    <x v="0"/>
    <x v="0"/>
    <x v="0"/>
    <x v="0"/>
    <x v="0"/>
    <x v="0"/>
    <x v="0"/>
    <x v="0"/>
    <x v="1"/>
    <x v="0"/>
    <x v="0"/>
    <x v="0"/>
    <x v="2"/>
    <x v="0"/>
    <x v="3"/>
    <x v="2"/>
    <x v="0"/>
    <x v="2"/>
    <x v="0"/>
    <x v="0"/>
    <x v="1"/>
    <x v="0"/>
    <x v="0"/>
    <x v="0"/>
    <x v="0"/>
    <x v="0"/>
    <x v="0"/>
    <x v="0"/>
    <x v="0"/>
    <x v="0"/>
    <x v="6"/>
    <x v="5"/>
    <x v="37"/>
    <x v="8"/>
    <x v="0"/>
    <x v="0"/>
    <x v="0"/>
    <x v="0"/>
    <x v="1"/>
    <x v="7"/>
    <x v="3"/>
  </r>
  <r>
    <x v="0"/>
    <x v="0"/>
    <x v="12"/>
    <x v="0"/>
    <x v="0"/>
    <x v="0"/>
    <x v="0"/>
    <x v="4"/>
    <x v="1"/>
    <x v="0"/>
    <x v="3"/>
    <x v="2"/>
    <x v="2"/>
    <x v="0"/>
    <x v="0"/>
    <x v="0"/>
    <x v="2"/>
    <x v="0"/>
    <x v="0"/>
    <x v="2"/>
    <x v="0"/>
    <x v="1"/>
    <x v="2"/>
    <x v="2"/>
    <x v="1"/>
    <x v="1"/>
    <x v="1"/>
    <x v="1"/>
    <x v="0"/>
    <x v="4"/>
    <x v="2"/>
    <x v="0"/>
    <x v="0"/>
    <x v="0"/>
    <x v="4"/>
    <x v="3"/>
    <x v="4"/>
    <x v="3"/>
    <x v="2"/>
    <x v="4"/>
    <x v="0"/>
    <x v="0"/>
    <x v="0"/>
    <x v="0"/>
    <x v="0"/>
    <x v="0"/>
    <x v="0"/>
    <x v="0"/>
    <x v="0"/>
    <x v="12"/>
    <x v="6"/>
    <x v="1"/>
    <x v="0"/>
    <x v="2"/>
    <x v="4"/>
    <x v="3"/>
    <x v="1"/>
    <x v="5"/>
    <x v="0"/>
    <x v="4"/>
  </r>
  <r>
    <x v="0"/>
    <x v="0"/>
    <x v="12"/>
    <x v="0"/>
    <x v="0"/>
    <x v="0"/>
    <x v="0"/>
    <x v="0"/>
    <x v="0"/>
    <x v="0"/>
    <x v="3"/>
    <x v="0"/>
    <x v="2"/>
    <x v="0"/>
    <x v="0"/>
    <x v="0"/>
    <x v="0"/>
    <x v="0"/>
    <x v="3"/>
    <x v="0"/>
    <x v="0"/>
    <x v="0"/>
    <x v="1"/>
    <x v="0"/>
    <x v="0"/>
    <x v="0"/>
    <x v="4"/>
    <x v="1"/>
    <x v="0"/>
    <x v="0"/>
    <x v="0"/>
    <x v="2"/>
    <x v="2"/>
    <x v="3"/>
    <x v="2"/>
    <x v="0"/>
    <x v="4"/>
    <x v="2"/>
    <x v="3"/>
    <x v="3"/>
    <x v="0"/>
    <x v="0"/>
    <x v="0"/>
    <x v="0"/>
    <x v="0"/>
    <x v="0"/>
    <x v="0"/>
    <x v="0"/>
    <x v="0"/>
    <x v="0"/>
    <x v="5"/>
    <x v="0"/>
    <x v="6"/>
    <x v="0"/>
    <x v="1"/>
    <x v="0"/>
    <x v="0"/>
    <x v="1"/>
    <x v="5"/>
    <x v="3"/>
  </r>
  <r>
    <x v="0"/>
    <x v="0"/>
    <x v="11"/>
    <x v="0"/>
    <x v="0"/>
    <x v="0"/>
    <x v="2"/>
    <x v="1"/>
    <x v="0"/>
    <x v="1"/>
    <x v="1"/>
    <x v="1"/>
    <x v="0"/>
    <x v="1"/>
    <x v="1"/>
    <x v="0"/>
    <x v="0"/>
    <x v="1"/>
    <x v="1"/>
    <x v="1"/>
    <x v="3"/>
    <x v="1"/>
    <x v="0"/>
    <x v="3"/>
    <x v="3"/>
    <x v="0"/>
    <x v="0"/>
    <x v="1"/>
    <x v="0"/>
    <x v="0"/>
    <x v="2"/>
    <x v="1"/>
    <x v="0"/>
    <x v="1"/>
    <x v="4"/>
    <x v="1"/>
    <x v="1"/>
    <x v="2"/>
    <x v="2"/>
    <x v="2"/>
    <x v="0"/>
    <x v="0"/>
    <x v="0"/>
    <x v="0"/>
    <x v="0"/>
    <x v="0"/>
    <x v="0"/>
    <x v="0"/>
    <x v="0"/>
    <x v="14"/>
    <x v="10"/>
    <x v="1"/>
    <x v="1"/>
    <x v="13"/>
    <x v="4"/>
    <x v="7"/>
    <x v="0"/>
    <x v="3"/>
    <x v="6"/>
    <x v="6"/>
  </r>
  <r>
    <x v="0"/>
    <x v="0"/>
    <x v="12"/>
    <x v="0"/>
    <x v="0"/>
    <x v="0"/>
    <x v="2"/>
    <x v="0"/>
    <x v="2"/>
    <x v="0"/>
    <x v="3"/>
    <x v="1"/>
    <x v="0"/>
    <x v="0"/>
    <x v="0"/>
    <x v="0"/>
    <x v="0"/>
    <x v="0"/>
    <x v="1"/>
    <x v="0"/>
    <x v="3"/>
    <x v="3"/>
    <x v="3"/>
    <x v="2"/>
    <x v="0"/>
    <x v="1"/>
    <x v="1"/>
    <x v="1"/>
    <x v="0"/>
    <x v="0"/>
    <x v="0"/>
    <x v="1"/>
    <x v="3"/>
    <x v="0"/>
    <x v="0"/>
    <x v="3"/>
    <x v="4"/>
    <x v="2"/>
    <x v="0"/>
    <x v="4"/>
    <x v="0"/>
    <x v="0"/>
    <x v="0"/>
    <x v="0"/>
    <x v="0"/>
    <x v="0"/>
    <x v="0"/>
    <x v="0"/>
    <x v="0"/>
    <x v="10"/>
    <x v="15"/>
    <x v="0"/>
    <x v="7"/>
    <x v="5"/>
    <x v="6"/>
    <x v="4"/>
    <x v="1"/>
    <x v="1"/>
    <x v="8"/>
    <x v="0"/>
  </r>
  <r>
    <x v="0"/>
    <x v="0"/>
    <x v="12"/>
    <x v="0"/>
    <x v="0"/>
    <x v="2"/>
    <x v="2"/>
    <x v="1"/>
    <x v="4"/>
    <x v="1"/>
    <x v="2"/>
    <x v="1"/>
    <x v="0"/>
    <x v="1"/>
    <x v="1"/>
    <x v="1"/>
    <x v="1"/>
    <x v="1"/>
    <x v="1"/>
    <x v="4"/>
    <x v="4"/>
    <x v="1"/>
    <x v="4"/>
    <x v="2"/>
    <x v="0"/>
    <x v="1"/>
    <x v="2"/>
    <x v="0"/>
    <x v="0"/>
    <x v="4"/>
    <x v="4"/>
    <x v="1"/>
    <x v="1"/>
    <x v="0"/>
    <x v="1"/>
    <x v="1"/>
    <x v="1"/>
    <x v="3"/>
    <x v="2"/>
    <x v="0"/>
    <x v="0"/>
    <x v="0"/>
    <x v="0"/>
    <x v="0"/>
    <x v="0"/>
    <x v="0"/>
    <x v="0"/>
    <x v="0"/>
    <x v="0"/>
    <x v="18"/>
    <x v="20"/>
    <x v="5"/>
    <x v="1"/>
    <x v="17"/>
    <x v="8"/>
    <x v="4"/>
    <x v="7"/>
    <x v="20"/>
    <x v="1"/>
    <x v="4"/>
  </r>
  <r>
    <x v="0"/>
    <x v="0"/>
    <x v="12"/>
    <x v="0"/>
    <x v="0"/>
    <x v="0"/>
    <x v="2"/>
    <x v="0"/>
    <x v="1"/>
    <x v="0"/>
    <x v="0"/>
    <x v="0"/>
    <x v="2"/>
    <x v="0"/>
    <x v="1"/>
    <x v="1"/>
    <x v="3"/>
    <x v="1"/>
    <x v="3"/>
    <x v="2"/>
    <x v="0"/>
    <x v="3"/>
    <x v="2"/>
    <x v="2"/>
    <x v="1"/>
    <x v="0"/>
    <x v="2"/>
    <x v="1"/>
    <x v="0"/>
    <x v="0"/>
    <x v="2"/>
    <x v="0"/>
    <x v="0"/>
    <x v="0"/>
    <x v="1"/>
    <x v="0"/>
    <x v="0"/>
    <x v="3"/>
    <x v="2"/>
    <x v="1"/>
    <x v="0"/>
    <x v="0"/>
    <x v="0"/>
    <x v="0"/>
    <x v="0"/>
    <x v="0"/>
    <x v="0"/>
    <x v="0"/>
    <x v="0"/>
    <x v="5"/>
    <x v="38"/>
    <x v="18"/>
    <x v="0"/>
    <x v="2"/>
    <x v="6"/>
    <x v="3"/>
    <x v="1"/>
    <x v="3"/>
    <x v="0"/>
    <x v="4"/>
  </r>
  <r>
    <x v="0"/>
    <x v="0"/>
    <x v="13"/>
    <x v="0"/>
    <x v="2"/>
    <x v="2"/>
    <x v="0"/>
    <x v="0"/>
    <x v="2"/>
    <x v="0"/>
    <x v="1"/>
    <x v="3"/>
    <x v="1"/>
    <x v="2"/>
    <x v="1"/>
    <x v="0"/>
    <x v="1"/>
    <x v="2"/>
    <x v="0"/>
    <x v="0"/>
    <x v="1"/>
    <x v="1"/>
    <x v="0"/>
    <x v="0"/>
    <x v="1"/>
    <x v="2"/>
    <x v="1"/>
    <x v="1"/>
    <x v="0"/>
    <x v="4"/>
    <x v="0"/>
    <x v="1"/>
    <x v="1"/>
    <x v="0"/>
    <x v="2"/>
    <x v="1"/>
    <x v="1"/>
    <x v="3"/>
    <x v="0"/>
    <x v="1"/>
    <x v="0"/>
    <x v="0"/>
    <x v="0"/>
    <x v="0"/>
    <x v="0"/>
    <x v="0"/>
    <x v="0"/>
    <x v="0"/>
    <x v="0"/>
    <x v="9"/>
    <x v="58"/>
    <x v="38"/>
    <x v="1"/>
    <x v="11"/>
    <x v="4"/>
    <x v="4"/>
    <x v="7"/>
    <x v="13"/>
    <x v="1"/>
    <x v="1"/>
  </r>
  <r>
    <x v="0"/>
    <x v="0"/>
    <x v="12"/>
    <x v="0"/>
    <x v="0"/>
    <x v="2"/>
    <x v="3"/>
    <x v="0"/>
    <x v="1"/>
    <x v="0"/>
    <x v="2"/>
    <x v="0"/>
    <x v="2"/>
    <x v="2"/>
    <x v="1"/>
    <x v="0"/>
    <x v="2"/>
    <x v="0"/>
    <x v="0"/>
    <x v="0"/>
    <x v="0"/>
    <x v="2"/>
    <x v="2"/>
    <x v="2"/>
    <x v="0"/>
    <x v="1"/>
    <x v="1"/>
    <x v="0"/>
    <x v="0"/>
    <x v="3"/>
    <x v="0"/>
    <x v="4"/>
    <x v="1"/>
    <x v="3"/>
    <x v="3"/>
    <x v="2"/>
    <x v="4"/>
    <x v="2"/>
    <x v="1"/>
    <x v="4"/>
    <x v="0"/>
    <x v="0"/>
    <x v="0"/>
    <x v="0"/>
    <x v="0"/>
    <x v="0"/>
    <x v="0"/>
    <x v="0"/>
    <x v="0"/>
    <x v="12"/>
    <x v="5"/>
    <x v="39"/>
    <x v="0"/>
    <x v="0"/>
    <x v="2"/>
    <x v="4"/>
    <x v="1"/>
    <x v="6"/>
    <x v="16"/>
    <x v="0"/>
  </r>
  <r>
    <x v="0"/>
    <x v="0"/>
    <x v="12"/>
    <x v="0"/>
    <x v="0"/>
    <x v="2"/>
    <x v="3"/>
    <x v="2"/>
    <x v="4"/>
    <x v="3"/>
    <x v="1"/>
    <x v="5"/>
    <x v="2"/>
    <x v="0"/>
    <x v="5"/>
    <x v="2"/>
    <x v="3"/>
    <x v="0"/>
    <x v="0"/>
    <x v="3"/>
    <x v="2"/>
    <x v="2"/>
    <x v="4"/>
    <x v="4"/>
    <x v="2"/>
    <x v="2"/>
    <x v="3"/>
    <x v="4"/>
    <x v="3"/>
    <x v="2"/>
    <x v="1"/>
    <x v="4"/>
    <x v="1"/>
    <x v="2"/>
    <x v="3"/>
    <x v="2"/>
    <x v="4"/>
    <x v="2"/>
    <x v="3"/>
    <x v="3"/>
    <x v="0"/>
    <x v="0"/>
    <x v="0"/>
    <x v="0"/>
    <x v="0"/>
    <x v="0"/>
    <x v="0"/>
    <x v="0"/>
    <x v="0"/>
    <x v="21"/>
    <x v="3"/>
    <x v="26"/>
    <x v="0"/>
    <x v="3"/>
    <x v="7"/>
    <x v="5"/>
    <x v="9"/>
    <x v="57"/>
    <x v="16"/>
    <x v="2"/>
  </r>
  <r>
    <x v="0"/>
    <x v="0"/>
    <x v="13"/>
    <x v="0"/>
    <x v="2"/>
    <x v="1"/>
    <x v="2"/>
    <x v="0"/>
    <x v="1"/>
    <x v="1"/>
    <x v="3"/>
    <x v="2"/>
    <x v="1"/>
    <x v="0"/>
    <x v="0"/>
    <x v="1"/>
    <x v="0"/>
    <x v="1"/>
    <x v="2"/>
    <x v="2"/>
    <x v="5"/>
    <x v="2"/>
    <x v="0"/>
    <x v="3"/>
    <x v="1"/>
    <x v="2"/>
    <x v="1"/>
    <x v="1"/>
    <x v="4"/>
    <x v="4"/>
    <x v="1"/>
    <x v="1"/>
    <x v="3"/>
    <x v="4"/>
    <x v="0"/>
    <x v="3"/>
    <x v="2"/>
    <x v="2"/>
    <x v="0"/>
    <x v="1"/>
    <x v="0"/>
    <x v="0"/>
    <x v="0"/>
    <x v="0"/>
    <x v="0"/>
    <x v="0"/>
    <x v="0"/>
    <x v="0"/>
    <x v="0"/>
    <x v="5"/>
    <x v="8"/>
    <x v="15"/>
    <x v="3"/>
    <x v="10"/>
    <x v="4"/>
    <x v="3"/>
    <x v="7"/>
    <x v="58"/>
    <x v="8"/>
    <x v="6"/>
  </r>
  <r>
    <x v="0"/>
    <x v="0"/>
    <x v="12"/>
    <x v="0"/>
    <x v="0"/>
    <x v="0"/>
    <x v="0"/>
    <x v="0"/>
    <x v="2"/>
    <x v="1"/>
    <x v="3"/>
    <x v="2"/>
    <x v="1"/>
    <x v="3"/>
    <x v="0"/>
    <x v="0"/>
    <x v="4"/>
    <x v="2"/>
    <x v="1"/>
    <x v="2"/>
    <x v="1"/>
    <x v="1"/>
    <x v="0"/>
    <x v="2"/>
    <x v="1"/>
    <x v="1"/>
    <x v="1"/>
    <x v="1"/>
    <x v="0"/>
    <x v="0"/>
    <x v="0"/>
    <x v="0"/>
    <x v="3"/>
    <x v="3"/>
    <x v="1"/>
    <x v="3"/>
    <x v="2"/>
    <x v="0"/>
    <x v="0"/>
    <x v="0"/>
    <x v="0"/>
    <x v="0"/>
    <x v="0"/>
    <x v="0"/>
    <x v="0"/>
    <x v="0"/>
    <x v="0"/>
    <x v="0"/>
    <x v="0"/>
    <x v="9"/>
    <x v="8"/>
    <x v="1"/>
    <x v="2"/>
    <x v="6"/>
    <x v="4"/>
    <x v="3"/>
    <x v="1"/>
    <x v="1"/>
    <x v="4"/>
    <x v="1"/>
  </r>
  <r>
    <x v="0"/>
    <x v="0"/>
    <x v="12"/>
    <x v="0"/>
    <x v="0"/>
    <x v="0"/>
    <x v="0"/>
    <x v="0"/>
    <x v="0"/>
    <x v="0"/>
    <x v="3"/>
    <x v="0"/>
    <x v="2"/>
    <x v="0"/>
    <x v="0"/>
    <x v="0"/>
    <x v="0"/>
    <x v="2"/>
    <x v="0"/>
    <x v="4"/>
    <x v="4"/>
    <x v="2"/>
    <x v="0"/>
    <x v="2"/>
    <x v="1"/>
    <x v="1"/>
    <x v="2"/>
    <x v="1"/>
    <x v="0"/>
    <x v="3"/>
    <x v="0"/>
    <x v="2"/>
    <x v="1"/>
    <x v="3"/>
    <x v="2"/>
    <x v="1"/>
    <x v="4"/>
    <x v="2"/>
    <x v="2"/>
    <x v="1"/>
    <x v="0"/>
    <x v="0"/>
    <x v="0"/>
    <x v="0"/>
    <x v="0"/>
    <x v="0"/>
    <x v="0"/>
    <x v="0"/>
    <x v="0"/>
    <x v="0"/>
    <x v="5"/>
    <x v="0"/>
    <x v="1"/>
    <x v="17"/>
    <x v="4"/>
    <x v="3"/>
    <x v="7"/>
    <x v="3"/>
    <x v="12"/>
    <x v="3"/>
  </r>
  <r>
    <x v="0"/>
    <x v="0"/>
    <x v="13"/>
    <x v="0"/>
    <x v="2"/>
    <x v="0"/>
    <x v="2"/>
    <x v="0"/>
    <x v="0"/>
    <x v="0"/>
    <x v="1"/>
    <x v="0"/>
    <x v="0"/>
    <x v="0"/>
    <x v="0"/>
    <x v="0"/>
    <x v="0"/>
    <x v="1"/>
    <x v="0"/>
    <x v="2"/>
    <x v="3"/>
    <x v="0"/>
    <x v="1"/>
    <x v="2"/>
    <x v="1"/>
    <x v="2"/>
    <x v="3"/>
    <x v="2"/>
    <x v="4"/>
    <x v="3"/>
    <x v="2"/>
    <x v="2"/>
    <x v="0"/>
    <x v="0"/>
    <x v="2"/>
    <x v="3"/>
    <x v="1"/>
    <x v="1"/>
    <x v="3"/>
    <x v="1"/>
    <x v="0"/>
    <x v="0"/>
    <x v="0"/>
    <x v="0"/>
    <x v="0"/>
    <x v="0"/>
    <x v="0"/>
    <x v="0"/>
    <x v="0"/>
    <x v="6"/>
    <x v="61"/>
    <x v="0"/>
    <x v="3"/>
    <x v="4"/>
    <x v="1"/>
    <x v="3"/>
    <x v="9"/>
    <x v="34"/>
    <x v="7"/>
    <x v="1"/>
  </r>
  <r>
    <x v="0"/>
    <x v="0"/>
    <x v="13"/>
    <x v="0"/>
    <x v="2"/>
    <x v="2"/>
    <x v="3"/>
    <x v="1"/>
    <x v="3"/>
    <x v="1"/>
    <x v="0"/>
    <x v="1"/>
    <x v="1"/>
    <x v="1"/>
    <x v="1"/>
    <x v="1"/>
    <x v="0"/>
    <x v="2"/>
    <x v="0"/>
    <x v="0"/>
    <x v="1"/>
    <x v="3"/>
    <x v="3"/>
    <x v="3"/>
    <x v="2"/>
    <x v="1"/>
    <x v="0"/>
    <x v="4"/>
    <x v="4"/>
    <x v="1"/>
    <x v="1"/>
    <x v="3"/>
    <x v="3"/>
    <x v="0"/>
    <x v="1"/>
    <x v="4"/>
    <x v="1"/>
    <x v="2"/>
    <x v="2"/>
    <x v="4"/>
    <x v="0"/>
    <x v="0"/>
    <x v="0"/>
    <x v="0"/>
    <x v="0"/>
    <x v="0"/>
    <x v="0"/>
    <x v="0"/>
    <x v="0"/>
    <x v="3"/>
    <x v="31"/>
    <x v="10"/>
    <x v="1"/>
    <x v="11"/>
    <x v="6"/>
    <x v="2"/>
    <x v="3"/>
    <x v="18"/>
    <x v="10"/>
    <x v="4"/>
  </r>
  <r>
    <x v="0"/>
    <x v="0"/>
    <x v="13"/>
    <x v="0"/>
    <x v="1"/>
    <x v="0"/>
    <x v="1"/>
    <x v="2"/>
    <x v="3"/>
    <x v="2"/>
    <x v="2"/>
    <x v="4"/>
    <x v="3"/>
    <x v="1"/>
    <x v="0"/>
    <x v="4"/>
    <x v="0"/>
    <x v="4"/>
    <x v="2"/>
    <x v="1"/>
    <x v="3"/>
    <x v="2"/>
    <x v="2"/>
    <x v="1"/>
    <x v="4"/>
    <x v="3"/>
    <x v="3"/>
    <x v="2"/>
    <x v="3"/>
    <x v="2"/>
    <x v="1"/>
    <x v="3"/>
    <x v="0"/>
    <x v="1"/>
    <x v="3"/>
    <x v="2"/>
    <x v="4"/>
    <x v="4"/>
    <x v="1"/>
    <x v="3"/>
    <x v="0"/>
    <x v="0"/>
    <x v="0"/>
    <x v="0"/>
    <x v="0"/>
    <x v="0"/>
    <x v="0"/>
    <x v="0"/>
    <x v="0"/>
    <x v="4"/>
    <x v="37"/>
    <x v="37"/>
    <x v="5"/>
    <x v="13"/>
    <x v="2"/>
    <x v="5"/>
    <x v="4"/>
    <x v="2"/>
    <x v="3"/>
    <x v="9"/>
  </r>
  <r>
    <x v="0"/>
    <x v="0"/>
    <x v="12"/>
    <x v="0"/>
    <x v="0"/>
    <x v="0"/>
    <x v="0"/>
    <x v="0"/>
    <x v="1"/>
    <x v="0"/>
    <x v="3"/>
    <x v="0"/>
    <x v="2"/>
    <x v="0"/>
    <x v="0"/>
    <x v="0"/>
    <x v="0"/>
    <x v="0"/>
    <x v="0"/>
    <x v="0"/>
    <x v="0"/>
    <x v="0"/>
    <x v="1"/>
    <x v="0"/>
    <x v="0"/>
    <x v="0"/>
    <x v="0"/>
    <x v="1"/>
    <x v="0"/>
    <x v="0"/>
    <x v="0"/>
    <x v="2"/>
    <x v="2"/>
    <x v="3"/>
    <x v="2"/>
    <x v="0"/>
    <x v="2"/>
    <x v="0"/>
    <x v="0"/>
    <x v="0"/>
    <x v="0"/>
    <x v="0"/>
    <x v="0"/>
    <x v="0"/>
    <x v="0"/>
    <x v="0"/>
    <x v="0"/>
    <x v="0"/>
    <x v="0"/>
    <x v="6"/>
    <x v="5"/>
    <x v="0"/>
    <x v="0"/>
    <x v="0"/>
    <x v="1"/>
    <x v="0"/>
    <x v="0"/>
    <x v="1"/>
    <x v="5"/>
    <x v="3"/>
  </r>
  <r>
    <x v="0"/>
    <x v="0"/>
    <x v="12"/>
    <x v="0"/>
    <x v="0"/>
    <x v="2"/>
    <x v="0"/>
    <x v="0"/>
    <x v="0"/>
    <x v="0"/>
    <x v="2"/>
    <x v="0"/>
    <x v="2"/>
    <x v="0"/>
    <x v="0"/>
    <x v="1"/>
    <x v="1"/>
    <x v="0"/>
    <x v="0"/>
    <x v="0"/>
    <x v="0"/>
    <x v="3"/>
    <x v="0"/>
    <x v="2"/>
    <x v="0"/>
    <x v="0"/>
    <x v="1"/>
    <x v="1"/>
    <x v="0"/>
    <x v="0"/>
    <x v="0"/>
    <x v="2"/>
    <x v="1"/>
    <x v="3"/>
    <x v="1"/>
    <x v="0"/>
    <x v="2"/>
    <x v="0"/>
    <x v="0"/>
    <x v="0"/>
    <x v="0"/>
    <x v="0"/>
    <x v="0"/>
    <x v="0"/>
    <x v="0"/>
    <x v="0"/>
    <x v="0"/>
    <x v="0"/>
    <x v="0"/>
    <x v="0"/>
    <x v="5"/>
    <x v="4"/>
    <x v="0"/>
    <x v="0"/>
    <x v="3"/>
    <x v="4"/>
    <x v="3"/>
    <x v="1"/>
    <x v="12"/>
    <x v="1"/>
  </r>
  <r>
    <x v="0"/>
    <x v="0"/>
    <x v="11"/>
    <x v="0"/>
    <x v="0"/>
    <x v="0"/>
    <x v="2"/>
    <x v="4"/>
    <x v="1"/>
    <x v="1"/>
    <x v="3"/>
    <x v="1"/>
    <x v="0"/>
    <x v="1"/>
    <x v="0"/>
    <x v="0"/>
    <x v="0"/>
    <x v="2"/>
    <x v="4"/>
    <x v="1"/>
    <x v="1"/>
    <x v="1"/>
    <x v="1"/>
    <x v="2"/>
    <x v="1"/>
    <x v="0"/>
    <x v="5"/>
    <x v="1"/>
    <x v="0"/>
    <x v="3"/>
    <x v="0"/>
    <x v="0"/>
    <x v="2"/>
    <x v="0"/>
    <x v="1"/>
    <x v="3"/>
    <x v="1"/>
    <x v="3"/>
    <x v="0"/>
    <x v="1"/>
    <x v="0"/>
    <x v="0"/>
    <x v="0"/>
    <x v="0"/>
    <x v="0"/>
    <x v="0"/>
    <x v="0"/>
    <x v="0"/>
    <x v="0"/>
    <x v="3"/>
    <x v="8"/>
    <x v="14"/>
    <x v="9"/>
    <x v="1"/>
    <x v="0"/>
    <x v="3"/>
    <x v="5"/>
    <x v="3"/>
    <x v="2"/>
    <x v="4"/>
  </r>
  <r>
    <x v="0"/>
    <x v="0"/>
    <x v="13"/>
    <x v="0"/>
    <x v="2"/>
    <x v="0"/>
    <x v="2"/>
    <x v="1"/>
    <x v="2"/>
    <x v="1"/>
    <x v="2"/>
    <x v="5"/>
    <x v="3"/>
    <x v="2"/>
    <x v="1"/>
    <x v="1"/>
    <x v="0"/>
    <x v="2"/>
    <x v="0"/>
    <x v="1"/>
    <x v="4"/>
    <x v="2"/>
    <x v="2"/>
    <x v="3"/>
    <x v="4"/>
    <x v="5"/>
    <x v="5"/>
    <x v="1"/>
    <x v="0"/>
    <x v="1"/>
    <x v="4"/>
    <x v="3"/>
    <x v="4"/>
    <x v="4"/>
    <x v="4"/>
    <x v="4"/>
    <x v="4"/>
    <x v="2"/>
    <x v="2"/>
    <x v="1"/>
    <x v="0"/>
    <x v="0"/>
    <x v="0"/>
    <x v="0"/>
    <x v="0"/>
    <x v="0"/>
    <x v="0"/>
    <x v="0"/>
    <x v="0"/>
    <x v="1"/>
    <x v="62"/>
    <x v="5"/>
    <x v="1"/>
    <x v="18"/>
    <x v="2"/>
    <x v="8"/>
    <x v="6"/>
    <x v="1"/>
    <x v="14"/>
    <x v="7"/>
  </r>
  <r>
    <x v="0"/>
    <x v="0"/>
    <x v="13"/>
    <x v="0"/>
    <x v="2"/>
    <x v="2"/>
    <x v="0"/>
    <x v="0"/>
    <x v="1"/>
    <x v="0"/>
    <x v="3"/>
    <x v="1"/>
    <x v="2"/>
    <x v="0"/>
    <x v="0"/>
    <x v="1"/>
    <x v="0"/>
    <x v="1"/>
    <x v="3"/>
    <x v="0"/>
    <x v="0"/>
    <x v="0"/>
    <x v="1"/>
    <x v="0"/>
    <x v="0"/>
    <x v="1"/>
    <x v="1"/>
    <x v="1"/>
    <x v="0"/>
    <x v="3"/>
    <x v="0"/>
    <x v="2"/>
    <x v="2"/>
    <x v="3"/>
    <x v="1"/>
    <x v="0"/>
    <x v="0"/>
    <x v="3"/>
    <x v="0"/>
    <x v="0"/>
    <x v="0"/>
    <x v="0"/>
    <x v="0"/>
    <x v="0"/>
    <x v="0"/>
    <x v="0"/>
    <x v="0"/>
    <x v="0"/>
    <x v="0"/>
    <x v="6"/>
    <x v="23"/>
    <x v="15"/>
    <x v="0"/>
    <x v="0"/>
    <x v="1"/>
    <x v="0"/>
    <x v="1"/>
    <x v="3"/>
    <x v="5"/>
    <x v="1"/>
  </r>
  <r>
    <x v="0"/>
    <x v="0"/>
    <x v="12"/>
    <x v="0"/>
    <x v="0"/>
    <x v="0"/>
    <x v="1"/>
    <x v="2"/>
    <x v="2"/>
    <x v="3"/>
    <x v="1"/>
    <x v="3"/>
    <x v="1"/>
    <x v="2"/>
    <x v="3"/>
    <x v="2"/>
    <x v="1"/>
    <x v="2"/>
    <x v="0"/>
    <x v="2"/>
    <x v="1"/>
    <x v="1"/>
    <x v="3"/>
    <x v="1"/>
    <x v="4"/>
    <x v="1"/>
    <x v="0"/>
    <x v="1"/>
    <x v="0"/>
    <x v="4"/>
    <x v="0"/>
    <x v="1"/>
    <x v="1"/>
    <x v="1"/>
    <x v="0"/>
    <x v="1"/>
    <x v="4"/>
    <x v="3"/>
    <x v="2"/>
    <x v="4"/>
    <x v="0"/>
    <x v="0"/>
    <x v="0"/>
    <x v="0"/>
    <x v="0"/>
    <x v="0"/>
    <x v="0"/>
    <x v="0"/>
    <x v="0"/>
    <x v="4"/>
    <x v="29"/>
    <x v="13"/>
    <x v="1"/>
    <x v="6"/>
    <x v="3"/>
    <x v="5"/>
    <x v="3"/>
    <x v="13"/>
    <x v="1"/>
    <x v="6"/>
  </r>
  <r>
    <x v="0"/>
    <x v="0"/>
    <x v="13"/>
    <x v="0"/>
    <x v="1"/>
    <x v="0"/>
    <x v="2"/>
    <x v="1"/>
    <x v="2"/>
    <x v="2"/>
    <x v="1"/>
    <x v="0"/>
    <x v="0"/>
    <x v="2"/>
    <x v="1"/>
    <x v="1"/>
    <x v="1"/>
    <x v="4"/>
    <x v="4"/>
    <x v="2"/>
    <x v="3"/>
    <x v="3"/>
    <x v="0"/>
    <x v="3"/>
    <x v="0"/>
    <x v="4"/>
    <x v="4"/>
    <x v="2"/>
    <x v="0"/>
    <x v="2"/>
    <x v="3"/>
    <x v="3"/>
    <x v="0"/>
    <x v="4"/>
    <x v="0"/>
    <x v="0"/>
    <x v="2"/>
    <x v="0"/>
    <x v="2"/>
    <x v="1"/>
    <x v="0"/>
    <x v="0"/>
    <x v="0"/>
    <x v="0"/>
    <x v="0"/>
    <x v="0"/>
    <x v="0"/>
    <x v="0"/>
    <x v="0"/>
    <x v="1"/>
    <x v="51"/>
    <x v="2"/>
    <x v="4"/>
    <x v="4"/>
    <x v="3"/>
    <x v="0"/>
    <x v="6"/>
    <x v="53"/>
    <x v="3"/>
    <x v="6"/>
  </r>
  <r>
    <x v="0"/>
    <x v="0"/>
    <x v="13"/>
    <x v="0"/>
    <x v="2"/>
    <x v="2"/>
    <x v="1"/>
    <x v="4"/>
    <x v="2"/>
    <x v="3"/>
    <x v="0"/>
    <x v="1"/>
    <x v="0"/>
    <x v="2"/>
    <x v="0"/>
    <x v="1"/>
    <x v="3"/>
    <x v="0"/>
    <x v="0"/>
    <x v="0"/>
    <x v="3"/>
    <x v="1"/>
    <x v="3"/>
    <x v="1"/>
    <x v="2"/>
    <x v="2"/>
    <x v="4"/>
    <x v="2"/>
    <x v="0"/>
    <x v="1"/>
    <x v="1"/>
    <x v="4"/>
    <x v="4"/>
    <x v="4"/>
    <x v="3"/>
    <x v="2"/>
    <x v="4"/>
    <x v="1"/>
    <x v="1"/>
    <x v="0"/>
    <x v="0"/>
    <x v="0"/>
    <x v="0"/>
    <x v="0"/>
    <x v="0"/>
    <x v="0"/>
    <x v="0"/>
    <x v="0"/>
    <x v="0"/>
    <x v="4"/>
    <x v="10"/>
    <x v="30"/>
    <x v="0"/>
    <x v="5"/>
    <x v="3"/>
    <x v="2"/>
    <x v="2"/>
    <x v="23"/>
    <x v="14"/>
    <x v="2"/>
  </r>
  <r>
    <x v="0"/>
    <x v="0"/>
    <x v="13"/>
    <x v="0"/>
    <x v="2"/>
    <x v="0"/>
    <x v="2"/>
    <x v="1"/>
    <x v="3"/>
    <x v="0"/>
    <x v="0"/>
    <x v="1"/>
    <x v="1"/>
    <x v="1"/>
    <x v="0"/>
    <x v="0"/>
    <x v="4"/>
    <x v="1"/>
    <x v="1"/>
    <x v="1"/>
    <x v="0"/>
    <x v="1"/>
    <x v="0"/>
    <x v="2"/>
    <x v="1"/>
    <x v="1"/>
    <x v="5"/>
    <x v="1"/>
    <x v="0"/>
    <x v="0"/>
    <x v="0"/>
    <x v="2"/>
    <x v="2"/>
    <x v="3"/>
    <x v="1"/>
    <x v="3"/>
    <x v="1"/>
    <x v="1"/>
    <x v="2"/>
    <x v="1"/>
    <x v="0"/>
    <x v="0"/>
    <x v="0"/>
    <x v="0"/>
    <x v="0"/>
    <x v="0"/>
    <x v="0"/>
    <x v="0"/>
    <x v="0"/>
    <x v="3"/>
    <x v="14"/>
    <x v="0"/>
    <x v="1"/>
    <x v="8"/>
    <x v="4"/>
    <x v="3"/>
    <x v="0"/>
    <x v="1"/>
    <x v="5"/>
    <x v="1"/>
  </r>
  <r>
    <x v="0"/>
    <x v="0"/>
    <x v="13"/>
    <x v="0"/>
    <x v="2"/>
    <x v="0"/>
    <x v="2"/>
    <x v="1"/>
    <x v="2"/>
    <x v="1"/>
    <x v="2"/>
    <x v="4"/>
    <x v="3"/>
    <x v="1"/>
    <x v="3"/>
    <x v="0"/>
    <x v="1"/>
    <x v="2"/>
    <x v="0"/>
    <x v="0"/>
    <x v="0"/>
    <x v="1"/>
    <x v="3"/>
    <x v="2"/>
    <x v="2"/>
    <x v="1"/>
    <x v="0"/>
    <x v="1"/>
    <x v="0"/>
    <x v="3"/>
    <x v="0"/>
    <x v="0"/>
    <x v="0"/>
    <x v="0"/>
    <x v="2"/>
    <x v="0"/>
    <x v="1"/>
    <x v="1"/>
    <x v="2"/>
    <x v="1"/>
    <x v="0"/>
    <x v="0"/>
    <x v="0"/>
    <x v="0"/>
    <x v="0"/>
    <x v="0"/>
    <x v="0"/>
    <x v="0"/>
    <x v="0"/>
    <x v="1"/>
    <x v="54"/>
    <x v="38"/>
    <x v="1"/>
    <x v="0"/>
    <x v="3"/>
    <x v="1"/>
    <x v="3"/>
    <x v="3"/>
    <x v="0"/>
    <x v="1"/>
  </r>
  <r>
    <x v="0"/>
    <x v="0"/>
    <x v="13"/>
    <x v="0"/>
    <x v="1"/>
    <x v="0"/>
    <x v="0"/>
    <x v="0"/>
    <x v="4"/>
    <x v="0"/>
    <x v="0"/>
    <x v="1"/>
    <x v="1"/>
    <x v="1"/>
    <x v="1"/>
    <x v="1"/>
    <x v="1"/>
    <x v="1"/>
    <x v="0"/>
    <x v="4"/>
    <x v="5"/>
    <x v="3"/>
    <x v="2"/>
    <x v="2"/>
    <x v="2"/>
    <x v="1"/>
    <x v="0"/>
    <x v="0"/>
    <x v="3"/>
    <x v="3"/>
    <x v="3"/>
    <x v="1"/>
    <x v="3"/>
    <x v="1"/>
    <x v="1"/>
    <x v="0"/>
    <x v="4"/>
    <x v="2"/>
    <x v="3"/>
    <x v="4"/>
    <x v="0"/>
    <x v="0"/>
    <x v="0"/>
    <x v="0"/>
    <x v="0"/>
    <x v="0"/>
    <x v="0"/>
    <x v="0"/>
    <x v="0"/>
    <x v="10"/>
    <x v="14"/>
    <x v="5"/>
    <x v="3"/>
    <x v="12"/>
    <x v="6"/>
    <x v="1"/>
    <x v="3"/>
    <x v="37"/>
    <x v="8"/>
    <x v="0"/>
  </r>
  <r>
    <x v="0"/>
    <x v="0"/>
    <x v="13"/>
    <x v="0"/>
    <x v="2"/>
    <x v="2"/>
    <x v="1"/>
    <x v="1"/>
    <x v="3"/>
    <x v="3"/>
    <x v="3"/>
    <x v="1"/>
    <x v="1"/>
    <x v="2"/>
    <x v="3"/>
    <x v="1"/>
    <x v="1"/>
    <x v="1"/>
    <x v="1"/>
    <x v="0"/>
    <x v="1"/>
    <x v="0"/>
    <x v="3"/>
    <x v="1"/>
    <x v="2"/>
    <x v="2"/>
    <x v="2"/>
    <x v="0"/>
    <x v="0"/>
    <x v="0"/>
    <x v="0"/>
    <x v="2"/>
    <x v="3"/>
    <x v="3"/>
    <x v="1"/>
    <x v="3"/>
    <x v="2"/>
    <x v="2"/>
    <x v="0"/>
    <x v="1"/>
    <x v="0"/>
    <x v="0"/>
    <x v="0"/>
    <x v="0"/>
    <x v="0"/>
    <x v="0"/>
    <x v="0"/>
    <x v="0"/>
    <x v="0"/>
    <x v="2"/>
    <x v="24"/>
    <x v="16"/>
    <x v="1"/>
    <x v="11"/>
    <x v="9"/>
    <x v="2"/>
    <x v="2"/>
    <x v="0"/>
    <x v="3"/>
    <x v="1"/>
  </r>
  <r>
    <x v="0"/>
    <x v="0"/>
    <x v="13"/>
    <x v="0"/>
    <x v="2"/>
    <x v="0"/>
    <x v="1"/>
    <x v="4"/>
    <x v="0"/>
    <x v="0"/>
    <x v="3"/>
    <x v="1"/>
    <x v="0"/>
    <x v="0"/>
    <x v="0"/>
    <x v="0"/>
    <x v="1"/>
    <x v="0"/>
    <x v="3"/>
    <x v="1"/>
    <x v="0"/>
    <x v="3"/>
    <x v="3"/>
    <x v="2"/>
    <x v="3"/>
    <x v="1"/>
    <x v="1"/>
    <x v="1"/>
    <x v="0"/>
    <x v="0"/>
    <x v="4"/>
    <x v="2"/>
    <x v="2"/>
    <x v="3"/>
    <x v="2"/>
    <x v="0"/>
    <x v="2"/>
    <x v="1"/>
    <x v="0"/>
    <x v="0"/>
    <x v="0"/>
    <x v="0"/>
    <x v="0"/>
    <x v="0"/>
    <x v="0"/>
    <x v="0"/>
    <x v="0"/>
    <x v="0"/>
    <x v="0"/>
    <x v="13"/>
    <x v="15"/>
    <x v="14"/>
    <x v="6"/>
    <x v="8"/>
    <x v="6"/>
    <x v="3"/>
    <x v="1"/>
    <x v="1"/>
    <x v="5"/>
    <x v="3"/>
  </r>
  <r>
    <x v="0"/>
    <x v="0"/>
    <x v="13"/>
    <x v="0"/>
    <x v="2"/>
    <x v="2"/>
    <x v="2"/>
    <x v="0"/>
    <x v="2"/>
    <x v="1"/>
    <x v="3"/>
    <x v="2"/>
    <x v="4"/>
    <x v="1"/>
    <x v="1"/>
    <x v="0"/>
    <x v="4"/>
    <x v="1"/>
    <x v="3"/>
    <x v="1"/>
    <x v="0"/>
    <x v="1"/>
    <x v="0"/>
    <x v="1"/>
    <x v="0"/>
    <x v="0"/>
    <x v="5"/>
    <x v="1"/>
    <x v="0"/>
    <x v="0"/>
    <x v="0"/>
    <x v="1"/>
    <x v="3"/>
    <x v="0"/>
    <x v="2"/>
    <x v="0"/>
    <x v="0"/>
    <x v="1"/>
    <x v="0"/>
    <x v="4"/>
    <x v="0"/>
    <x v="0"/>
    <x v="0"/>
    <x v="0"/>
    <x v="0"/>
    <x v="0"/>
    <x v="0"/>
    <x v="0"/>
    <x v="0"/>
    <x v="10"/>
    <x v="14"/>
    <x v="14"/>
    <x v="0"/>
    <x v="8"/>
    <x v="4"/>
    <x v="6"/>
    <x v="5"/>
    <x v="1"/>
    <x v="8"/>
    <x v="1"/>
  </r>
  <r>
    <x v="0"/>
    <x v="0"/>
    <x v="13"/>
    <x v="0"/>
    <x v="2"/>
    <x v="2"/>
    <x v="2"/>
    <x v="1"/>
    <x v="2"/>
    <x v="0"/>
    <x v="0"/>
    <x v="1"/>
    <x v="1"/>
    <x v="0"/>
    <x v="0"/>
    <x v="1"/>
    <x v="0"/>
    <x v="1"/>
    <x v="3"/>
    <x v="0"/>
    <x v="1"/>
    <x v="1"/>
    <x v="0"/>
    <x v="1"/>
    <x v="2"/>
    <x v="2"/>
    <x v="0"/>
    <x v="1"/>
    <x v="0"/>
    <x v="4"/>
    <x v="2"/>
    <x v="1"/>
    <x v="3"/>
    <x v="0"/>
    <x v="2"/>
    <x v="3"/>
    <x v="1"/>
    <x v="3"/>
    <x v="2"/>
    <x v="4"/>
    <x v="0"/>
    <x v="0"/>
    <x v="0"/>
    <x v="0"/>
    <x v="0"/>
    <x v="0"/>
    <x v="0"/>
    <x v="0"/>
    <x v="0"/>
    <x v="1"/>
    <x v="14"/>
    <x v="15"/>
    <x v="0"/>
    <x v="11"/>
    <x v="4"/>
    <x v="2"/>
    <x v="1"/>
    <x v="5"/>
    <x v="8"/>
    <x v="1"/>
  </r>
  <r>
    <x v="0"/>
    <x v="0"/>
    <x v="13"/>
    <x v="0"/>
    <x v="2"/>
    <x v="2"/>
    <x v="2"/>
    <x v="1"/>
    <x v="0"/>
    <x v="3"/>
    <x v="3"/>
    <x v="1"/>
    <x v="4"/>
    <x v="0"/>
    <x v="1"/>
    <x v="0"/>
    <x v="0"/>
    <x v="2"/>
    <x v="3"/>
    <x v="0"/>
    <x v="1"/>
    <x v="1"/>
    <x v="0"/>
    <x v="3"/>
    <x v="3"/>
    <x v="1"/>
    <x v="0"/>
    <x v="4"/>
    <x v="0"/>
    <x v="4"/>
    <x v="0"/>
    <x v="0"/>
    <x v="2"/>
    <x v="3"/>
    <x v="2"/>
    <x v="3"/>
    <x v="4"/>
    <x v="1"/>
    <x v="2"/>
    <x v="4"/>
    <x v="0"/>
    <x v="0"/>
    <x v="0"/>
    <x v="0"/>
    <x v="0"/>
    <x v="0"/>
    <x v="0"/>
    <x v="0"/>
    <x v="0"/>
    <x v="14"/>
    <x v="58"/>
    <x v="14"/>
    <x v="7"/>
    <x v="11"/>
    <x v="4"/>
    <x v="7"/>
    <x v="3"/>
    <x v="31"/>
    <x v="2"/>
    <x v="3"/>
  </r>
  <r>
    <x v="0"/>
    <x v="0"/>
    <x v="12"/>
    <x v="0"/>
    <x v="1"/>
    <x v="0"/>
    <x v="0"/>
    <x v="1"/>
    <x v="2"/>
    <x v="3"/>
    <x v="1"/>
    <x v="3"/>
    <x v="0"/>
    <x v="1"/>
    <x v="0"/>
    <x v="2"/>
    <x v="2"/>
    <x v="1"/>
    <x v="1"/>
    <x v="2"/>
    <x v="1"/>
    <x v="1"/>
    <x v="3"/>
    <x v="1"/>
    <x v="1"/>
    <x v="5"/>
    <x v="0"/>
    <x v="0"/>
    <x v="4"/>
    <x v="4"/>
    <x v="3"/>
    <x v="1"/>
    <x v="3"/>
    <x v="0"/>
    <x v="4"/>
    <x v="1"/>
    <x v="1"/>
    <x v="2"/>
    <x v="4"/>
    <x v="1"/>
    <x v="0"/>
    <x v="0"/>
    <x v="0"/>
    <x v="0"/>
    <x v="0"/>
    <x v="0"/>
    <x v="0"/>
    <x v="0"/>
    <x v="0"/>
    <x v="10"/>
    <x v="3"/>
    <x v="12"/>
    <x v="1"/>
    <x v="6"/>
    <x v="3"/>
    <x v="1"/>
    <x v="0"/>
    <x v="43"/>
    <x v="8"/>
    <x v="4"/>
  </r>
  <r>
    <x v="0"/>
    <x v="0"/>
    <x v="12"/>
    <x v="0"/>
    <x v="1"/>
    <x v="0"/>
    <x v="0"/>
    <x v="1"/>
    <x v="1"/>
    <x v="0"/>
    <x v="3"/>
    <x v="5"/>
    <x v="1"/>
    <x v="1"/>
    <x v="1"/>
    <x v="1"/>
    <x v="1"/>
    <x v="1"/>
    <x v="1"/>
    <x v="1"/>
    <x v="1"/>
    <x v="1"/>
    <x v="0"/>
    <x v="2"/>
    <x v="1"/>
    <x v="0"/>
    <x v="1"/>
    <x v="1"/>
    <x v="2"/>
    <x v="4"/>
    <x v="0"/>
    <x v="1"/>
    <x v="3"/>
    <x v="4"/>
    <x v="1"/>
    <x v="1"/>
    <x v="4"/>
    <x v="1"/>
    <x v="0"/>
    <x v="3"/>
    <x v="0"/>
    <x v="0"/>
    <x v="0"/>
    <x v="0"/>
    <x v="0"/>
    <x v="0"/>
    <x v="0"/>
    <x v="0"/>
    <x v="0"/>
    <x v="5"/>
    <x v="22"/>
    <x v="5"/>
    <x v="1"/>
    <x v="1"/>
    <x v="4"/>
    <x v="3"/>
    <x v="3"/>
    <x v="59"/>
    <x v="8"/>
    <x v="4"/>
  </r>
  <r>
    <x v="0"/>
    <x v="0"/>
    <x v="12"/>
    <x v="0"/>
    <x v="1"/>
    <x v="0"/>
    <x v="2"/>
    <x v="1"/>
    <x v="1"/>
    <x v="1"/>
    <x v="0"/>
    <x v="1"/>
    <x v="0"/>
    <x v="4"/>
    <x v="1"/>
    <x v="1"/>
    <x v="1"/>
    <x v="1"/>
    <x v="0"/>
    <x v="1"/>
    <x v="3"/>
    <x v="1"/>
    <x v="3"/>
    <x v="2"/>
    <x v="1"/>
    <x v="1"/>
    <x v="1"/>
    <x v="1"/>
    <x v="2"/>
    <x v="3"/>
    <x v="2"/>
    <x v="0"/>
    <x v="3"/>
    <x v="0"/>
    <x v="1"/>
    <x v="3"/>
    <x v="1"/>
    <x v="3"/>
    <x v="2"/>
    <x v="4"/>
    <x v="0"/>
    <x v="0"/>
    <x v="0"/>
    <x v="0"/>
    <x v="0"/>
    <x v="0"/>
    <x v="0"/>
    <x v="0"/>
    <x v="0"/>
    <x v="11"/>
    <x v="1"/>
    <x v="34"/>
    <x v="3"/>
    <x v="13"/>
    <x v="3"/>
    <x v="3"/>
    <x v="1"/>
    <x v="4"/>
    <x v="4"/>
    <x v="4"/>
  </r>
  <r>
    <x v="0"/>
    <x v="0"/>
    <x v="13"/>
    <x v="0"/>
    <x v="2"/>
    <x v="1"/>
    <x v="1"/>
    <x v="3"/>
    <x v="3"/>
    <x v="2"/>
    <x v="2"/>
    <x v="4"/>
    <x v="3"/>
    <x v="4"/>
    <x v="2"/>
    <x v="4"/>
    <x v="3"/>
    <x v="3"/>
    <x v="4"/>
    <x v="4"/>
    <x v="2"/>
    <x v="3"/>
    <x v="4"/>
    <x v="4"/>
    <x v="3"/>
    <x v="3"/>
    <x v="2"/>
    <x v="3"/>
    <x v="1"/>
    <x v="2"/>
    <x v="3"/>
    <x v="1"/>
    <x v="1"/>
    <x v="4"/>
    <x v="4"/>
    <x v="4"/>
    <x v="4"/>
    <x v="3"/>
    <x v="1"/>
    <x v="4"/>
    <x v="0"/>
    <x v="0"/>
    <x v="0"/>
    <x v="0"/>
    <x v="0"/>
    <x v="0"/>
    <x v="0"/>
    <x v="0"/>
    <x v="0"/>
    <x v="21"/>
    <x v="37"/>
    <x v="20"/>
    <x v="4"/>
    <x v="3"/>
    <x v="5"/>
    <x v="8"/>
    <x v="9"/>
    <x v="60"/>
    <x v="1"/>
    <x v="7"/>
  </r>
  <r>
    <x v="0"/>
    <x v="0"/>
    <x v="12"/>
    <x v="0"/>
    <x v="1"/>
    <x v="0"/>
    <x v="0"/>
    <x v="0"/>
    <x v="1"/>
    <x v="0"/>
    <x v="0"/>
    <x v="0"/>
    <x v="2"/>
    <x v="0"/>
    <x v="0"/>
    <x v="1"/>
    <x v="1"/>
    <x v="1"/>
    <x v="1"/>
    <x v="4"/>
    <x v="4"/>
    <x v="2"/>
    <x v="2"/>
    <x v="2"/>
    <x v="1"/>
    <x v="0"/>
    <x v="4"/>
    <x v="2"/>
    <x v="0"/>
    <x v="3"/>
    <x v="2"/>
    <x v="2"/>
    <x v="0"/>
    <x v="3"/>
    <x v="2"/>
    <x v="3"/>
    <x v="2"/>
    <x v="3"/>
    <x v="0"/>
    <x v="0"/>
    <x v="0"/>
    <x v="0"/>
    <x v="0"/>
    <x v="0"/>
    <x v="0"/>
    <x v="0"/>
    <x v="0"/>
    <x v="0"/>
    <x v="0"/>
    <x v="6"/>
    <x v="38"/>
    <x v="4"/>
    <x v="1"/>
    <x v="17"/>
    <x v="2"/>
    <x v="3"/>
    <x v="0"/>
    <x v="39"/>
    <x v="7"/>
    <x v="3"/>
  </r>
  <r>
    <x v="0"/>
    <x v="0"/>
    <x v="12"/>
    <x v="0"/>
    <x v="1"/>
    <x v="0"/>
    <x v="0"/>
    <x v="0"/>
    <x v="3"/>
    <x v="3"/>
    <x v="2"/>
    <x v="5"/>
    <x v="2"/>
    <x v="0"/>
    <x v="1"/>
    <x v="0"/>
    <x v="1"/>
    <x v="4"/>
    <x v="1"/>
    <x v="4"/>
    <x v="0"/>
    <x v="3"/>
    <x v="2"/>
    <x v="1"/>
    <x v="2"/>
    <x v="1"/>
    <x v="1"/>
    <x v="1"/>
    <x v="0"/>
    <x v="0"/>
    <x v="0"/>
    <x v="3"/>
    <x v="2"/>
    <x v="4"/>
    <x v="4"/>
    <x v="4"/>
    <x v="0"/>
    <x v="3"/>
    <x v="0"/>
    <x v="1"/>
    <x v="0"/>
    <x v="0"/>
    <x v="0"/>
    <x v="0"/>
    <x v="0"/>
    <x v="0"/>
    <x v="0"/>
    <x v="0"/>
    <x v="0"/>
    <x v="0"/>
    <x v="44"/>
    <x v="1"/>
    <x v="2"/>
    <x v="0"/>
    <x v="6"/>
    <x v="2"/>
    <x v="1"/>
    <x v="1"/>
    <x v="5"/>
    <x v="7"/>
  </r>
  <r>
    <x v="0"/>
    <x v="0"/>
    <x v="13"/>
    <x v="0"/>
    <x v="2"/>
    <x v="0"/>
    <x v="2"/>
    <x v="2"/>
    <x v="4"/>
    <x v="1"/>
    <x v="4"/>
    <x v="5"/>
    <x v="2"/>
    <x v="3"/>
    <x v="2"/>
    <x v="2"/>
    <x v="0"/>
    <x v="1"/>
    <x v="3"/>
    <x v="1"/>
    <x v="1"/>
    <x v="3"/>
    <x v="1"/>
    <x v="4"/>
    <x v="4"/>
    <x v="2"/>
    <x v="3"/>
    <x v="1"/>
    <x v="0"/>
    <x v="0"/>
    <x v="0"/>
    <x v="1"/>
    <x v="1"/>
    <x v="4"/>
    <x v="4"/>
    <x v="1"/>
    <x v="1"/>
    <x v="4"/>
    <x v="4"/>
    <x v="4"/>
    <x v="0"/>
    <x v="0"/>
    <x v="0"/>
    <x v="0"/>
    <x v="0"/>
    <x v="0"/>
    <x v="0"/>
    <x v="0"/>
    <x v="0"/>
    <x v="16"/>
    <x v="60"/>
    <x v="26"/>
    <x v="0"/>
    <x v="1"/>
    <x v="9"/>
    <x v="8"/>
    <x v="9"/>
    <x v="1"/>
    <x v="1"/>
    <x v="7"/>
  </r>
  <r>
    <x v="0"/>
    <x v="0"/>
    <x v="12"/>
    <x v="0"/>
    <x v="1"/>
    <x v="2"/>
    <x v="0"/>
    <x v="1"/>
    <x v="1"/>
    <x v="3"/>
    <x v="2"/>
    <x v="1"/>
    <x v="3"/>
    <x v="2"/>
    <x v="0"/>
    <x v="0"/>
    <x v="1"/>
    <x v="2"/>
    <x v="4"/>
    <x v="3"/>
    <x v="0"/>
    <x v="0"/>
    <x v="3"/>
    <x v="1"/>
    <x v="1"/>
    <x v="0"/>
    <x v="0"/>
    <x v="2"/>
    <x v="0"/>
    <x v="3"/>
    <x v="3"/>
    <x v="1"/>
    <x v="4"/>
    <x v="3"/>
    <x v="3"/>
    <x v="3"/>
    <x v="2"/>
    <x v="2"/>
    <x v="1"/>
    <x v="1"/>
    <x v="0"/>
    <x v="0"/>
    <x v="0"/>
    <x v="0"/>
    <x v="0"/>
    <x v="0"/>
    <x v="0"/>
    <x v="0"/>
    <x v="0"/>
    <x v="5"/>
    <x v="3"/>
    <x v="7"/>
    <x v="9"/>
    <x v="9"/>
    <x v="9"/>
    <x v="1"/>
    <x v="0"/>
    <x v="11"/>
    <x v="11"/>
    <x v="0"/>
  </r>
  <r>
    <x v="0"/>
    <x v="0"/>
    <x v="13"/>
    <x v="0"/>
    <x v="2"/>
    <x v="2"/>
    <x v="3"/>
    <x v="2"/>
    <x v="4"/>
    <x v="1"/>
    <x v="2"/>
    <x v="3"/>
    <x v="3"/>
    <x v="2"/>
    <x v="1"/>
    <x v="2"/>
    <x v="1"/>
    <x v="2"/>
    <x v="1"/>
    <x v="3"/>
    <x v="3"/>
    <x v="1"/>
    <x v="3"/>
    <x v="1"/>
    <x v="4"/>
    <x v="3"/>
    <x v="2"/>
    <x v="0"/>
    <x v="0"/>
    <x v="3"/>
    <x v="2"/>
    <x v="0"/>
    <x v="1"/>
    <x v="3"/>
    <x v="1"/>
    <x v="2"/>
    <x v="4"/>
    <x v="2"/>
    <x v="2"/>
    <x v="3"/>
    <x v="0"/>
    <x v="0"/>
    <x v="0"/>
    <x v="0"/>
    <x v="0"/>
    <x v="0"/>
    <x v="0"/>
    <x v="0"/>
    <x v="0"/>
    <x v="21"/>
    <x v="25"/>
    <x v="9"/>
    <x v="2"/>
    <x v="12"/>
    <x v="3"/>
    <x v="5"/>
    <x v="9"/>
    <x v="4"/>
    <x v="13"/>
    <x v="1"/>
  </r>
  <r>
    <x v="0"/>
    <x v="0"/>
    <x v="12"/>
    <x v="0"/>
    <x v="1"/>
    <x v="2"/>
    <x v="2"/>
    <x v="1"/>
    <x v="1"/>
    <x v="1"/>
    <x v="1"/>
    <x v="1"/>
    <x v="1"/>
    <x v="2"/>
    <x v="1"/>
    <x v="1"/>
    <x v="1"/>
    <x v="2"/>
    <x v="1"/>
    <x v="2"/>
    <x v="3"/>
    <x v="1"/>
    <x v="0"/>
    <x v="2"/>
    <x v="1"/>
    <x v="1"/>
    <x v="1"/>
    <x v="2"/>
    <x v="0"/>
    <x v="4"/>
    <x v="3"/>
    <x v="0"/>
    <x v="3"/>
    <x v="0"/>
    <x v="0"/>
    <x v="1"/>
    <x v="0"/>
    <x v="3"/>
    <x v="2"/>
    <x v="1"/>
    <x v="0"/>
    <x v="0"/>
    <x v="0"/>
    <x v="0"/>
    <x v="0"/>
    <x v="0"/>
    <x v="0"/>
    <x v="0"/>
    <x v="0"/>
    <x v="11"/>
    <x v="17"/>
    <x v="2"/>
    <x v="2"/>
    <x v="4"/>
    <x v="4"/>
    <x v="3"/>
    <x v="1"/>
    <x v="25"/>
    <x v="4"/>
    <x v="0"/>
  </r>
  <r>
    <x v="0"/>
    <x v="0"/>
    <x v="13"/>
    <x v="0"/>
    <x v="2"/>
    <x v="0"/>
    <x v="2"/>
    <x v="1"/>
    <x v="2"/>
    <x v="2"/>
    <x v="2"/>
    <x v="1"/>
    <x v="4"/>
    <x v="1"/>
    <x v="2"/>
    <x v="1"/>
    <x v="0"/>
    <x v="4"/>
    <x v="0"/>
    <x v="4"/>
    <x v="1"/>
    <x v="2"/>
    <x v="2"/>
    <x v="2"/>
    <x v="2"/>
    <x v="2"/>
    <x v="1"/>
    <x v="1"/>
    <x v="0"/>
    <x v="4"/>
    <x v="4"/>
    <x v="3"/>
    <x v="1"/>
    <x v="4"/>
    <x v="1"/>
    <x v="3"/>
    <x v="3"/>
    <x v="3"/>
    <x v="4"/>
    <x v="0"/>
    <x v="0"/>
    <x v="0"/>
    <x v="0"/>
    <x v="0"/>
    <x v="0"/>
    <x v="0"/>
    <x v="0"/>
    <x v="0"/>
    <x v="0"/>
    <x v="1"/>
    <x v="49"/>
    <x v="30"/>
    <x v="3"/>
    <x v="5"/>
    <x v="2"/>
    <x v="1"/>
    <x v="7"/>
    <x v="32"/>
    <x v="15"/>
    <x v="4"/>
  </r>
  <r>
    <x v="0"/>
    <x v="0"/>
    <x v="13"/>
    <x v="0"/>
    <x v="0"/>
    <x v="0"/>
    <x v="1"/>
    <x v="1"/>
    <x v="2"/>
    <x v="3"/>
    <x v="4"/>
    <x v="1"/>
    <x v="0"/>
    <x v="2"/>
    <x v="1"/>
    <x v="1"/>
    <x v="1"/>
    <x v="2"/>
    <x v="1"/>
    <x v="2"/>
    <x v="3"/>
    <x v="3"/>
    <x v="3"/>
    <x v="1"/>
    <x v="2"/>
    <x v="1"/>
    <x v="2"/>
    <x v="1"/>
    <x v="0"/>
    <x v="4"/>
    <x v="3"/>
    <x v="1"/>
    <x v="1"/>
    <x v="1"/>
    <x v="0"/>
    <x v="4"/>
    <x v="1"/>
    <x v="1"/>
    <x v="1"/>
    <x v="4"/>
    <x v="0"/>
    <x v="0"/>
    <x v="0"/>
    <x v="0"/>
    <x v="0"/>
    <x v="0"/>
    <x v="0"/>
    <x v="0"/>
    <x v="0"/>
    <x v="8"/>
    <x v="35"/>
    <x v="2"/>
    <x v="2"/>
    <x v="4"/>
    <x v="6"/>
    <x v="2"/>
    <x v="7"/>
    <x v="9"/>
    <x v="1"/>
    <x v="6"/>
  </r>
  <r>
    <x v="0"/>
    <x v="0"/>
    <x v="13"/>
    <x v="0"/>
    <x v="2"/>
    <x v="2"/>
    <x v="2"/>
    <x v="0"/>
    <x v="1"/>
    <x v="1"/>
    <x v="0"/>
    <x v="1"/>
    <x v="0"/>
    <x v="0"/>
    <x v="0"/>
    <x v="1"/>
    <x v="0"/>
    <x v="1"/>
    <x v="0"/>
    <x v="0"/>
    <x v="0"/>
    <x v="1"/>
    <x v="0"/>
    <x v="2"/>
    <x v="1"/>
    <x v="1"/>
    <x v="1"/>
    <x v="1"/>
    <x v="0"/>
    <x v="4"/>
    <x v="2"/>
    <x v="0"/>
    <x v="3"/>
    <x v="1"/>
    <x v="1"/>
    <x v="1"/>
    <x v="1"/>
    <x v="1"/>
    <x v="0"/>
    <x v="1"/>
    <x v="0"/>
    <x v="0"/>
    <x v="0"/>
    <x v="0"/>
    <x v="0"/>
    <x v="0"/>
    <x v="0"/>
    <x v="0"/>
    <x v="0"/>
    <x v="5"/>
    <x v="1"/>
    <x v="15"/>
    <x v="3"/>
    <x v="0"/>
    <x v="4"/>
    <x v="3"/>
    <x v="1"/>
    <x v="5"/>
    <x v="4"/>
    <x v="0"/>
  </r>
  <r>
    <x v="0"/>
    <x v="0"/>
    <x v="13"/>
    <x v="0"/>
    <x v="2"/>
    <x v="2"/>
    <x v="1"/>
    <x v="1"/>
    <x v="2"/>
    <x v="1"/>
    <x v="3"/>
    <x v="2"/>
    <x v="0"/>
    <x v="0"/>
    <x v="0"/>
    <x v="0"/>
    <x v="1"/>
    <x v="1"/>
    <x v="3"/>
    <x v="0"/>
    <x v="0"/>
    <x v="0"/>
    <x v="3"/>
    <x v="2"/>
    <x v="0"/>
    <x v="2"/>
    <x v="2"/>
    <x v="1"/>
    <x v="0"/>
    <x v="0"/>
    <x v="3"/>
    <x v="2"/>
    <x v="1"/>
    <x v="0"/>
    <x v="2"/>
    <x v="0"/>
    <x v="1"/>
    <x v="1"/>
    <x v="1"/>
    <x v="4"/>
    <x v="0"/>
    <x v="0"/>
    <x v="0"/>
    <x v="0"/>
    <x v="0"/>
    <x v="0"/>
    <x v="0"/>
    <x v="0"/>
    <x v="0"/>
    <x v="8"/>
    <x v="12"/>
    <x v="14"/>
    <x v="0"/>
    <x v="0"/>
    <x v="9"/>
    <x v="4"/>
    <x v="2"/>
    <x v="13"/>
    <x v="12"/>
    <x v="1"/>
  </r>
  <r>
    <x v="0"/>
    <x v="0"/>
    <x v="13"/>
    <x v="0"/>
    <x v="2"/>
    <x v="0"/>
    <x v="1"/>
    <x v="0"/>
    <x v="4"/>
    <x v="0"/>
    <x v="0"/>
    <x v="2"/>
    <x v="2"/>
    <x v="0"/>
    <x v="1"/>
    <x v="2"/>
    <x v="2"/>
    <x v="2"/>
    <x v="2"/>
    <x v="3"/>
    <x v="5"/>
    <x v="2"/>
    <x v="2"/>
    <x v="3"/>
    <x v="3"/>
    <x v="3"/>
    <x v="3"/>
    <x v="1"/>
    <x v="0"/>
    <x v="1"/>
    <x v="4"/>
    <x v="4"/>
    <x v="1"/>
    <x v="0"/>
    <x v="0"/>
    <x v="1"/>
    <x v="3"/>
    <x v="3"/>
    <x v="2"/>
    <x v="1"/>
    <x v="0"/>
    <x v="0"/>
    <x v="0"/>
    <x v="0"/>
    <x v="0"/>
    <x v="0"/>
    <x v="0"/>
    <x v="0"/>
    <x v="0"/>
    <x v="8"/>
    <x v="0"/>
    <x v="12"/>
    <x v="2"/>
    <x v="7"/>
    <x v="2"/>
    <x v="7"/>
    <x v="4"/>
    <x v="1"/>
    <x v="16"/>
    <x v="0"/>
  </r>
  <r>
    <x v="0"/>
    <x v="0"/>
    <x v="13"/>
    <x v="0"/>
    <x v="2"/>
    <x v="0"/>
    <x v="2"/>
    <x v="1"/>
    <x v="1"/>
    <x v="1"/>
    <x v="3"/>
    <x v="2"/>
    <x v="2"/>
    <x v="0"/>
    <x v="1"/>
    <x v="1"/>
    <x v="4"/>
    <x v="1"/>
    <x v="3"/>
    <x v="1"/>
    <x v="0"/>
    <x v="0"/>
    <x v="0"/>
    <x v="2"/>
    <x v="1"/>
    <x v="1"/>
    <x v="1"/>
    <x v="1"/>
    <x v="0"/>
    <x v="3"/>
    <x v="2"/>
    <x v="0"/>
    <x v="3"/>
    <x v="3"/>
    <x v="1"/>
    <x v="1"/>
    <x v="1"/>
    <x v="1"/>
    <x v="2"/>
    <x v="1"/>
    <x v="0"/>
    <x v="0"/>
    <x v="0"/>
    <x v="0"/>
    <x v="0"/>
    <x v="0"/>
    <x v="0"/>
    <x v="0"/>
    <x v="0"/>
    <x v="11"/>
    <x v="0"/>
    <x v="15"/>
    <x v="0"/>
    <x v="8"/>
    <x v="0"/>
    <x v="3"/>
    <x v="1"/>
    <x v="30"/>
    <x v="4"/>
    <x v="1"/>
  </r>
  <r>
    <x v="0"/>
    <x v="0"/>
    <x v="12"/>
    <x v="0"/>
    <x v="1"/>
    <x v="2"/>
    <x v="0"/>
    <x v="0"/>
    <x v="1"/>
    <x v="3"/>
    <x v="2"/>
    <x v="0"/>
    <x v="0"/>
    <x v="0"/>
    <x v="0"/>
    <x v="0"/>
    <x v="2"/>
    <x v="2"/>
    <x v="3"/>
    <x v="0"/>
    <x v="5"/>
    <x v="3"/>
    <x v="1"/>
    <x v="0"/>
    <x v="2"/>
    <x v="0"/>
    <x v="3"/>
    <x v="2"/>
    <x v="4"/>
    <x v="0"/>
    <x v="0"/>
    <x v="1"/>
    <x v="3"/>
    <x v="3"/>
    <x v="1"/>
    <x v="0"/>
    <x v="3"/>
    <x v="2"/>
    <x v="0"/>
    <x v="0"/>
    <x v="0"/>
    <x v="0"/>
    <x v="0"/>
    <x v="0"/>
    <x v="0"/>
    <x v="0"/>
    <x v="0"/>
    <x v="0"/>
    <x v="0"/>
    <x v="6"/>
    <x v="51"/>
    <x v="1"/>
    <x v="7"/>
    <x v="21"/>
    <x v="9"/>
    <x v="6"/>
    <x v="7"/>
    <x v="61"/>
    <x v="8"/>
    <x v="1"/>
  </r>
  <r>
    <x v="0"/>
    <x v="0"/>
    <x v="13"/>
    <x v="0"/>
    <x v="2"/>
    <x v="0"/>
    <x v="2"/>
    <x v="0"/>
    <x v="1"/>
    <x v="0"/>
    <x v="0"/>
    <x v="1"/>
    <x v="2"/>
    <x v="0"/>
    <x v="1"/>
    <x v="1"/>
    <x v="2"/>
    <x v="1"/>
    <x v="3"/>
    <x v="3"/>
    <x v="2"/>
    <x v="1"/>
    <x v="3"/>
    <x v="1"/>
    <x v="2"/>
    <x v="1"/>
    <x v="1"/>
    <x v="1"/>
    <x v="0"/>
    <x v="0"/>
    <x v="0"/>
    <x v="4"/>
    <x v="4"/>
    <x v="1"/>
    <x v="1"/>
    <x v="2"/>
    <x v="4"/>
    <x v="2"/>
    <x v="2"/>
    <x v="3"/>
    <x v="0"/>
    <x v="0"/>
    <x v="0"/>
    <x v="0"/>
    <x v="0"/>
    <x v="0"/>
    <x v="0"/>
    <x v="0"/>
    <x v="0"/>
    <x v="5"/>
    <x v="12"/>
    <x v="5"/>
    <x v="0"/>
    <x v="3"/>
    <x v="3"/>
    <x v="2"/>
    <x v="1"/>
    <x v="1"/>
    <x v="14"/>
    <x v="0"/>
  </r>
  <r>
    <x v="0"/>
    <x v="0"/>
    <x v="12"/>
    <x v="0"/>
    <x v="1"/>
    <x v="2"/>
    <x v="0"/>
    <x v="0"/>
    <x v="1"/>
    <x v="3"/>
    <x v="0"/>
    <x v="3"/>
    <x v="4"/>
    <x v="1"/>
    <x v="1"/>
    <x v="1"/>
    <x v="0"/>
    <x v="1"/>
    <x v="4"/>
    <x v="1"/>
    <x v="1"/>
    <x v="1"/>
    <x v="0"/>
    <x v="1"/>
    <x v="1"/>
    <x v="1"/>
    <x v="1"/>
    <x v="1"/>
    <x v="0"/>
    <x v="3"/>
    <x v="2"/>
    <x v="0"/>
    <x v="3"/>
    <x v="0"/>
    <x v="0"/>
    <x v="1"/>
    <x v="3"/>
    <x v="2"/>
    <x v="2"/>
    <x v="4"/>
    <x v="0"/>
    <x v="0"/>
    <x v="0"/>
    <x v="0"/>
    <x v="0"/>
    <x v="0"/>
    <x v="0"/>
    <x v="0"/>
    <x v="0"/>
    <x v="6"/>
    <x v="49"/>
    <x v="10"/>
    <x v="8"/>
    <x v="1"/>
    <x v="4"/>
    <x v="1"/>
    <x v="1"/>
    <x v="30"/>
    <x v="4"/>
    <x v="0"/>
  </r>
  <r>
    <x v="0"/>
    <x v="0"/>
    <x v="12"/>
    <x v="0"/>
    <x v="1"/>
    <x v="2"/>
    <x v="2"/>
    <x v="0"/>
    <x v="2"/>
    <x v="1"/>
    <x v="3"/>
    <x v="2"/>
    <x v="0"/>
    <x v="1"/>
    <x v="0"/>
    <x v="1"/>
    <x v="0"/>
    <x v="1"/>
    <x v="0"/>
    <x v="0"/>
    <x v="0"/>
    <x v="1"/>
    <x v="0"/>
    <x v="0"/>
    <x v="0"/>
    <x v="1"/>
    <x v="1"/>
    <x v="1"/>
    <x v="0"/>
    <x v="0"/>
    <x v="2"/>
    <x v="2"/>
    <x v="0"/>
    <x v="3"/>
    <x v="3"/>
    <x v="0"/>
    <x v="0"/>
    <x v="3"/>
    <x v="2"/>
    <x v="1"/>
    <x v="0"/>
    <x v="0"/>
    <x v="0"/>
    <x v="0"/>
    <x v="0"/>
    <x v="0"/>
    <x v="0"/>
    <x v="0"/>
    <x v="0"/>
    <x v="10"/>
    <x v="12"/>
    <x v="4"/>
    <x v="3"/>
    <x v="0"/>
    <x v="4"/>
    <x v="0"/>
    <x v="1"/>
    <x v="3"/>
    <x v="7"/>
    <x v="0"/>
  </r>
  <r>
    <x v="0"/>
    <x v="0"/>
    <x v="13"/>
    <x v="0"/>
    <x v="2"/>
    <x v="0"/>
    <x v="2"/>
    <x v="1"/>
    <x v="2"/>
    <x v="0"/>
    <x v="0"/>
    <x v="4"/>
    <x v="0"/>
    <x v="0"/>
    <x v="1"/>
    <x v="0"/>
    <x v="1"/>
    <x v="2"/>
    <x v="1"/>
    <x v="1"/>
    <x v="1"/>
    <x v="3"/>
    <x v="3"/>
    <x v="2"/>
    <x v="2"/>
    <x v="0"/>
    <x v="2"/>
    <x v="4"/>
    <x v="0"/>
    <x v="4"/>
    <x v="2"/>
    <x v="0"/>
    <x v="3"/>
    <x v="1"/>
    <x v="0"/>
    <x v="3"/>
    <x v="0"/>
    <x v="3"/>
    <x v="2"/>
    <x v="0"/>
    <x v="0"/>
    <x v="0"/>
    <x v="0"/>
    <x v="0"/>
    <x v="0"/>
    <x v="0"/>
    <x v="0"/>
    <x v="0"/>
    <x v="0"/>
    <x v="1"/>
    <x v="63"/>
    <x v="1"/>
    <x v="2"/>
    <x v="1"/>
    <x v="6"/>
    <x v="1"/>
    <x v="1"/>
    <x v="37"/>
    <x v="4"/>
    <x v="6"/>
  </r>
  <r>
    <x v="0"/>
    <x v="0"/>
    <x v="12"/>
    <x v="0"/>
    <x v="1"/>
    <x v="2"/>
    <x v="0"/>
    <x v="0"/>
    <x v="0"/>
    <x v="0"/>
    <x v="3"/>
    <x v="2"/>
    <x v="0"/>
    <x v="1"/>
    <x v="0"/>
    <x v="0"/>
    <x v="1"/>
    <x v="0"/>
    <x v="3"/>
    <x v="2"/>
    <x v="0"/>
    <x v="0"/>
    <x v="0"/>
    <x v="2"/>
    <x v="0"/>
    <x v="0"/>
    <x v="0"/>
    <x v="0"/>
    <x v="0"/>
    <x v="3"/>
    <x v="2"/>
    <x v="2"/>
    <x v="0"/>
    <x v="3"/>
    <x v="0"/>
    <x v="3"/>
    <x v="0"/>
    <x v="3"/>
    <x v="2"/>
    <x v="0"/>
    <x v="0"/>
    <x v="0"/>
    <x v="0"/>
    <x v="0"/>
    <x v="0"/>
    <x v="0"/>
    <x v="0"/>
    <x v="0"/>
    <x v="0"/>
    <x v="0"/>
    <x v="23"/>
    <x v="1"/>
    <x v="6"/>
    <x v="2"/>
    <x v="0"/>
    <x v="4"/>
    <x v="0"/>
    <x v="4"/>
    <x v="7"/>
    <x v="5"/>
  </r>
  <r>
    <x v="0"/>
    <x v="0"/>
    <x v="12"/>
    <x v="0"/>
    <x v="1"/>
    <x v="2"/>
    <x v="2"/>
    <x v="0"/>
    <x v="1"/>
    <x v="1"/>
    <x v="3"/>
    <x v="0"/>
    <x v="1"/>
    <x v="0"/>
    <x v="0"/>
    <x v="1"/>
    <x v="0"/>
    <x v="0"/>
    <x v="1"/>
    <x v="0"/>
    <x v="1"/>
    <x v="3"/>
    <x v="0"/>
    <x v="2"/>
    <x v="0"/>
    <x v="1"/>
    <x v="2"/>
    <x v="1"/>
    <x v="0"/>
    <x v="3"/>
    <x v="0"/>
    <x v="2"/>
    <x v="3"/>
    <x v="3"/>
    <x v="0"/>
    <x v="0"/>
    <x v="0"/>
    <x v="1"/>
    <x v="2"/>
    <x v="1"/>
    <x v="0"/>
    <x v="0"/>
    <x v="0"/>
    <x v="0"/>
    <x v="0"/>
    <x v="0"/>
    <x v="0"/>
    <x v="0"/>
    <x v="0"/>
    <x v="5"/>
    <x v="12"/>
    <x v="15"/>
    <x v="7"/>
    <x v="11"/>
    <x v="3"/>
    <x v="4"/>
    <x v="7"/>
    <x v="3"/>
    <x v="3"/>
    <x v="5"/>
  </r>
  <r>
    <x v="0"/>
    <x v="0"/>
    <x v="13"/>
    <x v="0"/>
    <x v="2"/>
    <x v="0"/>
    <x v="0"/>
    <x v="0"/>
    <x v="1"/>
    <x v="1"/>
    <x v="0"/>
    <x v="2"/>
    <x v="0"/>
    <x v="0"/>
    <x v="0"/>
    <x v="0"/>
    <x v="1"/>
    <x v="1"/>
    <x v="0"/>
    <x v="3"/>
    <x v="0"/>
    <x v="1"/>
    <x v="3"/>
    <x v="2"/>
    <x v="2"/>
    <x v="2"/>
    <x v="4"/>
    <x v="1"/>
    <x v="0"/>
    <x v="3"/>
    <x v="0"/>
    <x v="1"/>
    <x v="1"/>
    <x v="0"/>
    <x v="1"/>
    <x v="3"/>
    <x v="4"/>
    <x v="1"/>
    <x v="2"/>
    <x v="3"/>
    <x v="0"/>
    <x v="0"/>
    <x v="0"/>
    <x v="0"/>
    <x v="0"/>
    <x v="0"/>
    <x v="0"/>
    <x v="0"/>
    <x v="0"/>
    <x v="6"/>
    <x v="27"/>
    <x v="14"/>
    <x v="3"/>
    <x v="9"/>
    <x v="3"/>
    <x v="1"/>
    <x v="2"/>
    <x v="3"/>
    <x v="1"/>
    <x v="4"/>
  </r>
  <r>
    <x v="0"/>
    <x v="0"/>
    <x v="12"/>
    <x v="0"/>
    <x v="1"/>
    <x v="0"/>
    <x v="0"/>
    <x v="4"/>
    <x v="0"/>
    <x v="0"/>
    <x v="3"/>
    <x v="0"/>
    <x v="2"/>
    <x v="0"/>
    <x v="0"/>
    <x v="0"/>
    <x v="2"/>
    <x v="0"/>
    <x v="3"/>
    <x v="0"/>
    <x v="0"/>
    <x v="0"/>
    <x v="0"/>
    <x v="0"/>
    <x v="0"/>
    <x v="4"/>
    <x v="1"/>
    <x v="1"/>
    <x v="0"/>
    <x v="0"/>
    <x v="0"/>
    <x v="2"/>
    <x v="2"/>
    <x v="3"/>
    <x v="2"/>
    <x v="0"/>
    <x v="4"/>
    <x v="1"/>
    <x v="2"/>
    <x v="3"/>
    <x v="0"/>
    <x v="0"/>
    <x v="0"/>
    <x v="0"/>
    <x v="0"/>
    <x v="0"/>
    <x v="0"/>
    <x v="0"/>
    <x v="0"/>
    <x v="0"/>
    <x v="5"/>
    <x v="1"/>
    <x v="6"/>
    <x v="0"/>
    <x v="0"/>
    <x v="0"/>
    <x v="0"/>
    <x v="1"/>
    <x v="5"/>
    <x v="3"/>
  </r>
  <r>
    <x v="0"/>
    <x v="0"/>
    <x v="12"/>
    <x v="0"/>
    <x v="1"/>
    <x v="0"/>
    <x v="0"/>
    <x v="0"/>
    <x v="0"/>
    <x v="0"/>
    <x v="3"/>
    <x v="2"/>
    <x v="1"/>
    <x v="0"/>
    <x v="0"/>
    <x v="0"/>
    <x v="4"/>
    <x v="0"/>
    <x v="1"/>
    <x v="0"/>
    <x v="0"/>
    <x v="0"/>
    <x v="1"/>
    <x v="2"/>
    <x v="1"/>
    <x v="4"/>
    <x v="5"/>
    <x v="1"/>
    <x v="0"/>
    <x v="0"/>
    <x v="0"/>
    <x v="2"/>
    <x v="2"/>
    <x v="3"/>
    <x v="2"/>
    <x v="0"/>
    <x v="4"/>
    <x v="1"/>
    <x v="2"/>
    <x v="3"/>
    <x v="0"/>
    <x v="0"/>
    <x v="0"/>
    <x v="0"/>
    <x v="0"/>
    <x v="0"/>
    <x v="0"/>
    <x v="0"/>
    <x v="0"/>
    <x v="0"/>
    <x v="15"/>
    <x v="6"/>
    <x v="7"/>
    <x v="0"/>
    <x v="1"/>
    <x v="3"/>
    <x v="6"/>
    <x v="1"/>
    <x v="5"/>
    <x v="3"/>
  </r>
  <r>
    <x v="0"/>
    <x v="0"/>
    <x v="13"/>
    <x v="0"/>
    <x v="2"/>
    <x v="2"/>
    <x v="1"/>
    <x v="0"/>
    <x v="1"/>
    <x v="1"/>
    <x v="0"/>
    <x v="2"/>
    <x v="2"/>
    <x v="0"/>
    <x v="0"/>
    <x v="0"/>
    <x v="1"/>
    <x v="2"/>
    <x v="0"/>
    <x v="0"/>
    <x v="1"/>
    <x v="2"/>
    <x v="0"/>
    <x v="2"/>
    <x v="1"/>
    <x v="1"/>
    <x v="1"/>
    <x v="1"/>
    <x v="0"/>
    <x v="0"/>
    <x v="2"/>
    <x v="0"/>
    <x v="2"/>
    <x v="0"/>
    <x v="2"/>
    <x v="3"/>
    <x v="0"/>
    <x v="0"/>
    <x v="0"/>
    <x v="0"/>
    <x v="0"/>
    <x v="0"/>
    <x v="0"/>
    <x v="0"/>
    <x v="0"/>
    <x v="0"/>
    <x v="0"/>
    <x v="0"/>
    <x v="0"/>
    <x v="10"/>
    <x v="45"/>
    <x v="14"/>
    <x v="1"/>
    <x v="11"/>
    <x v="4"/>
    <x v="3"/>
    <x v="1"/>
    <x v="3"/>
    <x v="2"/>
    <x v="1"/>
  </r>
  <r>
    <x v="0"/>
    <x v="0"/>
    <x v="13"/>
    <x v="0"/>
    <x v="2"/>
    <x v="0"/>
    <x v="2"/>
    <x v="4"/>
    <x v="0"/>
    <x v="1"/>
    <x v="2"/>
    <x v="0"/>
    <x v="2"/>
    <x v="0"/>
    <x v="0"/>
    <x v="0"/>
    <x v="0"/>
    <x v="1"/>
    <x v="0"/>
    <x v="0"/>
    <x v="0"/>
    <x v="1"/>
    <x v="0"/>
    <x v="2"/>
    <x v="0"/>
    <x v="0"/>
    <x v="1"/>
    <x v="0"/>
    <x v="0"/>
    <x v="3"/>
    <x v="0"/>
    <x v="2"/>
    <x v="0"/>
    <x v="3"/>
    <x v="1"/>
    <x v="3"/>
    <x v="0"/>
    <x v="1"/>
    <x v="2"/>
    <x v="0"/>
    <x v="0"/>
    <x v="0"/>
    <x v="0"/>
    <x v="0"/>
    <x v="0"/>
    <x v="0"/>
    <x v="0"/>
    <x v="0"/>
    <x v="0"/>
    <x v="12"/>
    <x v="64"/>
    <x v="0"/>
    <x v="3"/>
    <x v="0"/>
    <x v="4"/>
    <x v="4"/>
    <x v="3"/>
    <x v="6"/>
    <x v="7"/>
    <x v="1"/>
  </r>
  <r>
    <x v="0"/>
    <x v="0"/>
    <x v="13"/>
    <x v="0"/>
    <x v="2"/>
    <x v="0"/>
    <x v="2"/>
    <x v="1"/>
    <x v="0"/>
    <x v="1"/>
    <x v="3"/>
    <x v="0"/>
    <x v="2"/>
    <x v="1"/>
    <x v="0"/>
    <x v="0"/>
    <x v="0"/>
    <x v="1"/>
    <x v="3"/>
    <x v="0"/>
    <x v="0"/>
    <x v="1"/>
    <x v="0"/>
    <x v="0"/>
    <x v="1"/>
    <x v="0"/>
    <x v="0"/>
    <x v="1"/>
    <x v="0"/>
    <x v="0"/>
    <x v="0"/>
    <x v="2"/>
    <x v="0"/>
    <x v="3"/>
    <x v="2"/>
    <x v="0"/>
    <x v="1"/>
    <x v="1"/>
    <x v="0"/>
    <x v="0"/>
    <x v="0"/>
    <x v="0"/>
    <x v="0"/>
    <x v="0"/>
    <x v="0"/>
    <x v="0"/>
    <x v="0"/>
    <x v="0"/>
    <x v="0"/>
    <x v="14"/>
    <x v="38"/>
    <x v="14"/>
    <x v="0"/>
    <x v="0"/>
    <x v="4"/>
    <x v="4"/>
    <x v="0"/>
    <x v="1"/>
    <x v="7"/>
    <x v="3"/>
  </r>
  <r>
    <x v="0"/>
    <x v="0"/>
    <x v="12"/>
    <x v="0"/>
    <x v="1"/>
    <x v="0"/>
    <x v="0"/>
    <x v="0"/>
    <x v="1"/>
    <x v="0"/>
    <x v="3"/>
    <x v="2"/>
    <x v="0"/>
    <x v="0"/>
    <x v="0"/>
    <x v="0"/>
    <x v="0"/>
    <x v="0"/>
    <x v="3"/>
    <x v="0"/>
    <x v="0"/>
    <x v="0"/>
    <x v="1"/>
    <x v="2"/>
    <x v="1"/>
    <x v="0"/>
    <x v="5"/>
    <x v="1"/>
    <x v="0"/>
    <x v="0"/>
    <x v="0"/>
    <x v="2"/>
    <x v="2"/>
    <x v="3"/>
    <x v="2"/>
    <x v="0"/>
    <x v="0"/>
    <x v="3"/>
    <x v="2"/>
    <x v="0"/>
    <x v="0"/>
    <x v="0"/>
    <x v="0"/>
    <x v="0"/>
    <x v="0"/>
    <x v="0"/>
    <x v="0"/>
    <x v="0"/>
    <x v="0"/>
    <x v="6"/>
    <x v="23"/>
    <x v="0"/>
    <x v="6"/>
    <x v="0"/>
    <x v="1"/>
    <x v="3"/>
    <x v="5"/>
    <x v="1"/>
    <x v="5"/>
    <x v="3"/>
  </r>
  <r>
    <x v="0"/>
    <x v="0"/>
    <x v="13"/>
    <x v="0"/>
    <x v="2"/>
    <x v="0"/>
    <x v="1"/>
    <x v="1"/>
    <x v="1"/>
    <x v="3"/>
    <x v="0"/>
    <x v="1"/>
    <x v="0"/>
    <x v="0"/>
    <x v="0"/>
    <x v="1"/>
    <x v="2"/>
    <x v="1"/>
    <x v="0"/>
    <x v="3"/>
    <x v="0"/>
    <x v="2"/>
    <x v="3"/>
    <x v="2"/>
    <x v="1"/>
    <x v="1"/>
    <x v="1"/>
    <x v="2"/>
    <x v="0"/>
    <x v="2"/>
    <x v="3"/>
    <x v="0"/>
    <x v="0"/>
    <x v="4"/>
    <x v="0"/>
    <x v="1"/>
    <x v="4"/>
    <x v="1"/>
    <x v="1"/>
    <x v="1"/>
    <x v="0"/>
    <x v="0"/>
    <x v="0"/>
    <x v="0"/>
    <x v="0"/>
    <x v="0"/>
    <x v="0"/>
    <x v="0"/>
    <x v="0"/>
    <x v="1"/>
    <x v="10"/>
    <x v="10"/>
    <x v="3"/>
    <x v="9"/>
    <x v="6"/>
    <x v="3"/>
    <x v="1"/>
    <x v="53"/>
    <x v="0"/>
    <x v="6"/>
  </r>
  <r>
    <x v="0"/>
    <x v="0"/>
    <x v="13"/>
    <x v="0"/>
    <x v="2"/>
    <x v="0"/>
    <x v="2"/>
    <x v="4"/>
    <x v="1"/>
    <x v="1"/>
    <x v="0"/>
    <x v="3"/>
    <x v="1"/>
    <x v="1"/>
    <x v="1"/>
    <x v="1"/>
    <x v="0"/>
    <x v="2"/>
    <x v="1"/>
    <x v="2"/>
    <x v="1"/>
    <x v="1"/>
    <x v="0"/>
    <x v="1"/>
    <x v="1"/>
    <x v="2"/>
    <x v="0"/>
    <x v="1"/>
    <x v="0"/>
    <x v="0"/>
    <x v="0"/>
    <x v="1"/>
    <x v="1"/>
    <x v="3"/>
    <x v="1"/>
    <x v="1"/>
    <x v="1"/>
    <x v="2"/>
    <x v="2"/>
    <x v="4"/>
    <x v="0"/>
    <x v="0"/>
    <x v="0"/>
    <x v="0"/>
    <x v="0"/>
    <x v="0"/>
    <x v="0"/>
    <x v="0"/>
    <x v="0"/>
    <x v="3"/>
    <x v="9"/>
    <x v="10"/>
    <x v="2"/>
    <x v="6"/>
    <x v="4"/>
    <x v="1"/>
    <x v="1"/>
    <x v="1"/>
    <x v="1"/>
    <x v="1"/>
  </r>
  <r>
    <x v="0"/>
    <x v="0"/>
    <x v="13"/>
    <x v="0"/>
    <x v="2"/>
    <x v="2"/>
    <x v="3"/>
    <x v="4"/>
    <x v="4"/>
    <x v="3"/>
    <x v="2"/>
    <x v="1"/>
    <x v="3"/>
    <x v="1"/>
    <x v="0"/>
    <x v="1"/>
    <x v="0"/>
    <x v="4"/>
    <x v="2"/>
    <x v="1"/>
    <x v="5"/>
    <x v="1"/>
    <x v="3"/>
    <x v="1"/>
    <x v="3"/>
    <x v="2"/>
    <x v="2"/>
    <x v="1"/>
    <x v="1"/>
    <x v="4"/>
    <x v="2"/>
    <x v="3"/>
    <x v="3"/>
    <x v="4"/>
    <x v="4"/>
    <x v="3"/>
    <x v="1"/>
    <x v="4"/>
    <x v="4"/>
    <x v="1"/>
    <x v="0"/>
    <x v="0"/>
    <x v="0"/>
    <x v="0"/>
    <x v="0"/>
    <x v="0"/>
    <x v="0"/>
    <x v="0"/>
    <x v="0"/>
    <x v="20"/>
    <x v="3"/>
    <x v="4"/>
    <x v="5"/>
    <x v="20"/>
    <x v="3"/>
    <x v="2"/>
    <x v="2"/>
    <x v="37"/>
    <x v="10"/>
    <x v="7"/>
  </r>
  <r>
    <x v="0"/>
    <x v="0"/>
    <x v="13"/>
    <x v="0"/>
    <x v="2"/>
    <x v="2"/>
    <x v="2"/>
    <x v="0"/>
    <x v="1"/>
    <x v="1"/>
    <x v="3"/>
    <x v="2"/>
    <x v="1"/>
    <x v="0"/>
    <x v="1"/>
    <x v="0"/>
    <x v="0"/>
    <x v="1"/>
    <x v="3"/>
    <x v="2"/>
    <x v="0"/>
    <x v="1"/>
    <x v="3"/>
    <x v="2"/>
    <x v="1"/>
    <x v="2"/>
    <x v="2"/>
    <x v="1"/>
    <x v="0"/>
    <x v="0"/>
    <x v="0"/>
    <x v="2"/>
    <x v="2"/>
    <x v="3"/>
    <x v="1"/>
    <x v="1"/>
    <x v="0"/>
    <x v="3"/>
    <x v="0"/>
    <x v="4"/>
    <x v="0"/>
    <x v="0"/>
    <x v="0"/>
    <x v="0"/>
    <x v="0"/>
    <x v="0"/>
    <x v="0"/>
    <x v="0"/>
    <x v="0"/>
    <x v="5"/>
    <x v="8"/>
    <x v="14"/>
    <x v="0"/>
    <x v="2"/>
    <x v="3"/>
    <x v="3"/>
    <x v="2"/>
    <x v="1"/>
    <x v="5"/>
    <x v="1"/>
  </r>
  <r>
    <x v="0"/>
    <x v="0"/>
    <x v="13"/>
    <x v="0"/>
    <x v="2"/>
    <x v="2"/>
    <x v="2"/>
    <x v="1"/>
    <x v="0"/>
    <x v="0"/>
    <x v="3"/>
    <x v="2"/>
    <x v="2"/>
    <x v="0"/>
    <x v="0"/>
    <x v="1"/>
    <x v="1"/>
    <x v="1"/>
    <x v="3"/>
    <x v="0"/>
    <x v="0"/>
    <x v="1"/>
    <x v="1"/>
    <x v="2"/>
    <x v="1"/>
    <x v="1"/>
    <x v="1"/>
    <x v="1"/>
    <x v="2"/>
    <x v="0"/>
    <x v="2"/>
    <x v="2"/>
    <x v="0"/>
    <x v="0"/>
    <x v="1"/>
    <x v="0"/>
    <x v="0"/>
    <x v="3"/>
    <x v="2"/>
    <x v="0"/>
    <x v="0"/>
    <x v="0"/>
    <x v="0"/>
    <x v="0"/>
    <x v="0"/>
    <x v="0"/>
    <x v="0"/>
    <x v="0"/>
    <x v="0"/>
    <x v="14"/>
    <x v="6"/>
    <x v="4"/>
    <x v="0"/>
    <x v="0"/>
    <x v="0"/>
    <x v="3"/>
    <x v="1"/>
    <x v="6"/>
    <x v="7"/>
    <x v="4"/>
  </r>
  <r>
    <x v="0"/>
    <x v="0"/>
    <x v="13"/>
    <x v="0"/>
    <x v="2"/>
    <x v="0"/>
    <x v="1"/>
    <x v="1"/>
    <x v="1"/>
    <x v="3"/>
    <x v="1"/>
    <x v="1"/>
    <x v="1"/>
    <x v="1"/>
    <x v="3"/>
    <x v="4"/>
    <x v="1"/>
    <x v="4"/>
    <x v="4"/>
    <x v="2"/>
    <x v="1"/>
    <x v="3"/>
    <x v="0"/>
    <x v="3"/>
    <x v="3"/>
    <x v="5"/>
    <x v="4"/>
    <x v="1"/>
    <x v="0"/>
    <x v="0"/>
    <x v="0"/>
    <x v="3"/>
    <x v="5"/>
    <x v="4"/>
    <x v="4"/>
    <x v="3"/>
    <x v="3"/>
    <x v="4"/>
    <x v="4"/>
    <x v="2"/>
    <x v="0"/>
    <x v="0"/>
    <x v="0"/>
    <x v="0"/>
    <x v="0"/>
    <x v="0"/>
    <x v="0"/>
    <x v="0"/>
    <x v="0"/>
    <x v="1"/>
    <x v="3"/>
    <x v="29"/>
    <x v="4"/>
    <x v="6"/>
    <x v="3"/>
    <x v="7"/>
    <x v="8"/>
    <x v="1"/>
    <x v="17"/>
    <x v="7"/>
  </r>
  <r>
    <x v="0"/>
    <x v="0"/>
    <x v="13"/>
    <x v="0"/>
    <x v="2"/>
    <x v="0"/>
    <x v="2"/>
    <x v="0"/>
    <x v="1"/>
    <x v="2"/>
    <x v="0"/>
    <x v="1"/>
    <x v="0"/>
    <x v="1"/>
    <x v="0"/>
    <x v="1"/>
    <x v="0"/>
    <x v="1"/>
    <x v="3"/>
    <x v="1"/>
    <x v="1"/>
    <x v="1"/>
    <x v="0"/>
    <x v="3"/>
    <x v="3"/>
    <x v="1"/>
    <x v="1"/>
    <x v="1"/>
    <x v="0"/>
    <x v="4"/>
    <x v="2"/>
    <x v="0"/>
    <x v="0"/>
    <x v="4"/>
    <x v="1"/>
    <x v="4"/>
    <x v="4"/>
    <x v="4"/>
    <x v="0"/>
    <x v="2"/>
    <x v="0"/>
    <x v="0"/>
    <x v="0"/>
    <x v="0"/>
    <x v="0"/>
    <x v="0"/>
    <x v="0"/>
    <x v="0"/>
    <x v="0"/>
    <x v="5"/>
    <x v="20"/>
    <x v="4"/>
    <x v="0"/>
    <x v="1"/>
    <x v="4"/>
    <x v="7"/>
    <x v="1"/>
    <x v="5"/>
    <x v="0"/>
    <x v="4"/>
  </r>
  <r>
    <x v="0"/>
    <x v="0"/>
    <x v="14"/>
    <x v="0"/>
    <x v="0"/>
    <x v="0"/>
    <x v="1"/>
    <x v="1"/>
    <x v="1"/>
    <x v="1"/>
    <x v="0"/>
    <x v="1"/>
    <x v="0"/>
    <x v="2"/>
    <x v="1"/>
    <x v="1"/>
    <x v="2"/>
    <x v="1"/>
    <x v="1"/>
    <x v="2"/>
    <x v="4"/>
    <x v="1"/>
    <x v="0"/>
    <x v="1"/>
    <x v="2"/>
    <x v="1"/>
    <x v="0"/>
    <x v="3"/>
    <x v="4"/>
    <x v="3"/>
    <x v="2"/>
    <x v="0"/>
    <x v="0"/>
    <x v="0"/>
    <x v="1"/>
    <x v="3"/>
    <x v="1"/>
    <x v="1"/>
    <x v="1"/>
    <x v="1"/>
    <x v="0"/>
    <x v="0"/>
    <x v="0"/>
    <x v="0"/>
    <x v="0"/>
    <x v="0"/>
    <x v="0"/>
    <x v="0"/>
    <x v="0"/>
    <x v="1"/>
    <x v="1"/>
    <x v="16"/>
    <x v="1"/>
    <x v="16"/>
    <x v="4"/>
    <x v="2"/>
    <x v="3"/>
    <x v="42"/>
    <x v="0"/>
    <x v="4"/>
  </r>
  <r>
    <x v="0"/>
    <x v="0"/>
    <x v="14"/>
    <x v="0"/>
    <x v="0"/>
    <x v="2"/>
    <x v="0"/>
    <x v="0"/>
    <x v="0"/>
    <x v="3"/>
    <x v="0"/>
    <x v="2"/>
    <x v="0"/>
    <x v="0"/>
    <x v="1"/>
    <x v="0"/>
    <x v="0"/>
    <x v="1"/>
    <x v="3"/>
    <x v="0"/>
    <x v="0"/>
    <x v="0"/>
    <x v="1"/>
    <x v="0"/>
    <x v="0"/>
    <x v="4"/>
    <x v="0"/>
    <x v="1"/>
    <x v="0"/>
    <x v="0"/>
    <x v="0"/>
    <x v="2"/>
    <x v="2"/>
    <x v="3"/>
    <x v="2"/>
    <x v="0"/>
    <x v="2"/>
    <x v="0"/>
    <x v="0"/>
    <x v="0"/>
    <x v="0"/>
    <x v="0"/>
    <x v="0"/>
    <x v="0"/>
    <x v="0"/>
    <x v="0"/>
    <x v="0"/>
    <x v="0"/>
    <x v="0"/>
    <x v="0"/>
    <x v="22"/>
    <x v="14"/>
    <x v="0"/>
    <x v="0"/>
    <x v="1"/>
    <x v="0"/>
    <x v="5"/>
    <x v="1"/>
    <x v="5"/>
    <x v="3"/>
  </r>
  <r>
    <x v="0"/>
    <x v="0"/>
    <x v="14"/>
    <x v="0"/>
    <x v="0"/>
    <x v="0"/>
    <x v="1"/>
    <x v="1"/>
    <x v="2"/>
    <x v="0"/>
    <x v="0"/>
    <x v="2"/>
    <x v="0"/>
    <x v="1"/>
    <x v="0"/>
    <x v="2"/>
    <x v="0"/>
    <x v="0"/>
    <x v="0"/>
    <x v="2"/>
    <x v="0"/>
    <x v="1"/>
    <x v="0"/>
    <x v="2"/>
    <x v="1"/>
    <x v="1"/>
    <x v="1"/>
    <x v="0"/>
    <x v="2"/>
    <x v="3"/>
    <x v="2"/>
    <x v="0"/>
    <x v="3"/>
    <x v="0"/>
    <x v="1"/>
    <x v="1"/>
    <x v="1"/>
    <x v="2"/>
    <x v="2"/>
    <x v="1"/>
    <x v="0"/>
    <x v="0"/>
    <x v="0"/>
    <x v="0"/>
    <x v="0"/>
    <x v="0"/>
    <x v="0"/>
    <x v="0"/>
    <x v="0"/>
    <x v="8"/>
    <x v="12"/>
    <x v="17"/>
    <x v="0"/>
    <x v="2"/>
    <x v="4"/>
    <x v="3"/>
    <x v="1"/>
    <x v="39"/>
    <x v="4"/>
    <x v="4"/>
  </r>
  <r>
    <x v="0"/>
    <x v="0"/>
    <x v="14"/>
    <x v="0"/>
    <x v="0"/>
    <x v="0"/>
    <x v="1"/>
    <x v="4"/>
    <x v="4"/>
    <x v="2"/>
    <x v="2"/>
    <x v="1"/>
    <x v="3"/>
    <x v="4"/>
    <x v="2"/>
    <x v="4"/>
    <x v="3"/>
    <x v="0"/>
    <x v="3"/>
    <x v="2"/>
    <x v="3"/>
    <x v="2"/>
    <x v="2"/>
    <x v="3"/>
    <x v="3"/>
    <x v="5"/>
    <x v="4"/>
    <x v="3"/>
    <x v="4"/>
    <x v="1"/>
    <x v="1"/>
    <x v="3"/>
    <x v="5"/>
    <x v="4"/>
    <x v="4"/>
    <x v="4"/>
    <x v="3"/>
    <x v="4"/>
    <x v="4"/>
    <x v="2"/>
    <x v="0"/>
    <x v="0"/>
    <x v="0"/>
    <x v="0"/>
    <x v="0"/>
    <x v="0"/>
    <x v="0"/>
    <x v="0"/>
    <x v="0"/>
    <x v="21"/>
    <x v="17"/>
    <x v="20"/>
    <x v="6"/>
    <x v="4"/>
    <x v="2"/>
    <x v="7"/>
    <x v="8"/>
    <x v="45"/>
    <x v="17"/>
    <x v="7"/>
  </r>
  <r>
    <x v="0"/>
    <x v="0"/>
    <x v="14"/>
    <x v="0"/>
    <x v="0"/>
    <x v="2"/>
    <x v="1"/>
    <x v="1"/>
    <x v="0"/>
    <x v="1"/>
    <x v="0"/>
    <x v="1"/>
    <x v="0"/>
    <x v="0"/>
    <x v="1"/>
    <x v="1"/>
    <x v="0"/>
    <x v="1"/>
    <x v="1"/>
    <x v="2"/>
    <x v="3"/>
    <x v="3"/>
    <x v="0"/>
    <x v="2"/>
    <x v="2"/>
    <x v="2"/>
    <x v="3"/>
    <x v="2"/>
    <x v="3"/>
    <x v="2"/>
    <x v="1"/>
    <x v="4"/>
    <x v="1"/>
    <x v="1"/>
    <x v="0"/>
    <x v="1"/>
    <x v="4"/>
    <x v="2"/>
    <x v="1"/>
    <x v="0"/>
    <x v="0"/>
    <x v="0"/>
    <x v="0"/>
    <x v="0"/>
    <x v="0"/>
    <x v="0"/>
    <x v="0"/>
    <x v="0"/>
    <x v="0"/>
    <x v="10"/>
    <x v="1"/>
    <x v="4"/>
    <x v="1"/>
    <x v="4"/>
    <x v="3"/>
    <x v="1"/>
    <x v="9"/>
    <x v="2"/>
    <x v="16"/>
    <x v="6"/>
  </r>
  <r>
    <x v="0"/>
    <x v="0"/>
    <x v="14"/>
    <x v="0"/>
    <x v="0"/>
    <x v="0"/>
    <x v="1"/>
    <x v="1"/>
    <x v="2"/>
    <x v="1"/>
    <x v="1"/>
    <x v="3"/>
    <x v="1"/>
    <x v="1"/>
    <x v="1"/>
    <x v="1"/>
    <x v="0"/>
    <x v="1"/>
    <x v="1"/>
    <x v="2"/>
    <x v="0"/>
    <x v="1"/>
    <x v="0"/>
    <x v="2"/>
    <x v="2"/>
    <x v="1"/>
    <x v="1"/>
    <x v="1"/>
    <x v="0"/>
    <x v="3"/>
    <x v="0"/>
    <x v="1"/>
    <x v="0"/>
    <x v="4"/>
    <x v="0"/>
    <x v="1"/>
    <x v="4"/>
    <x v="2"/>
    <x v="2"/>
    <x v="4"/>
    <x v="0"/>
    <x v="0"/>
    <x v="0"/>
    <x v="0"/>
    <x v="0"/>
    <x v="0"/>
    <x v="0"/>
    <x v="0"/>
    <x v="0"/>
    <x v="8"/>
    <x v="50"/>
    <x v="10"/>
    <x v="1"/>
    <x v="2"/>
    <x v="4"/>
    <x v="1"/>
    <x v="1"/>
    <x v="3"/>
    <x v="6"/>
    <x v="6"/>
  </r>
  <r>
    <x v="0"/>
    <x v="0"/>
    <x v="14"/>
    <x v="0"/>
    <x v="0"/>
    <x v="0"/>
    <x v="2"/>
    <x v="0"/>
    <x v="1"/>
    <x v="1"/>
    <x v="3"/>
    <x v="1"/>
    <x v="0"/>
    <x v="1"/>
    <x v="0"/>
    <x v="1"/>
    <x v="0"/>
    <x v="2"/>
    <x v="1"/>
    <x v="0"/>
    <x v="0"/>
    <x v="1"/>
    <x v="0"/>
    <x v="1"/>
    <x v="2"/>
    <x v="1"/>
    <x v="1"/>
    <x v="1"/>
    <x v="0"/>
    <x v="3"/>
    <x v="0"/>
    <x v="0"/>
    <x v="0"/>
    <x v="1"/>
    <x v="1"/>
    <x v="0"/>
    <x v="4"/>
    <x v="1"/>
    <x v="2"/>
    <x v="1"/>
    <x v="0"/>
    <x v="0"/>
    <x v="0"/>
    <x v="0"/>
    <x v="0"/>
    <x v="0"/>
    <x v="0"/>
    <x v="0"/>
    <x v="0"/>
    <x v="5"/>
    <x v="8"/>
    <x v="4"/>
    <x v="2"/>
    <x v="0"/>
    <x v="4"/>
    <x v="2"/>
    <x v="1"/>
    <x v="3"/>
    <x v="0"/>
    <x v="0"/>
  </r>
  <r>
    <x v="0"/>
    <x v="0"/>
    <x v="14"/>
    <x v="0"/>
    <x v="0"/>
    <x v="2"/>
    <x v="2"/>
    <x v="1"/>
    <x v="4"/>
    <x v="1"/>
    <x v="2"/>
    <x v="2"/>
    <x v="1"/>
    <x v="1"/>
    <x v="3"/>
    <x v="0"/>
    <x v="0"/>
    <x v="2"/>
    <x v="1"/>
    <x v="1"/>
    <x v="1"/>
    <x v="1"/>
    <x v="0"/>
    <x v="4"/>
    <x v="4"/>
    <x v="1"/>
    <x v="2"/>
    <x v="3"/>
    <x v="0"/>
    <x v="4"/>
    <x v="2"/>
    <x v="3"/>
    <x v="5"/>
    <x v="1"/>
    <x v="1"/>
    <x v="1"/>
    <x v="4"/>
    <x v="2"/>
    <x v="2"/>
    <x v="0"/>
    <x v="0"/>
    <x v="0"/>
    <x v="0"/>
    <x v="0"/>
    <x v="0"/>
    <x v="0"/>
    <x v="0"/>
    <x v="0"/>
    <x v="0"/>
    <x v="18"/>
    <x v="20"/>
    <x v="7"/>
    <x v="2"/>
    <x v="1"/>
    <x v="4"/>
    <x v="8"/>
    <x v="7"/>
    <x v="10"/>
    <x v="17"/>
    <x v="0"/>
  </r>
  <r>
    <x v="0"/>
    <x v="0"/>
    <x v="14"/>
    <x v="0"/>
    <x v="0"/>
    <x v="0"/>
    <x v="0"/>
    <x v="1"/>
    <x v="2"/>
    <x v="1"/>
    <x v="3"/>
    <x v="2"/>
    <x v="2"/>
    <x v="0"/>
    <x v="0"/>
    <x v="0"/>
    <x v="0"/>
    <x v="1"/>
    <x v="0"/>
    <x v="0"/>
    <x v="0"/>
    <x v="1"/>
    <x v="0"/>
    <x v="2"/>
    <x v="0"/>
    <x v="0"/>
    <x v="0"/>
    <x v="1"/>
    <x v="0"/>
    <x v="0"/>
    <x v="0"/>
    <x v="2"/>
    <x v="0"/>
    <x v="3"/>
    <x v="2"/>
    <x v="0"/>
    <x v="1"/>
    <x v="3"/>
    <x v="0"/>
    <x v="0"/>
    <x v="0"/>
    <x v="0"/>
    <x v="0"/>
    <x v="0"/>
    <x v="0"/>
    <x v="0"/>
    <x v="0"/>
    <x v="0"/>
    <x v="0"/>
    <x v="10"/>
    <x v="0"/>
    <x v="0"/>
    <x v="3"/>
    <x v="0"/>
    <x v="4"/>
    <x v="4"/>
    <x v="0"/>
    <x v="1"/>
    <x v="7"/>
    <x v="3"/>
  </r>
  <r>
    <x v="0"/>
    <x v="0"/>
    <x v="14"/>
    <x v="0"/>
    <x v="0"/>
    <x v="0"/>
    <x v="2"/>
    <x v="1"/>
    <x v="0"/>
    <x v="1"/>
    <x v="1"/>
    <x v="1"/>
    <x v="2"/>
    <x v="1"/>
    <x v="0"/>
    <x v="4"/>
    <x v="2"/>
    <x v="2"/>
    <x v="1"/>
    <x v="3"/>
    <x v="1"/>
    <x v="2"/>
    <x v="0"/>
    <x v="2"/>
    <x v="3"/>
    <x v="0"/>
    <x v="5"/>
    <x v="1"/>
    <x v="0"/>
    <x v="0"/>
    <x v="2"/>
    <x v="3"/>
    <x v="0"/>
    <x v="0"/>
    <x v="4"/>
    <x v="3"/>
    <x v="2"/>
    <x v="3"/>
    <x v="0"/>
    <x v="0"/>
    <x v="0"/>
    <x v="0"/>
    <x v="0"/>
    <x v="0"/>
    <x v="0"/>
    <x v="0"/>
    <x v="0"/>
    <x v="0"/>
    <x v="0"/>
    <x v="14"/>
    <x v="22"/>
    <x v="40"/>
    <x v="2"/>
    <x v="14"/>
    <x v="4"/>
    <x v="3"/>
    <x v="5"/>
    <x v="3"/>
    <x v="3"/>
    <x v="4"/>
  </r>
  <r>
    <x v="0"/>
    <x v="0"/>
    <x v="14"/>
    <x v="0"/>
    <x v="0"/>
    <x v="2"/>
    <x v="1"/>
    <x v="2"/>
    <x v="4"/>
    <x v="3"/>
    <x v="0"/>
    <x v="3"/>
    <x v="1"/>
    <x v="1"/>
    <x v="1"/>
    <x v="1"/>
    <x v="0"/>
    <x v="2"/>
    <x v="0"/>
    <x v="4"/>
    <x v="5"/>
    <x v="3"/>
    <x v="0"/>
    <x v="1"/>
    <x v="2"/>
    <x v="2"/>
    <x v="1"/>
    <x v="2"/>
    <x v="0"/>
    <x v="4"/>
    <x v="3"/>
    <x v="4"/>
    <x v="4"/>
    <x v="2"/>
    <x v="1"/>
    <x v="3"/>
    <x v="4"/>
    <x v="2"/>
    <x v="2"/>
    <x v="3"/>
    <x v="0"/>
    <x v="0"/>
    <x v="0"/>
    <x v="0"/>
    <x v="0"/>
    <x v="0"/>
    <x v="0"/>
    <x v="0"/>
    <x v="0"/>
    <x v="15"/>
    <x v="50"/>
    <x v="10"/>
    <x v="1"/>
    <x v="12"/>
    <x v="3"/>
    <x v="2"/>
    <x v="7"/>
    <x v="25"/>
    <x v="14"/>
    <x v="8"/>
  </r>
  <r>
    <x v="0"/>
    <x v="0"/>
    <x v="14"/>
    <x v="0"/>
    <x v="0"/>
    <x v="2"/>
    <x v="1"/>
    <x v="2"/>
    <x v="2"/>
    <x v="3"/>
    <x v="3"/>
    <x v="3"/>
    <x v="1"/>
    <x v="1"/>
    <x v="1"/>
    <x v="1"/>
    <x v="0"/>
    <x v="2"/>
    <x v="0"/>
    <x v="0"/>
    <x v="1"/>
    <x v="3"/>
    <x v="3"/>
    <x v="1"/>
    <x v="2"/>
    <x v="2"/>
    <x v="1"/>
    <x v="2"/>
    <x v="0"/>
    <x v="4"/>
    <x v="3"/>
    <x v="4"/>
    <x v="4"/>
    <x v="1"/>
    <x v="1"/>
    <x v="3"/>
    <x v="4"/>
    <x v="2"/>
    <x v="3"/>
    <x v="3"/>
    <x v="0"/>
    <x v="0"/>
    <x v="0"/>
    <x v="0"/>
    <x v="0"/>
    <x v="0"/>
    <x v="0"/>
    <x v="0"/>
    <x v="0"/>
    <x v="4"/>
    <x v="58"/>
    <x v="10"/>
    <x v="1"/>
    <x v="11"/>
    <x v="6"/>
    <x v="2"/>
    <x v="7"/>
    <x v="25"/>
    <x v="14"/>
    <x v="0"/>
  </r>
  <r>
    <x v="0"/>
    <x v="0"/>
    <x v="15"/>
    <x v="0"/>
    <x v="2"/>
    <x v="0"/>
    <x v="1"/>
    <x v="2"/>
    <x v="1"/>
    <x v="3"/>
    <x v="4"/>
    <x v="1"/>
    <x v="2"/>
    <x v="2"/>
    <x v="0"/>
    <x v="2"/>
    <x v="1"/>
    <x v="3"/>
    <x v="3"/>
    <x v="1"/>
    <x v="0"/>
    <x v="3"/>
    <x v="3"/>
    <x v="4"/>
    <x v="4"/>
    <x v="1"/>
    <x v="1"/>
    <x v="1"/>
    <x v="0"/>
    <x v="4"/>
    <x v="1"/>
    <x v="1"/>
    <x v="0"/>
    <x v="1"/>
    <x v="0"/>
    <x v="2"/>
    <x v="4"/>
    <x v="2"/>
    <x v="3"/>
    <x v="1"/>
    <x v="0"/>
    <x v="0"/>
    <x v="0"/>
    <x v="0"/>
    <x v="0"/>
    <x v="0"/>
    <x v="0"/>
    <x v="0"/>
    <x v="0"/>
    <x v="8"/>
    <x v="65"/>
    <x v="12"/>
    <x v="1"/>
    <x v="8"/>
    <x v="6"/>
    <x v="8"/>
    <x v="1"/>
    <x v="21"/>
    <x v="6"/>
    <x v="6"/>
  </r>
  <r>
    <x v="0"/>
    <x v="0"/>
    <x v="14"/>
    <x v="0"/>
    <x v="0"/>
    <x v="2"/>
    <x v="3"/>
    <x v="4"/>
    <x v="4"/>
    <x v="1"/>
    <x v="1"/>
    <x v="3"/>
    <x v="4"/>
    <x v="3"/>
    <x v="1"/>
    <x v="2"/>
    <x v="1"/>
    <x v="4"/>
    <x v="0"/>
    <x v="0"/>
    <x v="3"/>
    <x v="3"/>
    <x v="0"/>
    <x v="3"/>
    <x v="2"/>
    <x v="2"/>
    <x v="4"/>
    <x v="1"/>
    <x v="0"/>
    <x v="4"/>
    <x v="2"/>
    <x v="0"/>
    <x v="0"/>
    <x v="0"/>
    <x v="1"/>
    <x v="1"/>
    <x v="1"/>
    <x v="1"/>
    <x v="2"/>
    <x v="1"/>
    <x v="0"/>
    <x v="0"/>
    <x v="0"/>
    <x v="0"/>
    <x v="0"/>
    <x v="0"/>
    <x v="0"/>
    <x v="0"/>
    <x v="0"/>
    <x v="20"/>
    <x v="49"/>
    <x v="13"/>
    <x v="3"/>
    <x v="5"/>
    <x v="3"/>
    <x v="2"/>
    <x v="2"/>
    <x v="5"/>
    <x v="0"/>
    <x v="4"/>
  </r>
  <r>
    <x v="0"/>
    <x v="0"/>
    <x v="15"/>
    <x v="0"/>
    <x v="2"/>
    <x v="0"/>
    <x v="0"/>
    <x v="0"/>
    <x v="1"/>
    <x v="1"/>
    <x v="0"/>
    <x v="2"/>
    <x v="1"/>
    <x v="1"/>
    <x v="0"/>
    <x v="0"/>
    <x v="0"/>
    <x v="0"/>
    <x v="0"/>
    <x v="1"/>
    <x v="5"/>
    <x v="1"/>
    <x v="3"/>
    <x v="1"/>
    <x v="1"/>
    <x v="1"/>
    <x v="1"/>
    <x v="1"/>
    <x v="0"/>
    <x v="3"/>
    <x v="2"/>
    <x v="0"/>
    <x v="3"/>
    <x v="1"/>
    <x v="0"/>
    <x v="3"/>
    <x v="0"/>
    <x v="1"/>
    <x v="2"/>
    <x v="0"/>
    <x v="0"/>
    <x v="0"/>
    <x v="0"/>
    <x v="0"/>
    <x v="0"/>
    <x v="0"/>
    <x v="0"/>
    <x v="0"/>
    <x v="0"/>
    <x v="6"/>
    <x v="1"/>
    <x v="14"/>
    <x v="0"/>
    <x v="20"/>
    <x v="3"/>
    <x v="1"/>
    <x v="1"/>
    <x v="30"/>
    <x v="4"/>
    <x v="6"/>
  </r>
  <r>
    <x v="0"/>
    <x v="0"/>
    <x v="11"/>
    <x v="0"/>
    <x v="1"/>
    <x v="2"/>
    <x v="4"/>
    <x v="3"/>
    <x v="3"/>
    <x v="4"/>
    <x v="4"/>
    <x v="0"/>
    <x v="3"/>
    <x v="3"/>
    <x v="4"/>
    <x v="3"/>
    <x v="2"/>
    <x v="2"/>
    <x v="2"/>
    <x v="4"/>
    <x v="5"/>
    <x v="2"/>
    <x v="2"/>
    <x v="3"/>
    <x v="3"/>
    <x v="5"/>
    <x v="4"/>
    <x v="3"/>
    <x v="4"/>
    <x v="1"/>
    <x v="4"/>
    <x v="3"/>
    <x v="5"/>
    <x v="4"/>
    <x v="4"/>
    <x v="4"/>
    <x v="3"/>
    <x v="4"/>
    <x v="4"/>
    <x v="2"/>
    <x v="0"/>
    <x v="0"/>
    <x v="0"/>
    <x v="0"/>
    <x v="0"/>
    <x v="0"/>
    <x v="0"/>
    <x v="0"/>
    <x v="0"/>
    <x v="20"/>
    <x v="66"/>
    <x v="41"/>
    <x v="2"/>
    <x v="12"/>
    <x v="2"/>
    <x v="7"/>
    <x v="8"/>
    <x v="28"/>
    <x v="17"/>
    <x v="7"/>
  </r>
  <r>
    <x v="0"/>
    <x v="0"/>
    <x v="11"/>
    <x v="0"/>
    <x v="1"/>
    <x v="2"/>
    <x v="1"/>
    <x v="1"/>
    <x v="4"/>
    <x v="4"/>
    <x v="4"/>
    <x v="5"/>
    <x v="0"/>
    <x v="2"/>
    <x v="3"/>
    <x v="2"/>
    <x v="2"/>
    <x v="2"/>
    <x v="1"/>
    <x v="3"/>
    <x v="2"/>
    <x v="1"/>
    <x v="4"/>
    <x v="4"/>
    <x v="4"/>
    <x v="1"/>
    <x v="2"/>
    <x v="2"/>
    <x v="4"/>
    <x v="4"/>
    <x v="3"/>
    <x v="4"/>
    <x v="4"/>
    <x v="1"/>
    <x v="3"/>
    <x v="1"/>
    <x v="4"/>
    <x v="2"/>
    <x v="1"/>
    <x v="4"/>
    <x v="0"/>
    <x v="0"/>
    <x v="0"/>
    <x v="0"/>
    <x v="0"/>
    <x v="0"/>
    <x v="0"/>
    <x v="0"/>
    <x v="0"/>
    <x v="16"/>
    <x v="52"/>
    <x v="22"/>
    <x v="2"/>
    <x v="3"/>
    <x v="8"/>
    <x v="8"/>
    <x v="7"/>
    <x v="62"/>
    <x v="14"/>
    <x v="9"/>
  </r>
  <r>
    <x v="0"/>
    <x v="0"/>
    <x v="11"/>
    <x v="0"/>
    <x v="1"/>
    <x v="2"/>
    <x v="2"/>
    <x v="1"/>
    <x v="4"/>
    <x v="2"/>
    <x v="0"/>
    <x v="5"/>
    <x v="1"/>
    <x v="1"/>
    <x v="0"/>
    <x v="2"/>
    <x v="1"/>
    <x v="1"/>
    <x v="3"/>
    <x v="0"/>
    <x v="1"/>
    <x v="4"/>
    <x v="3"/>
    <x v="1"/>
    <x v="1"/>
    <x v="2"/>
    <x v="2"/>
    <x v="1"/>
    <x v="0"/>
    <x v="1"/>
    <x v="4"/>
    <x v="2"/>
    <x v="1"/>
    <x v="3"/>
    <x v="0"/>
    <x v="2"/>
    <x v="4"/>
    <x v="2"/>
    <x v="2"/>
    <x v="4"/>
    <x v="0"/>
    <x v="0"/>
    <x v="0"/>
    <x v="0"/>
    <x v="0"/>
    <x v="0"/>
    <x v="0"/>
    <x v="0"/>
    <x v="0"/>
    <x v="18"/>
    <x v="67"/>
    <x v="8"/>
    <x v="0"/>
    <x v="11"/>
    <x v="5"/>
    <x v="1"/>
    <x v="2"/>
    <x v="1"/>
    <x v="12"/>
    <x v="5"/>
  </r>
  <r>
    <x v="0"/>
    <x v="0"/>
    <x v="11"/>
    <x v="0"/>
    <x v="1"/>
    <x v="2"/>
    <x v="2"/>
    <x v="1"/>
    <x v="2"/>
    <x v="3"/>
    <x v="0"/>
    <x v="0"/>
    <x v="1"/>
    <x v="0"/>
    <x v="0"/>
    <x v="0"/>
    <x v="4"/>
    <x v="2"/>
    <x v="0"/>
    <x v="2"/>
    <x v="1"/>
    <x v="3"/>
    <x v="0"/>
    <x v="1"/>
    <x v="2"/>
    <x v="0"/>
    <x v="0"/>
    <x v="1"/>
    <x v="0"/>
    <x v="4"/>
    <x v="3"/>
    <x v="1"/>
    <x v="3"/>
    <x v="1"/>
    <x v="0"/>
    <x v="1"/>
    <x v="1"/>
    <x v="1"/>
    <x v="0"/>
    <x v="4"/>
    <x v="0"/>
    <x v="0"/>
    <x v="0"/>
    <x v="0"/>
    <x v="0"/>
    <x v="0"/>
    <x v="0"/>
    <x v="0"/>
    <x v="0"/>
    <x v="1"/>
    <x v="22"/>
    <x v="6"/>
    <x v="1"/>
    <x v="6"/>
    <x v="3"/>
    <x v="2"/>
    <x v="0"/>
    <x v="9"/>
    <x v="8"/>
    <x v="6"/>
  </r>
  <r>
    <x v="0"/>
    <x v="0"/>
    <x v="11"/>
    <x v="0"/>
    <x v="1"/>
    <x v="2"/>
    <x v="1"/>
    <x v="3"/>
    <x v="2"/>
    <x v="3"/>
    <x v="4"/>
    <x v="5"/>
    <x v="0"/>
    <x v="3"/>
    <x v="4"/>
    <x v="3"/>
    <x v="1"/>
    <x v="1"/>
    <x v="0"/>
    <x v="1"/>
    <x v="5"/>
    <x v="1"/>
    <x v="1"/>
    <x v="4"/>
    <x v="4"/>
    <x v="0"/>
    <x v="0"/>
    <x v="1"/>
    <x v="2"/>
    <x v="4"/>
    <x v="3"/>
    <x v="4"/>
    <x v="2"/>
    <x v="0"/>
    <x v="3"/>
    <x v="2"/>
    <x v="4"/>
    <x v="2"/>
    <x v="1"/>
    <x v="3"/>
    <x v="0"/>
    <x v="0"/>
    <x v="0"/>
    <x v="0"/>
    <x v="0"/>
    <x v="0"/>
    <x v="0"/>
    <x v="0"/>
    <x v="0"/>
    <x v="15"/>
    <x v="21"/>
    <x v="21"/>
    <x v="3"/>
    <x v="20"/>
    <x v="0"/>
    <x v="8"/>
    <x v="0"/>
    <x v="63"/>
    <x v="10"/>
    <x v="8"/>
  </r>
  <r>
    <x v="0"/>
    <x v="0"/>
    <x v="11"/>
    <x v="0"/>
    <x v="1"/>
    <x v="2"/>
    <x v="1"/>
    <x v="2"/>
    <x v="2"/>
    <x v="4"/>
    <x v="4"/>
    <x v="5"/>
    <x v="5"/>
    <x v="3"/>
    <x v="4"/>
    <x v="2"/>
    <x v="2"/>
    <x v="4"/>
    <x v="2"/>
    <x v="2"/>
    <x v="1"/>
    <x v="2"/>
    <x v="2"/>
    <x v="4"/>
    <x v="2"/>
    <x v="2"/>
    <x v="2"/>
    <x v="0"/>
    <x v="3"/>
    <x v="2"/>
    <x v="1"/>
    <x v="4"/>
    <x v="1"/>
    <x v="1"/>
    <x v="0"/>
    <x v="2"/>
    <x v="4"/>
    <x v="2"/>
    <x v="3"/>
    <x v="1"/>
    <x v="0"/>
    <x v="0"/>
    <x v="0"/>
    <x v="0"/>
    <x v="0"/>
    <x v="0"/>
    <x v="0"/>
    <x v="0"/>
    <x v="0"/>
    <x v="4"/>
    <x v="55"/>
    <x v="42"/>
    <x v="5"/>
    <x v="6"/>
    <x v="2"/>
    <x v="5"/>
    <x v="2"/>
    <x v="35"/>
    <x v="16"/>
    <x v="6"/>
  </r>
  <r>
    <x v="0"/>
    <x v="0"/>
    <x v="11"/>
    <x v="0"/>
    <x v="1"/>
    <x v="2"/>
    <x v="3"/>
    <x v="2"/>
    <x v="4"/>
    <x v="3"/>
    <x v="2"/>
    <x v="5"/>
    <x v="0"/>
    <x v="2"/>
    <x v="1"/>
    <x v="2"/>
    <x v="0"/>
    <x v="0"/>
    <x v="1"/>
    <x v="3"/>
    <x v="3"/>
    <x v="1"/>
    <x v="3"/>
    <x v="1"/>
    <x v="1"/>
    <x v="2"/>
    <x v="2"/>
    <x v="1"/>
    <x v="0"/>
    <x v="2"/>
    <x v="3"/>
    <x v="1"/>
    <x v="1"/>
    <x v="2"/>
    <x v="1"/>
    <x v="2"/>
    <x v="4"/>
    <x v="2"/>
    <x v="3"/>
    <x v="4"/>
    <x v="0"/>
    <x v="0"/>
    <x v="0"/>
    <x v="0"/>
    <x v="0"/>
    <x v="0"/>
    <x v="0"/>
    <x v="0"/>
    <x v="0"/>
    <x v="21"/>
    <x v="41"/>
    <x v="12"/>
    <x v="7"/>
    <x v="12"/>
    <x v="3"/>
    <x v="1"/>
    <x v="2"/>
    <x v="21"/>
    <x v="1"/>
    <x v="8"/>
  </r>
  <r>
    <x v="0"/>
    <x v="0"/>
    <x v="11"/>
    <x v="0"/>
    <x v="1"/>
    <x v="2"/>
    <x v="2"/>
    <x v="1"/>
    <x v="1"/>
    <x v="1"/>
    <x v="3"/>
    <x v="2"/>
    <x v="1"/>
    <x v="1"/>
    <x v="1"/>
    <x v="0"/>
    <x v="4"/>
    <x v="1"/>
    <x v="0"/>
    <x v="2"/>
    <x v="1"/>
    <x v="1"/>
    <x v="0"/>
    <x v="1"/>
    <x v="2"/>
    <x v="1"/>
    <x v="0"/>
    <x v="1"/>
    <x v="0"/>
    <x v="3"/>
    <x v="0"/>
    <x v="2"/>
    <x v="3"/>
    <x v="3"/>
    <x v="1"/>
    <x v="0"/>
    <x v="2"/>
    <x v="0"/>
    <x v="0"/>
    <x v="0"/>
    <x v="0"/>
    <x v="0"/>
    <x v="0"/>
    <x v="0"/>
    <x v="0"/>
    <x v="0"/>
    <x v="0"/>
    <x v="0"/>
    <x v="0"/>
    <x v="11"/>
    <x v="8"/>
    <x v="14"/>
    <x v="3"/>
    <x v="6"/>
    <x v="4"/>
    <x v="2"/>
    <x v="3"/>
    <x v="3"/>
    <x v="3"/>
    <x v="1"/>
  </r>
  <r>
    <x v="0"/>
    <x v="0"/>
    <x v="11"/>
    <x v="0"/>
    <x v="1"/>
    <x v="0"/>
    <x v="3"/>
    <x v="4"/>
    <x v="3"/>
    <x v="2"/>
    <x v="1"/>
    <x v="4"/>
    <x v="4"/>
    <x v="4"/>
    <x v="1"/>
    <x v="2"/>
    <x v="2"/>
    <x v="4"/>
    <x v="0"/>
    <x v="4"/>
    <x v="1"/>
    <x v="2"/>
    <x v="2"/>
    <x v="3"/>
    <x v="2"/>
    <x v="3"/>
    <x v="1"/>
    <x v="1"/>
    <x v="2"/>
    <x v="1"/>
    <x v="3"/>
    <x v="3"/>
    <x v="3"/>
    <x v="4"/>
    <x v="4"/>
    <x v="4"/>
    <x v="4"/>
    <x v="2"/>
    <x v="2"/>
    <x v="1"/>
    <x v="0"/>
    <x v="0"/>
    <x v="0"/>
    <x v="0"/>
    <x v="0"/>
    <x v="0"/>
    <x v="0"/>
    <x v="0"/>
    <x v="0"/>
    <x v="19"/>
    <x v="59"/>
    <x v="26"/>
    <x v="3"/>
    <x v="5"/>
    <x v="2"/>
    <x v="2"/>
    <x v="2"/>
    <x v="20"/>
    <x v="10"/>
    <x v="7"/>
  </r>
  <r>
    <x v="0"/>
    <x v="0"/>
    <x v="11"/>
    <x v="0"/>
    <x v="1"/>
    <x v="0"/>
    <x v="2"/>
    <x v="0"/>
    <x v="2"/>
    <x v="3"/>
    <x v="0"/>
    <x v="3"/>
    <x v="0"/>
    <x v="0"/>
    <x v="1"/>
    <x v="0"/>
    <x v="0"/>
    <x v="2"/>
    <x v="1"/>
    <x v="1"/>
    <x v="3"/>
    <x v="1"/>
    <x v="1"/>
    <x v="1"/>
    <x v="1"/>
    <x v="0"/>
    <x v="0"/>
    <x v="1"/>
    <x v="0"/>
    <x v="0"/>
    <x v="0"/>
    <x v="3"/>
    <x v="0"/>
    <x v="0"/>
    <x v="1"/>
    <x v="3"/>
    <x v="1"/>
    <x v="3"/>
    <x v="0"/>
    <x v="4"/>
    <x v="0"/>
    <x v="0"/>
    <x v="0"/>
    <x v="0"/>
    <x v="0"/>
    <x v="0"/>
    <x v="0"/>
    <x v="0"/>
    <x v="0"/>
    <x v="10"/>
    <x v="17"/>
    <x v="14"/>
    <x v="2"/>
    <x v="13"/>
    <x v="0"/>
    <x v="1"/>
    <x v="0"/>
    <x v="1"/>
    <x v="3"/>
    <x v="4"/>
  </r>
  <r>
    <x v="0"/>
    <x v="0"/>
    <x v="11"/>
    <x v="0"/>
    <x v="1"/>
    <x v="0"/>
    <x v="2"/>
    <x v="1"/>
    <x v="1"/>
    <x v="1"/>
    <x v="0"/>
    <x v="1"/>
    <x v="0"/>
    <x v="1"/>
    <x v="1"/>
    <x v="2"/>
    <x v="0"/>
    <x v="1"/>
    <x v="0"/>
    <x v="2"/>
    <x v="0"/>
    <x v="3"/>
    <x v="0"/>
    <x v="1"/>
    <x v="2"/>
    <x v="1"/>
    <x v="2"/>
    <x v="4"/>
    <x v="1"/>
    <x v="3"/>
    <x v="0"/>
    <x v="1"/>
    <x v="1"/>
    <x v="0"/>
    <x v="0"/>
    <x v="1"/>
    <x v="1"/>
    <x v="3"/>
    <x v="0"/>
    <x v="4"/>
    <x v="0"/>
    <x v="0"/>
    <x v="0"/>
    <x v="0"/>
    <x v="0"/>
    <x v="0"/>
    <x v="0"/>
    <x v="0"/>
    <x v="0"/>
    <x v="11"/>
    <x v="1"/>
    <x v="8"/>
    <x v="3"/>
    <x v="2"/>
    <x v="3"/>
    <x v="2"/>
    <x v="7"/>
    <x v="48"/>
    <x v="1"/>
    <x v="0"/>
  </r>
  <r>
    <x v="0"/>
    <x v="0"/>
    <x v="11"/>
    <x v="0"/>
    <x v="1"/>
    <x v="2"/>
    <x v="2"/>
    <x v="1"/>
    <x v="2"/>
    <x v="1"/>
    <x v="1"/>
    <x v="1"/>
    <x v="0"/>
    <x v="0"/>
    <x v="1"/>
    <x v="0"/>
    <x v="4"/>
    <x v="1"/>
    <x v="0"/>
    <x v="1"/>
    <x v="3"/>
    <x v="1"/>
    <x v="0"/>
    <x v="2"/>
    <x v="1"/>
    <x v="1"/>
    <x v="5"/>
    <x v="0"/>
    <x v="0"/>
    <x v="3"/>
    <x v="2"/>
    <x v="1"/>
    <x v="3"/>
    <x v="0"/>
    <x v="1"/>
    <x v="0"/>
    <x v="1"/>
    <x v="1"/>
    <x v="0"/>
    <x v="4"/>
    <x v="0"/>
    <x v="0"/>
    <x v="0"/>
    <x v="0"/>
    <x v="0"/>
    <x v="0"/>
    <x v="0"/>
    <x v="0"/>
    <x v="0"/>
    <x v="1"/>
    <x v="10"/>
    <x v="0"/>
    <x v="3"/>
    <x v="13"/>
    <x v="4"/>
    <x v="3"/>
    <x v="0"/>
    <x v="4"/>
    <x v="8"/>
    <x v="4"/>
  </r>
  <r>
    <x v="0"/>
    <x v="0"/>
    <x v="11"/>
    <x v="0"/>
    <x v="1"/>
    <x v="2"/>
    <x v="4"/>
    <x v="4"/>
    <x v="4"/>
    <x v="4"/>
    <x v="2"/>
    <x v="1"/>
    <x v="3"/>
    <x v="1"/>
    <x v="2"/>
    <x v="4"/>
    <x v="3"/>
    <x v="2"/>
    <x v="3"/>
    <x v="3"/>
    <x v="5"/>
    <x v="1"/>
    <x v="1"/>
    <x v="2"/>
    <x v="4"/>
    <x v="4"/>
    <x v="4"/>
    <x v="1"/>
    <x v="0"/>
    <x v="3"/>
    <x v="4"/>
    <x v="4"/>
    <x v="4"/>
    <x v="2"/>
    <x v="4"/>
    <x v="2"/>
    <x v="4"/>
    <x v="2"/>
    <x v="3"/>
    <x v="3"/>
    <x v="0"/>
    <x v="0"/>
    <x v="0"/>
    <x v="0"/>
    <x v="0"/>
    <x v="0"/>
    <x v="0"/>
    <x v="0"/>
    <x v="0"/>
    <x v="20"/>
    <x v="11"/>
    <x v="7"/>
    <x v="7"/>
    <x v="7"/>
    <x v="0"/>
    <x v="9"/>
    <x v="6"/>
    <x v="16"/>
    <x v="14"/>
    <x v="2"/>
  </r>
  <r>
    <x v="0"/>
    <x v="0"/>
    <x v="11"/>
    <x v="0"/>
    <x v="1"/>
    <x v="0"/>
    <x v="1"/>
    <x v="1"/>
    <x v="4"/>
    <x v="3"/>
    <x v="3"/>
    <x v="1"/>
    <x v="1"/>
    <x v="0"/>
    <x v="0"/>
    <x v="0"/>
    <x v="3"/>
    <x v="1"/>
    <x v="4"/>
    <x v="1"/>
    <x v="1"/>
    <x v="1"/>
    <x v="1"/>
    <x v="4"/>
    <x v="1"/>
    <x v="0"/>
    <x v="0"/>
    <x v="2"/>
    <x v="2"/>
    <x v="0"/>
    <x v="0"/>
    <x v="1"/>
    <x v="1"/>
    <x v="0"/>
    <x v="2"/>
    <x v="3"/>
    <x v="4"/>
    <x v="1"/>
    <x v="2"/>
    <x v="3"/>
    <x v="0"/>
    <x v="0"/>
    <x v="0"/>
    <x v="0"/>
    <x v="0"/>
    <x v="0"/>
    <x v="0"/>
    <x v="0"/>
    <x v="0"/>
    <x v="16"/>
    <x v="24"/>
    <x v="6"/>
    <x v="8"/>
    <x v="1"/>
    <x v="0"/>
    <x v="9"/>
    <x v="0"/>
    <x v="51"/>
    <x v="1"/>
    <x v="1"/>
  </r>
  <r>
    <x v="0"/>
    <x v="0"/>
    <x v="11"/>
    <x v="0"/>
    <x v="1"/>
    <x v="0"/>
    <x v="0"/>
    <x v="1"/>
    <x v="1"/>
    <x v="0"/>
    <x v="3"/>
    <x v="2"/>
    <x v="2"/>
    <x v="0"/>
    <x v="1"/>
    <x v="1"/>
    <x v="0"/>
    <x v="0"/>
    <x v="1"/>
    <x v="0"/>
    <x v="0"/>
    <x v="1"/>
    <x v="0"/>
    <x v="0"/>
    <x v="0"/>
    <x v="0"/>
    <x v="0"/>
    <x v="0"/>
    <x v="0"/>
    <x v="0"/>
    <x v="0"/>
    <x v="2"/>
    <x v="2"/>
    <x v="3"/>
    <x v="2"/>
    <x v="0"/>
    <x v="2"/>
    <x v="0"/>
    <x v="0"/>
    <x v="0"/>
    <x v="0"/>
    <x v="0"/>
    <x v="0"/>
    <x v="0"/>
    <x v="0"/>
    <x v="0"/>
    <x v="0"/>
    <x v="0"/>
    <x v="0"/>
    <x v="5"/>
    <x v="6"/>
    <x v="4"/>
    <x v="7"/>
    <x v="0"/>
    <x v="4"/>
    <x v="0"/>
    <x v="0"/>
    <x v="0"/>
    <x v="5"/>
    <x v="3"/>
  </r>
  <r>
    <x v="0"/>
    <x v="0"/>
    <x v="11"/>
    <x v="0"/>
    <x v="1"/>
    <x v="0"/>
    <x v="2"/>
    <x v="1"/>
    <x v="2"/>
    <x v="1"/>
    <x v="3"/>
    <x v="2"/>
    <x v="0"/>
    <x v="2"/>
    <x v="1"/>
    <x v="3"/>
    <x v="0"/>
    <x v="1"/>
    <x v="1"/>
    <x v="1"/>
    <x v="3"/>
    <x v="1"/>
    <x v="1"/>
    <x v="2"/>
    <x v="0"/>
    <x v="1"/>
    <x v="1"/>
    <x v="0"/>
    <x v="0"/>
    <x v="0"/>
    <x v="0"/>
    <x v="0"/>
    <x v="3"/>
    <x v="1"/>
    <x v="1"/>
    <x v="3"/>
    <x v="0"/>
    <x v="0"/>
    <x v="0"/>
    <x v="1"/>
    <x v="0"/>
    <x v="0"/>
    <x v="0"/>
    <x v="0"/>
    <x v="0"/>
    <x v="0"/>
    <x v="0"/>
    <x v="0"/>
    <x v="0"/>
    <x v="1"/>
    <x v="12"/>
    <x v="11"/>
    <x v="1"/>
    <x v="13"/>
    <x v="0"/>
    <x v="4"/>
    <x v="1"/>
    <x v="0"/>
    <x v="4"/>
    <x v="0"/>
  </r>
  <r>
    <x v="0"/>
    <x v="0"/>
    <x v="11"/>
    <x v="0"/>
    <x v="1"/>
    <x v="0"/>
    <x v="2"/>
    <x v="0"/>
    <x v="2"/>
    <x v="0"/>
    <x v="3"/>
    <x v="0"/>
    <x v="2"/>
    <x v="0"/>
    <x v="0"/>
    <x v="0"/>
    <x v="0"/>
    <x v="0"/>
    <x v="0"/>
    <x v="2"/>
    <x v="0"/>
    <x v="1"/>
    <x v="0"/>
    <x v="2"/>
    <x v="1"/>
    <x v="1"/>
    <x v="0"/>
    <x v="1"/>
    <x v="2"/>
    <x v="0"/>
    <x v="2"/>
    <x v="0"/>
    <x v="2"/>
    <x v="3"/>
    <x v="1"/>
    <x v="0"/>
    <x v="1"/>
    <x v="3"/>
    <x v="2"/>
    <x v="1"/>
    <x v="0"/>
    <x v="0"/>
    <x v="0"/>
    <x v="0"/>
    <x v="0"/>
    <x v="0"/>
    <x v="0"/>
    <x v="0"/>
    <x v="0"/>
    <x v="10"/>
    <x v="5"/>
    <x v="0"/>
    <x v="0"/>
    <x v="2"/>
    <x v="4"/>
    <x v="3"/>
    <x v="3"/>
    <x v="6"/>
    <x v="2"/>
    <x v="1"/>
  </r>
  <r>
    <x v="0"/>
    <x v="0"/>
    <x v="11"/>
    <x v="0"/>
    <x v="1"/>
    <x v="0"/>
    <x v="0"/>
    <x v="1"/>
    <x v="0"/>
    <x v="1"/>
    <x v="0"/>
    <x v="0"/>
    <x v="4"/>
    <x v="0"/>
    <x v="0"/>
    <x v="1"/>
    <x v="0"/>
    <x v="0"/>
    <x v="0"/>
    <x v="1"/>
    <x v="1"/>
    <x v="1"/>
    <x v="0"/>
    <x v="2"/>
    <x v="2"/>
    <x v="1"/>
    <x v="2"/>
    <x v="1"/>
    <x v="0"/>
    <x v="3"/>
    <x v="3"/>
    <x v="1"/>
    <x v="3"/>
    <x v="3"/>
    <x v="2"/>
    <x v="3"/>
    <x v="4"/>
    <x v="2"/>
    <x v="3"/>
    <x v="3"/>
    <x v="0"/>
    <x v="0"/>
    <x v="0"/>
    <x v="0"/>
    <x v="0"/>
    <x v="0"/>
    <x v="0"/>
    <x v="0"/>
    <x v="0"/>
    <x v="6"/>
    <x v="1"/>
    <x v="15"/>
    <x v="0"/>
    <x v="1"/>
    <x v="4"/>
    <x v="1"/>
    <x v="7"/>
    <x v="5"/>
    <x v="8"/>
    <x v="3"/>
  </r>
  <r>
    <x v="0"/>
    <x v="0"/>
    <x v="11"/>
    <x v="0"/>
    <x v="1"/>
    <x v="3"/>
    <x v="1"/>
    <x v="1"/>
    <x v="3"/>
    <x v="3"/>
    <x v="1"/>
    <x v="4"/>
    <x v="1"/>
    <x v="4"/>
    <x v="0"/>
    <x v="1"/>
    <x v="1"/>
    <x v="1"/>
    <x v="0"/>
    <x v="0"/>
    <x v="1"/>
    <x v="1"/>
    <x v="3"/>
    <x v="1"/>
    <x v="2"/>
    <x v="1"/>
    <x v="2"/>
    <x v="2"/>
    <x v="0"/>
    <x v="3"/>
    <x v="3"/>
    <x v="0"/>
    <x v="3"/>
    <x v="4"/>
    <x v="4"/>
    <x v="3"/>
    <x v="1"/>
    <x v="1"/>
    <x v="0"/>
    <x v="0"/>
    <x v="0"/>
    <x v="0"/>
    <x v="0"/>
    <x v="0"/>
    <x v="0"/>
    <x v="0"/>
    <x v="0"/>
    <x v="0"/>
    <x v="0"/>
    <x v="2"/>
    <x v="56"/>
    <x v="30"/>
    <x v="3"/>
    <x v="11"/>
    <x v="3"/>
    <x v="2"/>
    <x v="7"/>
    <x v="11"/>
    <x v="4"/>
    <x v="7"/>
  </r>
  <r>
    <x v="0"/>
    <x v="0"/>
    <x v="11"/>
    <x v="0"/>
    <x v="1"/>
    <x v="2"/>
    <x v="4"/>
    <x v="2"/>
    <x v="2"/>
    <x v="4"/>
    <x v="1"/>
    <x v="1"/>
    <x v="4"/>
    <x v="2"/>
    <x v="1"/>
    <x v="2"/>
    <x v="4"/>
    <x v="1"/>
    <x v="1"/>
    <x v="1"/>
    <x v="1"/>
    <x v="1"/>
    <x v="0"/>
    <x v="1"/>
    <x v="2"/>
    <x v="2"/>
    <x v="3"/>
    <x v="1"/>
    <x v="0"/>
    <x v="4"/>
    <x v="2"/>
    <x v="1"/>
    <x v="1"/>
    <x v="2"/>
    <x v="3"/>
    <x v="2"/>
    <x v="4"/>
    <x v="2"/>
    <x v="3"/>
    <x v="4"/>
    <x v="0"/>
    <x v="0"/>
    <x v="0"/>
    <x v="0"/>
    <x v="0"/>
    <x v="0"/>
    <x v="0"/>
    <x v="0"/>
    <x v="0"/>
    <x v="15"/>
    <x v="21"/>
    <x v="8"/>
    <x v="1"/>
    <x v="1"/>
    <x v="4"/>
    <x v="2"/>
    <x v="9"/>
    <x v="5"/>
    <x v="1"/>
    <x v="2"/>
  </r>
  <r>
    <x v="0"/>
    <x v="0"/>
    <x v="11"/>
    <x v="0"/>
    <x v="1"/>
    <x v="2"/>
    <x v="2"/>
    <x v="1"/>
    <x v="0"/>
    <x v="3"/>
    <x v="0"/>
    <x v="1"/>
    <x v="0"/>
    <x v="0"/>
    <x v="1"/>
    <x v="0"/>
    <x v="0"/>
    <x v="4"/>
    <x v="1"/>
    <x v="2"/>
    <x v="0"/>
    <x v="4"/>
    <x v="3"/>
    <x v="1"/>
    <x v="4"/>
    <x v="1"/>
    <x v="1"/>
    <x v="0"/>
    <x v="0"/>
    <x v="0"/>
    <x v="0"/>
    <x v="0"/>
    <x v="1"/>
    <x v="0"/>
    <x v="0"/>
    <x v="3"/>
    <x v="1"/>
    <x v="3"/>
    <x v="2"/>
    <x v="4"/>
    <x v="0"/>
    <x v="0"/>
    <x v="0"/>
    <x v="0"/>
    <x v="0"/>
    <x v="0"/>
    <x v="0"/>
    <x v="0"/>
    <x v="0"/>
    <x v="14"/>
    <x v="10"/>
    <x v="14"/>
    <x v="2"/>
    <x v="2"/>
    <x v="5"/>
    <x v="5"/>
    <x v="1"/>
    <x v="0"/>
    <x v="13"/>
    <x v="0"/>
  </r>
  <r>
    <x v="0"/>
    <x v="0"/>
    <x v="11"/>
    <x v="0"/>
    <x v="1"/>
    <x v="0"/>
    <x v="1"/>
    <x v="0"/>
    <x v="4"/>
    <x v="1"/>
    <x v="0"/>
    <x v="1"/>
    <x v="1"/>
    <x v="1"/>
    <x v="0"/>
    <x v="1"/>
    <x v="4"/>
    <x v="2"/>
    <x v="4"/>
    <x v="2"/>
    <x v="0"/>
    <x v="1"/>
    <x v="0"/>
    <x v="1"/>
    <x v="2"/>
    <x v="2"/>
    <x v="2"/>
    <x v="0"/>
    <x v="2"/>
    <x v="0"/>
    <x v="2"/>
    <x v="0"/>
    <x v="4"/>
    <x v="4"/>
    <x v="0"/>
    <x v="1"/>
    <x v="1"/>
    <x v="1"/>
    <x v="2"/>
    <x v="4"/>
    <x v="0"/>
    <x v="0"/>
    <x v="0"/>
    <x v="0"/>
    <x v="0"/>
    <x v="0"/>
    <x v="0"/>
    <x v="0"/>
    <x v="0"/>
    <x v="8"/>
    <x v="31"/>
    <x v="15"/>
    <x v="9"/>
    <x v="2"/>
    <x v="4"/>
    <x v="2"/>
    <x v="2"/>
    <x v="17"/>
    <x v="18"/>
    <x v="6"/>
  </r>
  <r>
    <x v="0"/>
    <x v="0"/>
    <x v="11"/>
    <x v="0"/>
    <x v="1"/>
    <x v="2"/>
    <x v="1"/>
    <x v="2"/>
    <x v="1"/>
    <x v="4"/>
    <x v="1"/>
    <x v="3"/>
    <x v="0"/>
    <x v="1"/>
    <x v="0"/>
    <x v="2"/>
    <x v="1"/>
    <x v="0"/>
    <x v="0"/>
    <x v="1"/>
    <x v="0"/>
    <x v="1"/>
    <x v="0"/>
    <x v="4"/>
    <x v="1"/>
    <x v="1"/>
    <x v="2"/>
    <x v="2"/>
    <x v="0"/>
    <x v="3"/>
    <x v="3"/>
    <x v="0"/>
    <x v="2"/>
    <x v="3"/>
    <x v="3"/>
    <x v="0"/>
    <x v="2"/>
    <x v="2"/>
    <x v="1"/>
    <x v="0"/>
    <x v="0"/>
    <x v="0"/>
    <x v="0"/>
    <x v="0"/>
    <x v="0"/>
    <x v="0"/>
    <x v="0"/>
    <x v="0"/>
    <x v="0"/>
    <x v="8"/>
    <x v="43"/>
    <x v="8"/>
    <x v="0"/>
    <x v="8"/>
    <x v="4"/>
    <x v="9"/>
    <x v="7"/>
    <x v="11"/>
    <x v="2"/>
    <x v="0"/>
  </r>
  <r>
    <x v="0"/>
    <x v="0"/>
    <x v="11"/>
    <x v="0"/>
    <x v="1"/>
    <x v="2"/>
    <x v="1"/>
    <x v="1"/>
    <x v="1"/>
    <x v="3"/>
    <x v="0"/>
    <x v="1"/>
    <x v="1"/>
    <x v="2"/>
    <x v="1"/>
    <x v="1"/>
    <x v="0"/>
    <x v="1"/>
    <x v="0"/>
    <x v="0"/>
    <x v="0"/>
    <x v="3"/>
    <x v="0"/>
    <x v="1"/>
    <x v="1"/>
    <x v="2"/>
    <x v="2"/>
    <x v="1"/>
    <x v="0"/>
    <x v="3"/>
    <x v="2"/>
    <x v="0"/>
    <x v="3"/>
    <x v="0"/>
    <x v="0"/>
    <x v="3"/>
    <x v="0"/>
    <x v="1"/>
    <x v="1"/>
    <x v="1"/>
    <x v="0"/>
    <x v="0"/>
    <x v="0"/>
    <x v="0"/>
    <x v="0"/>
    <x v="0"/>
    <x v="0"/>
    <x v="0"/>
    <x v="0"/>
    <x v="1"/>
    <x v="17"/>
    <x v="5"/>
    <x v="3"/>
    <x v="0"/>
    <x v="3"/>
    <x v="1"/>
    <x v="2"/>
    <x v="30"/>
    <x v="4"/>
    <x v="0"/>
  </r>
  <r>
    <x v="0"/>
    <x v="0"/>
    <x v="16"/>
    <x v="0"/>
    <x v="2"/>
    <x v="0"/>
    <x v="0"/>
    <x v="0"/>
    <x v="0"/>
    <x v="0"/>
    <x v="3"/>
    <x v="0"/>
    <x v="2"/>
    <x v="0"/>
    <x v="0"/>
    <x v="0"/>
    <x v="1"/>
    <x v="0"/>
    <x v="3"/>
    <x v="0"/>
    <x v="0"/>
    <x v="0"/>
    <x v="1"/>
    <x v="0"/>
    <x v="0"/>
    <x v="4"/>
    <x v="5"/>
    <x v="1"/>
    <x v="0"/>
    <x v="0"/>
    <x v="0"/>
    <x v="2"/>
    <x v="2"/>
    <x v="3"/>
    <x v="2"/>
    <x v="0"/>
    <x v="2"/>
    <x v="0"/>
    <x v="0"/>
    <x v="0"/>
    <x v="0"/>
    <x v="0"/>
    <x v="0"/>
    <x v="0"/>
    <x v="0"/>
    <x v="0"/>
    <x v="0"/>
    <x v="0"/>
    <x v="0"/>
    <x v="0"/>
    <x v="5"/>
    <x v="14"/>
    <x v="6"/>
    <x v="0"/>
    <x v="1"/>
    <x v="0"/>
    <x v="6"/>
    <x v="1"/>
    <x v="5"/>
    <x v="3"/>
  </r>
  <r>
    <x v="0"/>
    <x v="0"/>
    <x v="16"/>
    <x v="0"/>
    <x v="2"/>
    <x v="0"/>
    <x v="2"/>
    <x v="4"/>
    <x v="2"/>
    <x v="0"/>
    <x v="0"/>
    <x v="2"/>
    <x v="2"/>
    <x v="1"/>
    <x v="0"/>
    <x v="0"/>
    <x v="1"/>
    <x v="0"/>
    <x v="0"/>
    <x v="1"/>
    <x v="5"/>
    <x v="0"/>
    <x v="3"/>
    <x v="2"/>
    <x v="0"/>
    <x v="4"/>
    <x v="5"/>
    <x v="0"/>
    <x v="2"/>
    <x v="0"/>
    <x v="0"/>
    <x v="1"/>
    <x v="0"/>
    <x v="1"/>
    <x v="1"/>
    <x v="0"/>
    <x v="0"/>
    <x v="3"/>
    <x v="0"/>
    <x v="0"/>
    <x v="0"/>
    <x v="0"/>
    <x v="0"/>
    <x v="0"/>
    <x v="0"/>
    <x v="0"/>
    <x v="0"/>
    <x v="0"/>
    <x v="0"/>
    <x v="2"/>
    <x v="0"/>
    <x v="1"/>
    <x v="0"/>
    <x v="20"/>
    <x v="9"/>
    <x v="4"/>
    <x v="6"/>
    <x v="24"/>
    <x v="6"/>
    <x v="0"/>
  </r>
  <r>
    <x v="0"/>
    <x v="0"/>
    <x v="16"/>
    <x v="0"/>
    <x v="2"/>
    <x v="2"/>
    <x v="0"/>
    <x v="0"/>
    <x v="0"/>
    <x v="1"/>
    <x v="3"/>
    <x v="2"/>
    <x v="2"/>
    <x v="1"/>
    <x v="0"/>
    <x v="0"/>
    <x v="1"/>
    <x v="0"/>
    <x v="3"/>
    <x v="2"/>
    <x v="0"/>
    <x v="1"/>
    <x v="0"/>
    <x v="2"/>
    <x v="1"/>
    <x v="0"/>
    <x v="5"/>
    <x v="0"/>
    <x v="0"/>
    <x v="4"/>
    <x v="2"/>
    <x v="2"/>
    <x v="0"/>
    <x v="0"/>
    <x v="2"/>
    <x v="0"/>
    <x v="0"/>
    <x v="3"/>
    <x v="2"/>
    <x v="0"/>
    <x v="0"/>
    <x v="0"/>
    <x v="0"/>
    <x v="0"/>
    <x v="0"/>
    <x v="0"/>
    <x v="0"/>
    <x v="0"/>
    <x v="0"/>
    <x v="0"/>
    <x v="0"/>
    <x v="1"/>
    <x v="6"/>
    <x v="2"/>
    <x v="4"/>
    <x v="3"/>
    <x v="5"/>
    <x v="8"/>
    <x v="7"/>
    <x v="1"/>
  </r>
  <r>
    <x v="0"/>
    <x v="0"/>
    <x v="16"/>
    <x v="0"/>
    <x v="2"/>
    <x v="2"/>
    <x v="1"/>
    <x v="2"/>
    <x v="2"/>
    <x v="1"/>
    <x v="1"/>
    <x v="1"/>
    <x v="1"/>
    <x v="2"/>
    <x v="3"/>
    <x v="2"/>
    <x v="1"/>
    <x v="4"/>
    <x v="0"/>
    <x v="1"/>
    <x v="1"/>
    <x v="2"/>
    <x v="3"/>
    <x v="1"/>
    <x v="4"/>
    <x v="1"/>
    <x v="1"/>
    <x v="2"/>
    <x v="2"/>
    <x v="3"/>
    <x v="3"/>
    <x v="1"/>
    <x v="3"/>
    <x v="0"/>
    <x v="0"/>
    <x v="3"/>
    <x v="0"/>
    <x v="3"/>
    <x v="2"/>
    <x v="1"/>
    <x v="0"/>
    <x v="0"/>
    <x v="0"/>
    <x v="0"/>
    <x v="0"/>
    <x v="0"/>
    <x v="0"/>
    <x v="0"/>
    <x v="0"/>
    <x v="4"/>
    <x v="17"/>
    <x v="13"/>
    <x v="3"/>
    <x v="1"/>
    <x v="6"/>
    <x v="5"/>
    <x v="1"/>
    <x v="37"/>
    <x v="8"/>
    <x v="0"/>
  </r>
  <r>
    <x v="0"/>
    <x v="0"/>
    <x v="16"/>
    <x v="0"/>
    <x v="2"/>
    <x v="0"/>
    <x v="3"/>
    <x v="4"/>
    <x v="2"/>
    <x v="3"/>
    <x v="1"/>
    <x v="3"/>
    <x v="0"/>
    <x v="2"/>
    <x v="4"/>
    <x v="2"/>
    <x v="3"/>
    <x v="2"/>
    <x v="4"/>
    <x v="3"/>
    <x v="5"/>
    <x v="1"/>
    <x v="0"/>
    <x v="4"/>
    <x v="4"/>
    <x v="1"/>
    <x v="3"/>
    <x v="1"/>
    <x v="2"/>
    <x v="3"/>
    <x v="2"/>
    <x v="4"/>
    <x v="3"/>
    <x v="1"/>
    <x v="0"/>
    <x v="1"/>
    <x v="4"/>
    <x v="2"/>
    <x v="2"/>
    <x v="3"/>
    <x v="0"/>
    <x v="0"/>
    <x v="0"/>
    <x v="0"/>
    <x v="0"/>
    <x v="0"/>
    <x v="0"/>
    <x v="0"/>
    <x v="0"/>
    <x v="4"/>
    <x v="3"/>
    <x v="43"/>
    <x v="9"/>
    <x v="7"/>
    <x v="4"/>
    <x v="8"/>
    <x v="2"/>
    <x v="4"/>
    <x v="15"/>
    <x v="6"/>
  </r>
  <r>
    <x v="0"/>
    <x v="0"/>
    <x v="16"/>
    <x v="0"/>
    <x v="2"/>
    <x v="2"/>
    <x v="1"/>
    <x v="1"/>
    <x v="1"/>
    <x v="1"/>
    <x v="0"/>
    <x v="1"/>
    <x v="0"/>
    <x v="1"/>
    <x v="1"/>
    <x v="1"/>
    <x v="0"/>
    <x v="0"/>
    <x v="0"/>
    <x v="1"/>
    <x v="0"/>
    <x v="1"/>
    <x v="2"/>
    <x v="1"/>
    <x v="1"/>
    <x v="0"/>
    <x v="0"/>
    <x v="0"/>
    <x v="0"/>
    <x v="3"/>
    <x v="0"/>
    <x v="0"/>
    <x v="0"/>
    <x v="0"/>
    <x v="0"/>
    <x v="3"/>
    <x v="0"/>
    <x v="1"/>
    <x v="1"/>
    <x v="0"/>
    <x v="0"/>
    <x v="0"/>
    <x v="0"/>
    <x v="0"/>
    <x v="0"/>
    <x v="0"/>
    <x v="0"/>
    <x v="0"/>
    <x v="0"/>
    <x v="1"/>
    <x v="1"/>
    <x v="10"/>
    <x v="0"/>
    <x v="8"/>
    <x v="4"/>
    <x v="1"/>
    <x v="0"/>
    <x v="6"/>
    <x v="0"/>
    <x v="0"/>
  </r>
  <r>
    <x v="0"/>
    <x v="0"/>
    <x v="16"/>
    <x v="0"/>
    <x v="2"/>
    <x v="2"/>
    <x v="2"/>
    <x v="1"/>
    <x v="2"/>
    <x v="1"/>
    <x v="0"/>
    <x v="1"/>
    <x v="2"/>
    <x v="1"/>
    <x v="0"/>
    <x v="0"/>
    <x v="0"/>
    <x v="0"/>
    <x v="3"/>
    <x v="0"/>
    <x v="0"/>
    <x v="1"/>
    <x v="0"/>
    <x v="2"/>
    <x v="2"/>
    <x v="0"/>
    <x v="1"/>
    <x v="1"/>
    <x v="0"/>
    <x v="3"/>
    <x v="2"/>
    <x v="0"/>
    <x v="0"/>
    <x v="0"/>
    <x v="2"/>
    <x v="0"/>
    <x v="2"/>
    <x v="0"/>
    <x v="0"/>
    <x v="1"/>
    <x v="0"/>
    <x v="0"/>
    <x v="0"/>
    <x v="0"/>
    <x v="0"/>
    <x v="0"/>
    <x v="0"/>
    <x v="0"/>
    <x v="0"/>
    <x v="1"/>
    <x v="27"/>
    <x v="14"/>
    <x v="6"/>
    <x v="0"/>
    <x v="4"/>
    <x v="1"/>
    <x v="3"/>
    <x v="30"/>
    <x v="0"/>
    <x v="1"/>
  </r>
  <r>
    <x v="0"/>
    <x v="0"/>
    <x v="16"/>
    <x v="0"/>
    <x v="2"/>
    <x v="2"/>
    <x v="1"/>
    <x v="1"/>
    <x v="1"/>
    <x v="1"/>
    <x v="0"/>
    <x v="1"/>
    <x v="0"/>
    <x v="1"/>
    <x v="0"/>
    <x v="1"/>
    <x v="1"/>
    <x v="2"/>
    <x v="0"/>
    <x v="1"/>
    <x v="0"/>
    <x v="1"/>
    <x v="3"/>
    <x v="1"/>
    <x v="1"/>
    <x v="0"/>
    <x v="1"/>
    <x v="4"/>
    <x v="3"/>
    <x v="4"/>
    <x v="3"/>
    <x v="1"/>
    <x v="0"/>
    <x v="1"/>
    <x v="2"/>
    <x v="3"/>
    <x v="0"/>
    <x v="1"/>
    <x v="0"/>
    <x v="0"/>
    <x v="0"/>
    <x v="0"/>
    <x v="0"/>
    <x v="0"/>
    <x v="0"/>
    <x v="0"/>
    <x v="0"/>
    <x v="0"/>
    <x v="0"/>
    <x v="1"/>
    <x v="1"/>
    <x v="10"/>
    <x v="1"/>
    <x v="8"/>
    <x v="3"/>
    <x v="1"/>
    <x v="3"/>
    <x v="64"/>
    <x v="6"/>
    <x v="5"/>
  </r>
  <r>
    <x v="0"/>
    <x v="0"/>
    <x v="16"/>
    <x v="0"/>
    <x v="2"/>
    <x v="0"/>
    <x v="0"/>
    <x v="0"/>
    <x v="0"/>
    <x v="2"/>
    <x v="3"/>
    <x v="0"/>
    <x v="2"/>
    <x v="2"/>
    <x v="2"/>
    <x v="1"/>
    <x v="0"/>
    <x v="0"/>
    <x v="3"/>
    <x v="0"/>
    <x v="0"/>
    <x v="0"/>
    <x v="0"/>
    <x v="0"/>
    <x v="1"/>
    <x v="4"/>
    <x v="0"/>
    <x v="1"/>
    <x v="0"/>
    <x v="0"/>
    <x v="0"/>
    <x v="2"/>
    <x v="0"/>
    <x v="3"/>
    <x v="2"/>
    <x v="0"/>
    <x v="2"/>
    <x v="0"/>
    <x v="0"/>
    <x v="0"/>
    <x v="0"/>
    <x v="0"/>
    <x v="0"/>
    <x v="0"/>
    <x v="0"/>
    <x v="0"/>
    <x v="0"/>
    <x v="0"/>
    <x v="0"/>
    <x v="0"/>
    <x v="5"/>
    <x v="34"/>
    <x v="6"/>
    <x v="0"/>
    <x v="0"/>
    <x v="4"/>
    <x v="5"/>
    <x v="1"/>
    <x v="7"/>
    <x v="3"/>
  </r>
  <r>
    <x v="0"/>
    <x v="0"/>
    <x v="16"/>
    <x v="0"/>
    <x v="2"/>
    <x v="0"/>
    <x v="0"/>
    <x v="0"/>
    <x v="3"/>
    <x v="0"/>
    <x v="3"/>
    <x v="2"/>
    <x v="1"/>
    <x v="1"/>
    <x v="0"/>
    <x v="1"/>
    <x v="4"/>
    <x v="2"/>
    <x v="1"/>
    <x v="1"/>
    <x v="0"/>
    <x v="1"/>
    <x v="0"/>
    <x v="1"/>
    <x v="1"/>
    <x v="0"/>
    <x v="5"/>
    <x v="1"/>
    <x v="0"/>
    <x v="0"/>
    <x v="0"/>
    <x v="1"/>
    <x v="0"/>
    <x v="0"/>
    <x v="0"/>
    <x v="1"/>
    <x v="4"/>
    <x v="0"/>
    <x v="0"/>
    <x v="0"/>
    <x v="0"/>
    <x v="0"/>
    <x v="0"/>
    <x v="0"/>
    <x v="0"/>
    <x v="0"/>
    <x v="0"/>
    <x v="0"/>
    <x v="0"/>
    <x v="0"/>
    <x v="15"/>
    <x v="15"/>
    <x v="2"/>
    <x v="8"/>
    <x v="4"/>
    <x v="1"/>
    <x v="5"/>
    <x v="1"/>
    <x v="6"/>
    <x v="0"/>
  </r>
  <r>
    <x v="0"/>
    <x v="0"/>
    <x v="16"/>
    <x v="0"/>
    <x v="2"/>
    <x v="2"/>
    <x v="2"/>
    <x v="0"/>
    <x v="1"/>
    <x v="1"/>
    <x v="0"/>
    <x v="1"/>
    <x v="2"/>
    <x v="1"/>
    <x v="1"/>
    <x v="1"/>
    <x v="1"/>
    <x v="1"/>
    <x v="3"/>
    <x v="0"/>
    <x v="0"/>
    <x v="0"/>
    <x v="0"/>
    <x v="2"/>
    <x v="0"/>
    <x v="0"/>
    <x v="1"/>
    <x v="0"/>
    <x v="0"/>
    <x v="3"/>
    <x v="0"/>
    <x v="2"/>
    <x v="0"/>
    <x v="0"/>
    <x v="1"/>
    <x v="0"/>
    <x v="0"/>
    <x v="3"/>
    <x v="0"/>
    <x v="0"/>
    <x v="0"/>
    <x v="0"/>
    <x v="0"/>
    <x v="0"/>
    <x v="0"/>
    <x v="0"/>
    <x v="0"/>
    <x v="0"/>
    <x v="0"/>
    <x v="5"/>
    <x v="27"/>
    <x v="5"/>
    <x v="0"/>
    <x v="0"/>
    <x v="0"/>
    <x v="4"/>
    <x v="3"/>
    <x v="6"/>
    <x v="7"/>
    <x v="4"/>
  </r>
  <r>
    <x v="0"/>
    <x v="0"/>
    <x v="16"/>
    <x v="0"/>
    <x v="2"/>
    <x v="2"/>
    <x v="2"/>
    <x v="0"/>
    <x v="1"/>
    <x v="0"/>
    <x v="3"/>
    <x v="2"/>
    <x v="0"/>
    <x v="0"/>
    <x v="1"/>
    <x v="1"/>
    <x v="0"/>
    <x v="0"/>
    <x v="0"/>
    <x v="2"/>
    <x v="0"/>
    <x v="1"/>
    <x v="0"/>
    <x v="2"/>
    <x v="1"/>
    <x v="0"/>
    <x v="0"/>
    <x v="1"/>
    <x v="0"/>
    <x v="3"/>
    <x v="2"/>
    <x v="0"/>
    <x v="3"/>
    <x v="1"/>
    <x v="1"/>
    <x v="3"/>
    <x v="0"/>
    <x v="3"/>
    <x v="0"/>
    <x v="0"/>
    <x v="0"/>
    <x v="0"/>
    <x v="0"/>
    <x v="0"/>
    <x v="0"/>
    <x v="0"/>
    <x v="0"/>
    <x v="0"/>
    <x v="0"/>
    <x v="5"/>
    <x v="23"/>
    <x v="4"/>
    <x v="0"/>
    <x v="2"/>
    <x v="4"/>
    <x v="3"/>
    <x v="0"/>
    <x v="30"/>
    <x v="4"/>
    <x v="0"/>
  </r>
  <r>
    <x v="0"/>
    <x v="0"/>
    <x v="16"/>
    <x v="0"/>
    <x v="2"/>
    <x v="0"/>
    <x v="2"/>
    <x v="1"/>
    <x v="0"/>
    <x v="1"/>
    <x v="0"/>
    <x v="1"/>
    <x v="0"/>
    <x v="1"/>
    <x v="1"/>
    <x v="1"/>
    <x v="0"/>
    <x v="2"/>
    <x v="3"/>
    <x v="0"/>
    <x v="0"/>
    <x v="0"/>
    <x v="0"/>
    <x v="1"/>
    <x v="2"/>
    <x v="0"/>
    <x v="0"/>
    <x v="1"/>
    <x v="0"/>
    <x v="0"/>
    <x v="0"/>
    <x v="0"/>
    <x v="0"/>
    <x v="0"/>
    <x v="2"/>
    <x v="3"/>
    <x v="0"/>
    <x v="0"/>
    <x v="2"/>
    <x v="0"/>
    <x v="0"/>
    <x v="0"/>
    <x v="0"/>
    <x v="0"/>
    <x v="0"/>
    <x v="0"/>
    <x v="0"/>
    <x v="0"/>
    <x v="0"/>
    <x v="14"/>
    <x v="1"/>
    <x v="10"/>
    <x v="7"/>
    <x v="0"/>
    <x v="0"/>
    <x v="2"/>
    <x v="0"/>
    <x v="1"/>
    <x v="0"/>
    <x v="1"/>
  </r>
  <r>
    <x v="0"/>
    <x v="0"/>
    <x v="16"/>
    <x v="0"/>
    <x v="2"/>
    <x v="2"/>
    <x v="0"/>
    <x v="0"/>
    <x v="0"/>
    <x v="0"/>
    <x v="2"/>
    <x v="1"/>
    <x v="1"/>
    <x v="2"/>
    <x v="3"/>
    <x v="0"/>
    <x v="1"/>
    <x v="4"/>
    <x v="3"/>
    <x v="0"/>
    <x v="3"/>
    <x v="2"/>
    <x v="2"/>
    <x v="3"/>
    <x v="1"/>
    <x v="1"/>
    <x v="1"/>
    <x v="2"/>
    <x v="3"/>
    <x v="0"/>
    <x v="0"/>
    <x v="2"/>
    <x v="3"/>
    <x v="2"/>
    <x v="1"/>
    <x v="0"/>
    <x v="2"/>
    <x v="0"/>
    <x v="0"/>
    <x v="2"/>
    <x v="0"/>
    <x v="0"/>
    <x v="0"/>
    <x v="0"/>
    <x v="0"/>
    <x v="0"/>
    <x v="0"/>
    <x v="0"/>
    <x v="0"/>
    <x v="0"/>
    <x v="68"/>
    <x v="39"/>
    <x v="6"/>
    <x v="5"/>
    <x v="2"/>
    <x v="3"/>
    <x v="1"/>
    <x v="5"/>
    <x v="3"/>
    <x v="8"/>
  </r>
  <r>
    <x v="0"/>
    <x v="0"/>
    <x v="16"/>
    <x v="0"/>
    <x v="2"/>
    <x v="2"/>
    <x v="0"/>
    <x v="0"/>
    <x v="0"/>
    <x v="0"/>
    <x v="3"/>
    <x v="0"/>
    <x v="2"/>
    <x v="0"/>
    <x v="0"/>
    <x v="0"/>
    <x v="4"/>
    <x v="0"/>
    <x v="3"/>
    <x v="0"/>
    <x v="0"/>
    <x v="3"/>
    <x v="3"/>
    <x v="0"/>
    <x v="0"/>
    <x v="4"/>
    <x v="5"/>
    <x v="1"/>
    <x v="0"/>
    <x v="0"/>
    <x v="0"/>
    <x v="2"/>
    <x v="0"/>
    <x v="3"/>
    <x v="2"/>
    <x v="0"/>
    <x v="0"/>
    <x v="0"/>
    <x v="0"/>
    <x v="0"/>
    <x v="0"/>
    <x v="0"/>
    <x v="0"/>
    <x v="0"/>
    <x v="0"/>
    <x v="0"/>
    <x v="0"/>
    <x v="0"/>
    <x v="0"/>
    <x v="0"/>
    <x v="5"/>
    <x v="6"/>
    <x v="6"/>
    <x v="0"/>
    <x v="6"/>
    <x v="0"/>
    <x v="6"/>
    <x v="1"/>
    <x v="7"/>
    <x v="3"/>
  </r>
  <r>
    <x v="0"/>
    <x v="0"/>
    <x v="16"/>
    <x v="0"/>
    <x v="2"/>
    <x v="2"/>
    <x v="0"/>
    <x v="0"/>
    <x v="1"/>
    <x v="0"/>
    <x v="3"/>
    <x v="0"/>
    <x v="0"/>
    <x v="2"/>
    <x v="0"/>
    <x v="0"/>
    <x v="4"/>
    <x v="0"/>
    <x v="0"/>
    <x v="0"/>
    <x v="3"/>
    <x v="1"/>
    <x v="0"/>
    <x v="0"/>
    <x v="1"/>
    <x v="0"/>
    <x v="2"/>
    <x v="0"/>
    <x v="2"/>
    <x v="3"/>
    <x v="0"/>
    <x v="0"/>
    <x v="0"/>
    <x v="0"/>
    <x v="1"/>
    <x v="0"/>
    <x v="0"/>
    <x v="3"/>
    <x v="0"/>
    <x v="0"/>
    <x v="0"/>
    <x v="0"/>
    <x v="0"/>
    <x v="0"/>
    <x v="0"/>
    <x v="0"/>
    <x v="0"/>
    <x v="0"/>
    <x v="0"/>
    <x v="6"/>
    <x v="6"/>
    <x v="14"/>
    <x v="0"/>
    <x v="5"/>
    <x v="4"/>
    <x v="4"/>
    <x v="1"/>
    <x v="17"/>
    <x v="0"/>
    <x v="4"/>
  </r>
  <r>
    <x v="0"/>
    <x v="0"/>
    <x v="16"/>
    <x v="0"/>
    <x v="2"/>
    <x v="2"/>
    <x v="2"/>
    <x v="1"/>
    <x v="1"/>
    <x v="1"/>
    <x v="0"/>
    <x v="1"/>
    <x v="2"/>
    <x v="1"/>
    <x v="1"/>
    <x v="1"/>
    <x v="1"/>
    <x v="1"/>
    <x v="0"/>
    <x v="2"/>
    <x v="3"/>
    <x v="3"/>
    <x v="3"/>
    <x v="1"/>
    <x v="2"/>
    <x v="0"/>
    <x v="2"/>
    <x v="2"/>
    <x v="2"/>
    <x v="3"/>
    <x v="2"/>
    <x v="0"/>
    <x v="3"/>
    <x v="0"/>
    <x v="1"/>
    <x v="0"/>
    <x v="0"/>
    <x v="3"/>
    <x v="2"/>
    <x v="1"/>
    <x v="0"/>
    <x v="0"/>
    <x v="0"/>
    <x v="0"/>
    <x v="0"/>
    <x v="0"/>
    <x v="0"/>
    <x v="0"/>
    <x v="0"/>
    <x v="11"/>
    <x v="27"/>
    <x v="5"/>
    <x v="3"/>
    <x v="4"/>
    <x v="6"/>
    <x v="2"/>
    <x v="1"/>
    <x v="27"/>
    <x v="4"/>
    <x v="4"/>
  </r>
  <r>
    <x v="0"/>
    <x v="0"/>
    <x v="16"/>
    <x v="0"/>
    <x v="2"/>
    <x v="0"/>
    <x v="0"/>
    <x v="0"/>
    <x v="1"/>
    <x v="0"/>
    <x v="3"/>
    <x v="2"/>
    <x v="1"/>
    <x v="0"/>
    <x v="0"/>
    <x v="0"/>
    <x v="1"/>
    <x v="0"/>
    <x v="1"/>
    <x v="0"/>
    <x v="2"/>
    <x v="1"/>
    <x v="0"/>
    <x v="0"/>
    <x v="2"/>
    <x v="4"/>
    <x v="1"/>
    <x v="1"/>
    <x v="0"/>
    <x v="3"/>
    <x v="0"/>
    <x v="0"/>
    <x v="4"/>
    <x v="0"/>
    <x v="0"/>
    <x v="0"/>
    <x v="2"/>
    <x v="3"/>
    <x v="0"/>
    <x v="0"/>
    <x v="0"/>
    <x v="0"/>
    <x v="0"/>
    <x v="0"/>
    <x v="0"/>
    <x v="0"/>
    <x v="0"/>
    <x v="0"/>
    <x v="0"/>
    <x v="6"/>
    <x v="15"/>
    <x v="14"/>
    <x v="7"/>
    <x v="9"/>
    <x v="4"/>
    <x v="6"/>
    <x v="0"/>
    <x v="3"/>
    <x v="18"/>
    <x v="0"/>
  </r>
  <r>
    <x v="0"/>
    <x v="0"/>
    <x v="16"/>
    <x v="0"/>
    <x v="2"/>
    <x v="0"/>
    <x v="2"/>
    <x v="1"/>
    <x v="2"/>
    <x v="3"/>
    <x v="0"/>
    <x v="3"/>
    <x v="1"/>
    <x v="2"/>
    <x v="1"/>
    <x v="1"/>
    <x v="1"/>
    <x v="2"/>
    <x v="1"/>
    <x v="2"/>
    <x v="1"/>
    <x v="1"/>
    <x v="0"/>
    <x v="1"/>
    <x v="1"/>
    <x v="0"/>
    <x v="1"/>
    <x v="1"/>
    <x v="0"/>
    <x v="3"/>
    <x v="0"/>
    <x v="1"/>
    <x v="1"/>
    <x v="0"/>
    <x v="0"/>
    <x v="1"/>
    <x v="4"/>
    <x v="2"/>
    <x v="2"/>
    <x v="4"/>
    <x v="0"/>
    <x v="0"/>
    <x v="0"/>
    <x v="0"/>
    <x v="0"/>
    <x v="0"/>
    <x v="0"/>
    <x v="0"/>
    <x v="0"/>
    <x v="1"/>
    <x v="50"/>
    <x v="2"/>
    <x v="2"/>
    <x v="6"/>
    <x v="4"/>
    <x v="1"/>
    <x v="3"/>
    <x v="3"/>
    <x v="1"/>
    <x v="0"/>
  </r>
  <r>
    <x v="0"/>
    <x v="0"/>
    <x v="16"/>
    <x v="0"/>
    <x v="2"/>
    <x v="2"/>
    <x v="2"/>
    <x v="1"/>
    <x v="2"/>
    <x v="3"/>
    <x v="4"/>
    <x v="3"/>
    <x v="1"/>
    <x v="2"/>
    <x v="3"/>
    <x v="2"/>
    <x v="1"/>
    <x v="1"/>
    <x v="0"/>
    <x v="2"/>
    <x v="0"/>
    <x v="1"/>
    <x v="3"/>
    <x v="4"/>
    <x v="2"/>
    <x v="0"/>
    <x v="1"/>
    <x v="1"/>
    <x v="0"/>
    <x v="4"/>
    <x v="1"/>
    <x v="1"/>
    <x v="1"/>
    <x v="1"/>
    <x v="0"/>
    <x v="3"/>
    <x v="1"/>
    <x v="1"/>
    <x v="1"/>
    <x v="4"/>
    <x v="0"/>
    <x v="0"/>
    <x v="0"/>
    <x v="0"/>
    <x v="0"/>
    <x v="0"/>
    <x v="0"/>
    <x v="0"/>
    <x v="0"/>
    <x v="1"/>
    <x v="21"/>
    <x v="13"/>
    <x v="3"/>
    <x v="2"/>
    <x v="3"/>
    <x v="5"/>
    <x v="3"/>
    <x v="21"/>
    <x v="1"/>
    <x v="6"/>
  </r>
  <r>
    <x v="0"/>
    <x v="0"/>
    <x v="16"/>
    <x v="0"/>
    <x v="2"/>
    <x v="0"/>
    <x v="0"/>
    <x v="0"/>
    <x v="1"/>
    <x v="1"/>
    <x v="3"/>
    <x v="2"/>
    <x v="2"/>
    <x v="0"/>
    <x v="1"/>
    <x v="1"/>
    <x v="1"/>
    <x v="0"/>
    <x v="4"/>
    <x v="2"/>
    <x v="4"/>
    <x v="1"/>
    <x v="2"/>
    <x v="2"/>
    <x v="0"/>
    <x v="0"/>
    <x v="1"/>
    <x v="0"/>
    <x v="4"/>
    <x v="3"/>
    <x v="0"/>
    <x v="0"/>
    <x v="1"/>
    <x v="3"/>
    <x v="2"/>
    <x v="3"/>
    <x v="1"/>
    <x v="3"/>
    <x v="0"/>
    <x v="1"/>
    <x v="0"/>
    <x v="0"/>
    <x v="0"/>
    <x v="0"/>
    <x v="0"/>
    <x v="0"/>
    <x v="0"/>
    <x v="0"/>
    <x v="0"/>
    <x v="6"/>
    <x v="0"/>
    <x v="10"/>
    <x v="1"/>
    <x v="16"/>
    <x v="4"/>
    <x v="4"/>
    <x v="3"/>
    <x v="22"/>
    <x v="13"/>
    <x v="3"/>
  </r>
  <r>
    <x v="0"/>
    <x v="0"/>
    <x v="16"/>
    <x v="0"/>
    <x v="2"/>
    <x v="2"/>
    <x v="2"/>
    <x v="0"/>
    <x v="3"/>
    <x v="3"/>
    <x v="0"/>
    <x v="1"/>
    <x v="1"/>
    <x v="0"/>
    <x v="1"/>
    <x v="1"/>
    <x v="1"/>
    <x v="2"/>
    <x v="3"/>
    <x v="1"/>
    <x v="1"/>
    <x v="1"/>
    <x v="2"/>
    <x v="1"/>
    <x v="1"/>
    <x v="1"/>
    <x v="0"/>
    <x v="2"/>
    <x v="2"/>
    <x v="4"/>
    <x v="0"/>
    <x v="1"/>
    <x v="3"/>
    <x v="4"/>
    <x v="0"/>
    <x v="1"/>
    <x v="1"/>
    <x v="4"/>
    <x v="2"/>
    <x v="4"/>
    <x v="0"/>
    <x v="0"/>
    <x v="0"/>
    <x v="0"/>
    <x v="0"/>
    <x v="0"/>
    <x v="0"/>
    <x v="0"/>
    <x v="0"/>
    <x v="12"/>
    <x v="17"/>
    <x v="10"/>
    <x v="7"/>
    <x v="1"/>
    <x v="4"/>
    <x v="1"/>
    <x v="3"/>
    <x v="31"/>
    <x v="8"/>
    <x v="6"/>
  </r>
  <r>
    <x v="0"/>
    <x v="0"/>
    <x v="16"/>
    <x v="0"/>
    <x v="2"/>
    <x v="0"/>
    <x v="0"/>
    <x v="1"/>
    <x v="4"/>
    <x v="1"/>
    <x v="1"/>
    <x v="1"/>
    <x v="1"/>
    <x v="1"/>
    <x v="1"/>
    <x v="1"/>
    <x v="1"/>
    <x v="1"/>
    <x v="3"/>
    <x v="1"/>
    <x v="4"/>
    <x v="3"/>
    <x v="4"/>
    <x v="1"/>
    <x v="1"/>
    <x v="2"/>
    <x v="1"/>
    <x v="0"/>
    <x v="0"/>
    <x v="3"/>
    <x v="0"/>
    <x v="1"/>
    <x v="4"/>
    <x v="0"/>
    <x v="1"/>
    <x v="3"/>
    <x v="0"/>
    <x v="3"/>
    <x v="0"/>
    <x v="0"/>
    <x v="0"/>
    <x v="0"/>
    <x v="0"/>
    <x v="0"/>
    <x v="0"/>
    <x v="0"/>
    <x v="0"/>
    <x v="0"/>
    <x v="0"/>
    <x v="1"/>
    <x v="17"/>
    <x v="5"/>
    <x v="0"/>
    <x v="18"/>
    <x v="5"/>
    <x v="1"/>
    <x v="7"/>
    <x v="6"/>
    <x v="11"/>
    <x v="4"/>
  </r>
  <r>
    <x v="0"/>
    <x v="0"/>
    <x v="16"/>
    <x v="0"/>
    <x v="2"/>
    <x v="0"/>
    <x v="2"/>
    <x v="1"/>
    <x v="1"/>
    <x v="1"/>
    <x v="3"/>
    <x v="1"/>
    <x v="0"/>
    <x v="1"/>
    <x v="1"/>
    <x v="1"/>
    <x v="1"/>
    <x v="1"/>
    <x v="0"/>
    <x v="3"/>
    <x v="3"/>
    <x v="1"/>
    <x v="0"/>
    <x v="2"/>
    <x v="1"/>
    <x v="0"/>
    <x v="0"/>
    <x v="2"/>
    <x v="2"/>
    <x v="3"/>
    <x v="0"/>
    <x v="0"/>
    <x v="3"/>
    <x v="0"/>
    <x v="1"/>
    <x v="0"/>
    <x v="0"/>
    <x v="3"/>
    <x v="2"/>
    <x v="0"/>
    <x v="0"/>
    <x v="0"/>
    <x v="0"/>
    <x v="0"/>
    <x v="0"/>
    <x v="0"/>
    <x v="0"/>
    <x v="0"/>
    <x v="0"/>
    <x v="11"/>
    <x v="8"/>
    <x v="5"/>
    <x v="3"/>
    <x v="12"/>
    <x v="4"/>
    <x v="3"/>
    <x v="0"/>
    <x v="49"/>
    <x v="4"/>
    <x v="4"/>
  </r>
  <r>
    <x v="0"/>
    <x v="0"/>
    <x v="16"/>
    <x v="0"/>
    <x v="2"/>
    <x v="0"/>
    <x v="0"/>
    <x v="0"/>
    <x v="3"/>
    <x v="1"/>
    <x v="3"/>
    <x v="3"/>
    <x v="0"/>
    <x v="1"/>
    <x v="1"/>
    <x v="1"/>
    <x v="1"/>
    <x v="1"/>
    <x v="2"/>
    <x v="0"/>
    <x v="0"/>
    <x v="1"/>
    <x v="1"/>
    <x v="1"/>
    <x v="1"/>
    <x v="1"/>
    <x v="0"/>
    <x v="0"/>
    <x v="0"/>
    <x v="3"/>
    <x v="0"/>
    <x v="2"/>
    <x v="3"/>
    <x v="3"/>
    <x v="1"/>
    <x v="3"/>
    <x v="1"/>
    <x v="3"/>
    <x v="0"/>
    <x v="1"/>
    <x v="0"/>
    <x v="0"/>
    <x v="0"/>
    <x v="0"/>
    <x v="0"/>
    <x v="0"/>
    <x v="0"/>
    <x v="0"/>
    <x v="0"/>
    <x v="0"/>
    <x v="14"/>
    <x v="5"/>
    <x v="3"/>
    <x v="0"/>
    <x v="0"/>
    <x v="1"/>
    <x v="3"/>
    <x v="6"/>
    <x v="3"/>
    <x v="1"/>
  </r>
  <r>
    <x v="0"/>
    <x v="0"/>
    <x v="16"/>
    <x v="0"/>
    <x v="2"/>
    <x v="0"/>
    <x v="0"/>
    <x v="0"/>
    <x v="0"/>
    <x v="0"/>
    <x v="3"/>
    <x v="2"/>
    <x v="2"/>
    <x v="0"/>
    <x v="0"/>
    <x v="1"/>
    <x v="1"/>
    <x v="1"/>
    <x v="0"/>
    <x v="0"/>
    <x v="1"/>
    <x v="1"/>
    <x v="0"/>
    <x v="2"/>
    <x v="1"/>
    <x v="0"/>
    <x v="1"/>
    <x v="1"/>
    <x v="2"/>
    <x v="0"/>
    <x v="2"/>
    <x v="0"/>
    <x v="1"/>
    <x v="3"/>
    <x v="1"/>
    <x v="0"/>
    <x v="0"/>
    <x v="1"/>
    <x v="2"/>
    <x v="1"/>
    <x v="0"/>
    <x v="0"/>
    <x v="0"/>
    <x v="0"/>
    <x v="0"/>
    <x v="0"/>
    <x v="0"/>
    <x v="0"/>
    <x v="0"/>
    <x v="0"/>
    <x v="6"/>
    <x v="4"/>
    <x v="3"/>
    <x v="11"/>
    <x v="4"/>
    <x v="3"/>
    <x v="3"/>
    <x v="6"/>
    <x v="13"/>
    <x v="1"/>
  </r>
  <r>
    <x v="0"/>
    <x v="0"/>
    <x v="16"/>
    <x v="0"/>
    <x v="2"/>
    <x v="2"/>
    <x v="2"/>
    <x v="1"/>
    <x v="1"/>
    <x v="1"/>
    <x v="3"/>
    <x v="1"/>
    <x v="2"/>
    <x v="1"/>
    <x v="1"/>
    <x v="1"/>
    <x v="2"/>
    <x v="4"/>
    <x v="2"/>
    <x v="2"/>
    <x v="0"/>
    <x v="1"/>
    <x v="1"/>
    <x v="1"/>
    <x v="1"/>
    <x v="1"/>
    <x v="1"/>
    <x v="1"/>
    <x v="0"/>
    <x v="3"/>
    <x v="1"/>
    <x v="4"/>
    <x v="1"/>
    <x v="0"/>
    <x v="2"/>
    <x v="1"/>
    <x v="4"/>
    <x v="3"/>
    <x v="0"/>
    <x v="3"/>
    <x v="0"/>
    <x v="0"/>
    <x v="0"/>
    <x v="0"/>
    <x v="0"/>
    <x v="0"/>
    <x v="0"/>
    <x v="0"/>
    <x v="0"/>
    <x v="11"/>
    <x v="12"/>
    <x v="2"/>
    <x v="5"/>
    <x v="2"/>
    <x v="0"/>
    <x v="1"/>
    <x v="1"/>
    <x v="12"/>
    <x v="16"/>
    <x v="1"/>
  </r>
  <r>
    <x v="0"/>
    <x v="0"/>
    <x v="16"/>
    <x v="0"/>
    <x v="2"/>
    <x v="2"/>
    <x v="2"/>
    <x v="1"/>
    <x v="2"/>
    <x v="1"/>
    <x v="0"/>
    <x v="3"/>
    <x v="0"/>
    <x v="2"/>
    <x v="1"/>
    <x v="2"/>
    <x v="1"/>
    <x v="4"/>
    <x v="0"/>
    <x v="1"/>
    <x v="1"/>
    <x v="2"/>
    <x v="3"/>
    <x v="1"/>
    <x v="1"/>
    <x v="0"/>
    <x v="1"/>
    <x v="1"/>
    <x v="0"/>
    <x v="4"/>
    <x v="2"/>
    <x v="1"/>
    <x v="0"/>
    <x v="4"/>
    <x v="0"/>
    <x v="3"/>
    <x v="0"/>
    <x v="3"/>
    <x v="2"/>
    <x v="1"/>
    <x v="0"/>
    <x v="0"/>
    <x v="0"/>
    <x v="0"/>
    <x v="0"/>
    <x v="0"/>
    <x v="0"/>
    <x v="0"/>
    <x v="0"/>
    <x v="1"/>
    <x v="31"/>
    <x v="9"/>
    <x v="3"/>
    <x v="1"/>
    <x v="6"/>
    <x v="1"/>
    <x v="3"/>
    <x v="5"/>
    <x v="6"/>
    <x v="6"/>
  </r>
  <r>
    <x v="0"/>
    <x v="0"/>
    <x v="16"/>
    <x v="0"/>
    <x v="2"/>
    <x v="2"/>
    <x v="0"/>
    <x v="0"/>
    <x v="0"/>
    <x v="0"/>
    <x v="3"/>
    <x v="1"/>
    <x v="2"/>
    <x v="0"/>
    <x v="0"/>
    <x v="0"/>
    <x v="1"/>
    <x v="1"/>
    <x v="0"/>
    <x v="0"/>
    <x v="0"/>
    <x v="1"/>
    <x v="1"/>
    <x v="0"/>
    <x v="0"/>
    <x v="0"/>
    <x v="1"/>
    <x v="1"/>
    <x v="0"/>
    <x v="0"/>
    <x v="2"/>
    <x v="0"/>
    <x v="3"/>
    <x v="3"/>
    <x v="2"/>
    <x v="0"/>
    <x v="2"/>
    <x v="3"/>
    <x v="0"/>
    <x v="0"/>
    <x v="0"/>
    <x v="0"/>
    <x v="0"/>
    <x v="0"/>
    <x v="0"/>
    <x v="0"/>
    <x v="0"/>
    <x v="0"/>
    <x v="0"/>
    <x v="0"/>
    <x v="23"/>
    <x v="14"/>
    <x v="3"/>
    <x v="0"/>
    <x v="0"/>
    <x v="0"/>
    <x v="3"/>
    <x v="3"/>
    <x v="4"/>
    <x v="3"/>
  </r>
  <r>
    <x v="0"/>
    <x v="0"/>
    <x v="16"/>
    <x v="0"/>
    <x v="2"/>
    <x v="0"/>
    <x v="0"/>
    <x v="1"/>
    <x v="2"/>
    <x v="1"/>
    <x v="2"/>
    <x v="1"/>
    <x v="0"/>
    <x v="1"/>
    <x v="1"/>
    <x v="1"/>
    <x v="0"/>
    <x v="1"/>
    <x v="0"/>
    <x v="0"/>
    <x v="0"/>
    <x v="1"/>
    <x v="0"/>
    <x v="2"/>
    <x v="1"/>
    <x v="0"/>
    <x v="0"/>
    <x v="1"/>
    <x v="0"/>
    <x v="4"/>
    <x v="3"/>
    <x v="0"/>
    <x v="3"/>
    <x v="1"/>
    <x v="3"/>
    <x v="3"/>
    <x v="0"/>
    <x v="2"/>
    <x v="1"/>
    <x v="1"/>
    <x v="0"/>
    <x v="0"/>
    <x v="0"/>
    <x v="0"/>
    <x v="0"/>
    <x v="0"/>
    <x v="0"/>
    <x v="0"/>
    <x v="0"/>
    <x v="10"/>
    <x v="20"/>
    <x v="10"/>
    <x v="3"/>
    <x v="0"/>
    <x v="4"/>
    <x v="3"/>
    <x v="0"/>
    <x v="9"/>
    <x v="4"/>
    <x v="9"/>
  </r>
  <r>
    <x v="0"/>
    <x v="0"/>
    <x v="16"/>
    <x v="0"/>
    <x v="2"/>
    <x v="2"/>
    <x v="0"/>
    <x v="0"/>
    <x v="0"/>
    <x v="0"/>
    <x v="3"/>
    <x v="2"/>
    <x v="2"/>
    <x v="0"/>
    <x v="1"/>
    <x v="1"/>
    <x v="1"/>
    <x v="1"/>
    <x v="1"/>
    <x v="0"/>
    <x v="1"/>
    <x v="1"/>
    <x v="0"/>
    <x v="2"/>
    <x v="1"/>
    <x v="0"/>
    <x v="1"/>
    <x v="1"/>
    <x v="2"/>
    <x v="0"/>
    <x v="2"/>
    <x v="0"/>
    <x v="3"/>
    <x v="3"/>
    <x v="2"/>
    <x v="0"/>
    <x v="0"/>
    <x v="3"/>
    <x v="0"/>
    <x v="1"/>
    <x v="0"/>
    <x v="0"/>
    <x v="0"/>
    <x v="0"/>
    <x v="0"/>
    <x v="0"/>
    <x v="0"/>
    <x v="0"/>
    <x v="0"/>
    <x v="0"/>
    <x v="6"/>
    <x v="10"/>
    <x v="1"/>
    <x v="11"/>
    <x v="4"/>
    <x v="3"/>
    <x v="3"/>
    <x v="6"/>
    <x v="4"/>
    <x v="3"/>
  </r>
  <r>
    <x v="0"/>
    <x v="0"/>
    <x v="16"/>
    <x v="0"/>
    <x v="2"/>
    <x v="0"/>
    <x v="2"/>
    <x v="0"/>
    <x v="1"/>
    <x v="1"/>
    <x v="3"/>
    <x v="1"/>
    <x v="2"/>
    <x v="0"/>
    <x v="1"/>
    <x v="1"/>
    <x v="1"/>
    <x v="1"/>
    <x v="0"/>
    <x v="0"/>
    <x v="0"/>
    <x v="1"/>
    <x v="0"/>
    <x v="2"/>
    <x v="1"/>
    <x v="1"/>
    <x v="0"/>
    <x v="1"/>
    <x v="0"/>
    <x v="3"/>
    <x v="0"/>
    <x v="0"/>
    <x v="3"/>
    <x v="3"/>
    <x v="1"/>
    <x v="0"/>
    <x v="0"/>
    <x v="3"/>
    <x v="2"/>
    <x v="0"/>
    <x v="0"/>
    <x v="0"/>
    <x v="0"/>
    <x v="0"/>
    <x v="0"/>
    <x v="0"/>
    <x v="0"/>
    <x v="0"/>
    <x v="0"/>
    <x v="5"/>
    <x v="12"/>
    <x v="10"/>
    <x v="3"/>
    <x v="0"/>
    <x v="4"/>
    <x v="3"/>
    <x v="3"/>
    <x v="3"/>
    <x v="4"/>
    <x v="1"/>
  </r>
  <r>
    <x v="0"/>
    <x v="0"/>
    <x v="16"/>
    <x v="0"/>
    <x v="2"/>
    <x v="2"/>
    <x v="2"/>
    <x v="0"/>
    <x v="3"/>
    <x v="1"/>
    <x v="0"/>
    <x v="1"/>
    <x v="0"/>
    <x v="2"/>
    <x v="1"/>
    <x v="1"/>
    <x v="0"/>
    <x v="1"/>
    <x v="0"/>
    <x v="2"/>
    <x v="3"/>
    <x v="1"/>
    <x v="0"/>
    <x v="2"/>
    <x v="1"/>
    <x v="0"/>
    <x v="0"/>
    <x v="0"/>
    <x v="2"/>
    <x v="3"/>
    <x v="2"/>
    <x v="1"/>
    <x v="3"/>
    <x v="0"/>
    <x v="3"/>
    <x v="3"/>
    <x v="1"/>
    <x v="1"/>
    <x v="2"/>
    <x v="1"/>
    <x v="0"/>
    <x v="0"/>
    <x v="0"/>
    <x v="0"/>
    <x v="0"/>
    <x v="0"/>
    <x v="0"/>
    <x v="0"/>
    <x v="0"/>
    <x v="12"/>
    <x v="1"/>
    <x v="5"/>
    <x v="3"/>
    <x v="4"/>
    <x v="4"/>
    <x v="3"/>
    <x v="0"/>
    <x v="39"/>
    <x v="8"/>
    <x v="8"/>
  </r>
  <r>
    <x v="0"/>
    <x v="0"/>
    <x v="6"/>
    <x v="0"/>
    <x v="0"/>
    <x v="0"/>
    <x v="2"/>
    <x v="2"/>
    <x v="1"/>
    <x v="1"/>
    <x v="1"/>
    <x v="2"/>
    <x v="1"/>
    <x v="2"/>
    <x v="3"/>
    <x v="2"/>
    <x v="0"/>
    <x v="1"/>
    <x v="0"/>
    <x v="1"/>
    <x v="1"/>
    <x v="1"/>
    <x v="0"/>
    <x v="2"/>
    <x v="1"/>
    <x v="0"/>
    <x v="0"/>
    <x v="2"/>
    <x v="3"/>
    <x v="3"/>
    <x v="3"/>
    <x v="1"/>
    <x v="3"/>
    <x v="1"/>
    <x v="1"/>
    <x v="3"/>
    <x v="1"/>
    <x v="3"/>
    <x v="2"/>
    <x v="1"/>
    <x v="0"/>
    <x v="0"/>
    <x v="0"/>
    <x v="0"/>
    <x v="0"/>
    <x v="0"/>
    <x v="0"/>
    <x v="0"/>
    <x v="0"/>
    <x v="1"/>
    <x v="10"/>
    <x v="9"/>
    <x v="3"/>
    <x v="1"/>
    <x v="4"/>
    <x v="3"/>
    <x v="0"/>
    <x v="23"/>
    <x v="8"/>
    <x v="0"/>
  </r>
  <r>
    <x v="0"/>
    <x v="0"/>
    <x v="14"/>
    <x v="0"/>
    <x v="0"/>
    <x v="0"/>
    <x v="2"/>
    <x v="2"/>
    <x v="1"/>
    <x v="1"/>
    <x v="3"/>
    <x v="0"/>
    <x v="3"/>
    <x v="0"/>
    <x v="0"/>
    <x v="1"/>
    <x v="1"/>
    <x v="0"/>
    <x v="3"/>
    <x v="3"/>
    <x v="4"/>
    <x v="0"/>
    <x v="4"/>
    <x v="4"/>
    <x v="1"/>
    <x v="0"/>
    <x v="5"/>
    <x v="5"/>
    <x v="0"/>
    <x v="4"/>
    <x v="3"/>
    <x v="2"/>
    <x v="0"/>
    <x v="2"/>
    <x v="2"/>
    <x v="0"/>
    <x v="0"/>
    <x v="0"/>
    <x v="0"/>
    <x v="0"/>
    <x v="0"/>
    <x v="0"/>
    <x v="0"/>
    <x v="0"/>
    <x v="0"/>
    <x v="0"/>
    <x v="0"/>
    <x v="0"/>
    <x v="0"/>
    <x v="1"/>
    <x v="64"/>
    <x v="4"/>
    <x v="6"/>
    <x v="3"/>
    <x v="3"/>
    <x v="9"/>
    <x v="5"/>
    <x v="40"/>
    <x v="7"/>
    <x v="0"/>
  </r>
  <r>
    <x v="0"/>
    <x v="0"/>
    <x v="17"/>
    <x v="0"/>
    <x v="2"/>
    <x v="2"/>
    <x v="2"/>
    <x v="0"/>
    <x v="0"/>
    <x v="1"/>
    <x v="3"/>
    <x v="1"/>
    <x v="3"/>
    <x v="0"/>
    <x v="1"/>
    <x v="0"/>
    <x v="2"/>
    <x v="0"/>
    <x v="0"/>
    <x v="0"/>
    <x v="0"/>
    <x v="0"/>
    <x v="0"/>
    <x v="2"/>
    <x v="1"/>
    <x v="4"/>
    <x v="5"/>
    <x v="0"/>
    <x v="2"/>
    <x v="1"/>
    <x v="1"/>
    <x v="2"/>
    <x v="0"/>
    <x v="0"/>
    <x v="0"/>
    <x v="4"/>
    <x v="4"/>
    <x v="2"/>
    <x v="3"/>
    <x v="1"/>
    <x v="0"/>
    <x v="0"/>
    <x v="0"/>
    <x v="0"/>
    <x v="0"/>
    <x v="0"/>
    <x v="0"/>
    <x v="0"/>
    <x v="0"/>
    <x v="6"/>
    <x v="36"/>
    <x v="7"/>
    <x v="0"/>
    <x v="0"/>
    <x v="0"/>
    <x v="3"/>
    <x v="6"/>
    <x v="23"/>
    <x v="7"/>
    <x v="0"/>
  </r>
  <r>
    <x v="0"/>
    <x v="0"/>
    <x v="17"/>
    <x v="0"/>
    <x v="2"/>
    <x v="0"/>
    <x v="2"/>
    <x v="0"/>
    <x v="3"/>
    <x v="1"/>
    <x v="2"/>
    <x v="2"/>
    <x v="0"/>
    <x v="1"/>
    <x v="0"/>
    <x v="0"/>
    <x v="3"/>
    <x v="0"/>
    <x v="0"/>
    <x v="0"/>
    <x v="4"/>
    <x v="1"/>
    <x v="0"/>
    <x v="2"/>
    <x v="1"/>
    <x v="4"/>
    <x v="5"/>
    <x v="1"/>
    <x v="0"/>
    <x v="3"/>
    <x v="2"/>
    <x v="0"/>
    <x v="0"/>
    <x v="0"/>
    <x v="4"/>
    <x v="3"/>
    <x v="0"/>
    <x v="3"/>
    <x v="2"/>
    <x v="1"/>
    <x v="0"/>
    <x v="0"/>
    <x v="0"/>
    <x v="0"/>
    <x v="0"/>
    <x v="0"/>
    <x v="0"/>
    <x v="0"/>
    <x v="0"/>
    <x v="12"/>
    <x v="36"/>
    <x v="44"/>
    <x v="0"/>
    <x v="0"/>
    <x v="4"/>
    <x v="3"/>
    <x v="6"/>
    <x v="30"/>
    <x v="0"/>
    <x v="4"/>
  </r>
  <r>
    <x v="0"/>
    <x v="0"/>
    <x v="17"/>
    <x v="0"/>
    <x v="2"/>
    <x v="2"/>
    <x v="0"/>
    <x v="1"/>
    <x v="1"/>
    <x v="1"/>
    <x v="0"/>
    <x v="1"/>
    <x v="1"/>
    <x v="1"/>
    <x v="1"/>
    <x v="0"/>
    <x v="0"/>
    <x v="0"/>
    <x v="0"/>
    <x v="0"/>
    <x v="1"/>
    <x v="1"/>
    <x v="3"/>
    <x v="2"/>
    <x v="1"/>
    <x v="4"/>
    <x v="5"/>
    <x v="1"/>
    <x v="0"/>
    <x v="3"/>
    <x v="3"/>
    <x v="0"/>
    <x v="0"/>
    <x v="3"/>
    <x v="1"/>
    <x v="3"/>
    <x v="1"/>
    <x v="1"/>
    <x v="2"/>
    <x v="0"/>
    <x v="0"/>
    <x v="0"/>
    <x v="0"/>
    <x v="0"/>
    <x v="0"/>
    <x v="0"/>
    <x v="0"/>
    <x v="0"/>
    <x v="0"/>
    <x v="5"/>
    <x v="31"/>
    <x v="1"/>
    <x v="0"/>
    <x v="11"/>
    <x v="3"/>
    <x v="3"/>
    <x v="6"/>
    <x v="5"/>
    <x v="0"/>
    <x v="1"/>
  </r>
  <r>
    <x v="0"/>
    <x v="0"/>
    <x v="17"/>
    <x v="0"/>
    <x v="2"/>
    <x v="2"/>
    <x v="2"/>
    <x v="0"/>
    <x v="1"/>
    <x v="1"/>
    <x v="3"/>
    <x v="2"/>
    <x v="1"/>
    <x v="0"/>
    <x v="0"/>
    <x v="0"/>
    <x v="1"/>
    <x v="0"/>
    <x v="0"/>
    <x v="0"/>
    <x v="0"/>
    <x v="1"/>
    <x v="2"/>
    <x v="2"/>
    <x v="1"/>
    <x v="4"/>
    <x v="0"/>
    <x v="1"/>
    <x v="0"/>
    <x v="3"/>
    <x v="0"/>
    <x v="2"/>
    <x v="0"/>
    <x v="3"/>
    <x v="1"/>
    <x v="3"/>
    <x v="0"/>
    <x v="1"/>
    <x v="4"/>
    <x v="2"/>
    <x v="0"/>
    <x v="0"/>
    <x v="0"/>
    <x v="0"/>
    <x v="0"/>
    <x v="0"/>
    <x v="0"/>
    <x v="0"/>
    <x v="0"/>
    <x v="5"/>
    <x v="8"/>
    <x v="14"/>
    <x v="0"/>
    <x v="0"/>
    <x v="4"/>
    <x v="3"/>
    <x v="5"/>
    <x v="3"/>
    <x v="7"/>
    <x v="1"/>
  </r>
  <r>
    <x v="0"/>
    <x v="0"/>
    <x v="17"/>
    <x v="0"/>
    <x v="2"/>
    <x v="0"/>
    <x v="2"/>
    <x v="1"/>
    <x v="4"/>
    <x v="1"/>
    <x v="3"/>
    <x v="3"/>
    <x v="0"/>
    <x v="1"/>
    <x v="1"/>
    <x v="0"/>
    <x v="0"/>
    <x v="1"/>
    <x v="3"/>
    <x v="0"/>
    <x v="3"/>
    <x v="1"/>
    <x v="0"/>
    <x v="2"/>
    <x v="1"/>
    <x v="4"/>
    <x v="5"/>
    <x v="1"/>
    <x v="0"/>
    <x v="0"/>
    <x v="0"/>
    <x v="0"/>
    <x v="0"/>
    <x v="0"/>
    <x v="1"/>
    <x v="3"/>
    <x v="1"/>
    <x v="1"/>
    <x v="1"/>
    <x v="1"/>
    <x v="0"/>
    <x v="0"/>
    <x v="0"/>
    <x v="0"/>
    <x v="0"/>
    <x v="0"/>
    <x v="0"/>
    <x v="0"/>
    <x v="0"/>
    <x v="18"/>
    <x v="14"/>
    <x v="1"/>
    <x v="0"/>
    <x v="5"/>
    <x v="4"/>
    <x v="3"/>
    <x v="6"/>
    <x v="1"/>
    <x v="0"/>
    <x v="4"/>
  </r>
  <r>
    <x v="0"/>
    <x v="0"/>
    <x v="17"/>
    <x v="0"/>
    <x v="2"/>
    <x v="2"/>
    <x v="0"/>
    <x v="1"/>
    <x v="4"/>
    <x v="0"/>
    <x v="1"/>
    <x v="1"/>
    <x v="0"/>
    <x v="1"/>
    <x v="0"/>
    <x v="1"/>
    <x v="1"/>
    <x v="0"/>
    <x v="0"/>
    <x v="4"/>
    <x v="3"/>
    <x v="0"/>
    <x v="2"/>
    <x v="3"/>
    <x v="1"/>
    <x v="4"/>
    <x v="5"/>
    <x v="2"/>
    <x v="0"/>
    <x v="2"/>
    <x v="3"/>
    <x v="3"/>
    <x v="5"/>
    <x v="2"/>
    <x v="0"/>
    <x v="3"/>
    <x v="0"/>
    <x v="2"/>
    <x v="2"/>
    <x v="1"/>
    <x v="0"/>
    <x v="0"/>
    <x v="0"/>
    <x v="0"/>
    <x v="0"/>
    <x v="0"/>
    <x v="0"/>
    <x v="0"/>
    <x v="0"/>
    <x v="1"/>
    <x v="13"/>
    <x v="10"/>
    <x v="0"/>
    <x v="9"/>
    <x v="1"/>
    <x v="3"/>
    <x v="6"/>
    <x v="53"/>
    <x v="17"/>
    <x v="9"/>
  </r>
  <r>
    <x v="0"/>
    <x v="0"/>
    <x v="17"/>
    <x v="0"/>
    <x v="2"/>
    <x v="2"/>
    <x v="0"/>
    <x v="1"/>
    <x v="1"/>
    <x v="0"/>
    <x v="0"/>
    <x v="5"/>
    <x v="5"/>
    <x v="0"/>
    <x v="0"/>
    <x v="0"/>
    <x v="2"/>
    <x v="1"/>
    <x v="2"/>
    <x v="0"/>
    <x v="1"/>
    <x v="1"/>
    <x v="0"/>
    <x v="3"/>
    <x v="3"/>
    <x v="4"/>
    <x v="5"/>
    <x v="1"/>
    <x v="0"/>
    <x v="0"/>
    <x v="0"/>
    <x v="0"/>
    <x v="0"/>
    <x v="3"/>
    <x v="4"/>
    <x v="0"/>
    <x v="0"/>
    <x v="3"/>
    <x v="2"/>
    <x v="0"/>
    <x v="0"/>
    <x v="0"/>
    <x v="0"/>
    <x v="0"/>
    <x v="0"/>
    <x v="0"/>
    <x v="0"/>
    <x v="0"/>
    <x v="0"/>
    <x v="5"/>
    <x v="60"/>
    <x v="1"/>
    <x v="3"/>
    <x v="11"/>
    <x v="4"/>
    <x v="7"/>
    <x v="6"/>
    <x v="1"/>
    <x v="0"/>
    <x v="3"/>
  </r>
  <r>
    <x v="0"/>
    <x v="0"/>
    <x v="17"/>
    <x v="0"/>
    <x v="2"/>
    <x v="2"/>
    <x v="2"/>
    <x v="1"/>
    <x v="1"/>
    <x v="1"/>
    <x v="3"/>
    <x v="2"/>
    <x v="0"/>
    <x v="1"/>
    <x v="0"/>
    <x v="0"/>
    <x v="1"/>
    <x v="0"/>
    <x v="3"/>
    <x v="0"/>
    <x v="0"/>
    <x v="0"/>
    <x v="0"/>
    <x v="2"/>
    <x v="0"/>
    <x v="4"/>
    <x v="0"/>
    <x v="1"/>
    <x v="0"/>
    <x v="3"/>
    <x v="3"/>
    <x v="0"/>
    <x v="0"/>
    <x v="3"/>
    <x v="1"/>
    <x v="0"/>
    <x v="0"/>
    <x v="3"/>
    <x v="2"/>
    <x v="0"/>
    <x v="0"/>
    <x v="0"/>
    <x v="0"/>
    <x v="0"/>
    <x v="0"/>
    <x v="0"/>
    <x v="0"/>
    <x v="0"/>
    <x v="0"/>
    <x v="11"/>
    <x v="12"/>
    <x v="1"/>
    <x v="6"/>
    <x v="0"/>
    <x v="0"/>
    <x v="4"/>
    <x v="5"/>
    <x v="5"/>
    <x v="0"/>
    <x v="1"/>
  </r>
  <r>
    <x v="0"/>
    <x v="0"/>
    <x v="17"/>
    <x v="0"/>
    <x v="2"/>
    <x v="0"/>
    <x v="2"/>
    <x v="0"/>
    <x v="0"/>
    <x v="1"/>
    <x v="0"/>
    <x v="2"/>
    <x v="1"/>
    <x v="1"/>
    <x v="0"/>
    <x v="1"/>
    <x v="0"/>
    <x v="1"/>
    <x v="0"/>
    <x v="2"/>
    <x v="1"/>
    <x v="1"/>
    <x v="0"/>
    <x v="1"/>
    <x v="1"/>
    <x v="0"/>
    <x v="0"/>
    <x v="1"/>
    <x v="3"/>
    <x v="1"/>
    <x v="4"/>
    <x v="0"/>
    <x v="3"/>
    <x v="0"/>
    <x v="1"/>
    <x v="1"/>
    <x v="0"/>
    <x v="3"/>
    <x v="2"/>
    <x v="0"/>
    <x v="0"/>
    <x v="0"/>
    <x v="0"/>
    <x v="0"/>
    <x v="0"/>
    <x v="0"/>
    <x v="0"/>
    <x v="0"/>
    <x v="0"/>
    <x v="6"/>
    <x v="1"/>
    <x v="4"/>
    <x v="3"/>
    <x v="6"/>
    <x v="4"/>
    <x v="1"/>
    <x v="0"/>
    <x v="5"/>
    <x v="4"/>
    <x v="4"/>
  </r>
  <r>
    <x v="0"/>
    <x v="0"/>
    <x v="17"/>
    <x v="0"/>
    <x v="2"/>
    <x v="2"/>
    <x v="1"/>
    <x v="0"/>
    <x v="0"/>
    <x v="0"/>
    <x v="3"/>
    <x v="1"/>
    <x v="2"/>
    <x v="0"/>
    <x v="0"/>
    <x v="0"/>
    <x v="2"/>
    <x v="0"/>
    <x v="3"/>
    <x v="0"/>
    <x v="2"/>
    <x v="1"/>
    <x v="3"/>
    <x v="2"/>
    <x v="3"/>
    <x v="4"/>
    <x v="5"/>
    <x v="1"/>
    <x v="3"/>
    <x v="1"/>
    <x v="0"/>
    <x v="0"/>
    <x v="5"/>
    <x v="0"/>
    <x v="4"/>
    <x v="3"/>
    <x v="3"/>
    <x v="2"/>
    <x v="0"/>
    <x v="1"/>
    <x v="0"/>
    <x v="0"/>
    <x v="0"/>
    <x v="0"/>
    <x v="0"/>
    <x v="0"/>
    <x v="0"/>
    <x v="0"/>
    <x v="0"/>
    <x v="9"/>
    <x v="23"/>
    <x v="1"/>
    <x v="6"/>
    <x v="9"/>
    <x v="3"/>
    <x v="3"/>
    <x v="6"/>
    <x v="61"/>
    <x v="19"/>
    <x v="4"/>
  </r>
  <r>
    <x v="0"/>
    <x v="0"/>
    <x v="17"/>
    <x v="0"/>
    <x v="2"/>
    <x v="0"/>
    <x v="2"/>
    <x v="0"/>
    <x v="1"/>
    <x v="1"/>
    <x v="0"/>
    <x v="1"/>
    <x v="0"/>
    <x v="1"/>
    <x v="0"/>
    <x v="0"/>
    <x v="1"/>
    <x v="0"/>
    <x v="0"/>
    <x v="2"/>
    <x v="1"/>
    <x v="0"/>
    <x v="0"/>
    <x v="2"/>
    <x v="1"/>
    <x v="4"/>
    <x v="5"/>
    <x v="1"/>
    <x v="0"/>
    <x v="3"/>
    <x v="0"/>
    <x v="0"/>
    <x v="1"/>
    <x v="1"/>
    <x v="2"/>
    <x v="1"/>
    <x v="1"/>
    <x v="3"/>
    <x v="2"/>
    <x v="0"/>
    <x v="0"/>
    <x v="0"/>
    <x v="0"/>
    <x v="0"/>
    <x v="0"/>
    <x v="0"/>
    <x v="0"/>
    <x v="0"/>
    <x v="0"/>
    <x v="5"/>
    <x v="1"/>
    <x v="1"/>
    <x v="0"/>
    <x v="6"/>
    <x v="0"/>
    <x v="3"/>
    <x v="6"/>
    <x v="3"/>
    <x v="13"/>
    <x v="5"/>
  </r>
  <r>
    <x v="0"/>
    <x v="0"/>
    <x v="17"/>
    <x v="0"/>
    <x v="2"/>
    <x v="2"/>
    <x v="0"/>
    <x v="1"/>
    <x v="1"/>
    <x v="3"/>
    <x v="0"/>
    <x v="3"/>
    <x v="1"/>
    <x v="2"/>
    <x v="0"/>
    <x v="0"/>
    <x v="0"/>
    <x v="1"/>
    <x v="0"/>
    <x v="0"/>
    <x v="3"/>
    <x v="1"/>
    <x v="3"/>
    <x v="1"/>
    <x v="1"/>
    <x v="4"/>
    <x v="1"/>
    <x v="2"/>
    <x v="1"/>
    <x v="3"/>
    <x v="2"/>
    <x v="0"/>
    <x v="0"/>
    <x v="1"/>
    <x v="3"/>
    <x v="3"/>
    <x v="3"/>
    <x v="1"/>
    <x v="2"/>
    <x v="4"/>
    <x v="0"/>
    <x v="0"/>
    <x v="0"/>
    <x v="0"/>
    <x v="0"/>
    <x v="0"/>
    <x v="0"/>
    <x v="0"/>
    <x v="0"/>
    <x v="5"/>
    <x v="50"/>
    <x v="1"/>
    <x v="3"/>
    <x v="5"/>
    <x v="3"/>
    <x v="1"/>
    <x v="0"/>
    <x v="65"/>
    <x v="0"/>
    <x v="9"/>
  </r>
  <r>
    <x v="0"/>
    <x v="0"/>
    <x v="17"/>
    <x v="0"/>
    <x v="2"/>
    <x v="2"/>
    <x v="0"/>
    <x v="0"/>
    <x v="1"/>
    <x v="1"/>
    <x v="0"/>
    <x v="2"/>
    <x v="0"/>
    <x v="0"/>
    <x v="0"/>
    <x v="0"/>
    <x v="2"/>
    <x v="1"/>
    <x v="3"/>
    <x v="0"/>
    <x v="0"/>
    <x v="1"/>
    <x v="0"/>
    <x v="3"/>
    <x v="0"/>
    <x v="4"/>
    <x v="5"/>
    <x v="1"/>
    <x v="0"/>
    <x v="3"/>
    <x v="3"/>
    <x v="2"/>
    <x v="0"/>
    <x v="0"/>
    <x v="2"/>
    <x v="3"/>
    <x v="0"/>
    <x v="1"/>
    <x v="0"/>
    <x v="0"/>
    <x v="0"/>
    <x v="0"/>
    <x v="0"/>
    <x v="0"/>
    <x v="0"/>
    <x v="0"/>
    <x v="0"/>
    <x v="0"/>
    <x v="0"/>
    <x v="6"/>
    <x v="27"/>
    <x v="1"/>
    <x v="0"/>
    <x v="0"/>
    <x v="4"/>
    <x v="0"/>
    <x v="6"/>
    <x v="5"/>
    <x v="7"/>
    <x v="1"/>
  </r>
  <r>
    <x v="0"/>
    <x v="0"/>
    <x v="17"/>
    <x v="0"/>
    <x v="2"/>
    <x v="2"/>
    <x v="0"/>
    <x v="0"/>
    <x v="1"/>
    <x v="3"/>
    <x v="0"/>
    <x v="1"/>
    <x v="0"/>
    <x v="1"/>
    <x v="0"/>
    <x v="0"/>
    <x v="3"/>
    <x v="0"/>
    <x v="0"/>
    <x v="0"/>
    <x v="1"/>
    <x v="1"/>
    <x v="0"/>
    <x v="2"/>
    <x v="1"/>
    <x v="4"/>
    <x v="5"/>
    <x v="2"/>
    <x v="2"/>
    <x v="3"/>
    <x v="2"/>
    <x v="0"/>
    <x v="0"/>
    <x v="3"/>
    <x v="1"/>
    <x v="4"/>
    <x v="3"/>
    <x v="1"/>
    <x v="2"/>
    <x v="0"/>
    <x v="0"/>
    <x v="0"/>
    <x v="0"/>
    <x v="0"/>
    <x v="0"/>
    <x v="0"/>
    <x v="0"/>
    <x v="0"/>
    <x v="0"/>
    <x v="6"/>
    <x v="10"/>
    <x v="44"/>
    <x v="0"/>
    <x v="11"/>
    <x v="4"/>
    <x v="3"/>
    <x v="6"/>
    <x v="27"/>
    <x v="0"/>
    <x v="1"/>
  </r>
  <r>
    <x v="0"/>
    <x v="0"/>
    <x v="17"/>
    <x v="0"/>
    <x v="2"/>
    <x v="2"/>
    <x v="1"/>
    <x v="0"/>
    <x v="4"/>
    <x v="0"/>
    <x v="1"/>
    <x v="3"/>
    <x v="4"/>
    <x v="0"/>
    <x v="0"/>
    <x v="1"/>
    <x v="3"/>
    <x v="0"/>
    <x v="3"/>
    <x v="0"/>
    <x v="1"/>
    <x v="0"/>
    <x v="0"/>
    <x v="2"/>
    <x v="0"/>
    <x v="4"/>
    <x v="5"/>
    <x v="1"/>
    <x v="2"/>
    <x v="2"/>
    <x v="3"/>
    <x v="3"/>
    <x v="3"/>
    <x v="2"/>
    <x v="4"/>
    <x v="0"/>
    <x v="1"/>
    <x v="2"/>
    <x v="2"/>
    <x v="0"/>
    <x v="0"/>
    <x v="0"/>
    <x v="0"/>
    <x v="0"/>
    <x v="0"/>
    <x v="0"/>
    <x v="0"/>
    <x v="0"/>
    <x v="0"/>
    <x v="8"/>
    <x v="65"/>
    <x v="45"/>
    <x v="6"/>
    <x v="11"/>
    <x v="0"/>
    <x v="4"/>
    <x v="6"/>
    <x v="36"/>
    <x v="10"/>
    <x v="2"/>
  </r>
  <r>
    <x v="0"/>
    <x v="0"/>
    <x v="17"/>
    <x v="0"/>
    <x v="2"/>
    <x v="2"/>
    <x v="0"/>
    <x v="1"/>
    <x v="1"/>
    <x v="0"/>
    <x v="3"/>
    <x v="2"/>
    <x v="0"/>
    <x v="0"/>
    <x v="0"/>
    <x v="1"/>
    <x v="0"/>
    <x v="0"/>
    <x v="3"/>
    <x v="0"/>
    <x v="0"/>
    <x v="1"/>
    <x v="0"/>
    <x v="2"/>
    <x v="1"/>
    <x v="4"/>
    <x v="5"/>
    <x v="1"/>
    <x v="0"/>
    <x v="0"/>
    <x v="2"/>
    <x v="2"/>
    <x v="0"/>
    <x v="3"/>
    <x v="2"/>
    <x v="0"/>
    <x v="0"/>
    <x v="3"/>
    <x v="2"/>
    <x v="0"/>
    <x v="0"/>
    <x v="0"/>
    <x v="0"/>
    <x v="0"/>
    <x v="0"/>
    <x v="0"/>
    <x v="0"/>
    <x v="0"/>
    <x v="0"/>
    <x v="5"/>
    <x v="23"/>
    <x v="15"/>
    <x v="6"/>
    <x v="0"/>
    <x v="4"/>
    <x v="3"/>
    <x v="6"/>
    <x v="3"/>
    <x v="7"/>
    <x v="3"/>
  </r>
  <r>
    <x v="0"/>
    <x v="0"/>
    <x v="17"/>
    <x v="0"/>
    <x v="2"/>
    <x v="2"/>
    <x v="3"/>
    <x v="4"/>
    <x v="3"/>
    <x v="2"/>
    <x v="2"/>
    <x v="4"/>
    <x v="3"/>
    <x v="4"/>
    <x v="2"/>
    <x v="4"/>
    <x v="3"/>
    <x v="4"/>
    <x v="2"/>
    <x v="4"/>
    <x v="4"/>
    <x v="2"/>
    <x v="2"/>
    <x v="3"/>
    <x v="3"/>
    <x v="5"/>
    <x v="4"/>
    <x v="3"/>
    <x v="4"/>
    <x v="1"/>
    <x v="4"/>
    <x v="3"/>
    <x v="5"/>
    <x v="4"/>
    <x v="4"/>
    <x v="4"/>
    <x v="3"/>
    <x v="4"/>
    <x v="4"/>
    <x v="2"/>
    <x v="0"/>
    <x v="0"/>
    <x v="0"/>
    <x v="0"/>
    <x v="0"/>
    <x v="0"/>
    <x v="0"/>
    <x v="0"/>
    <x v="0"/>
    <x v="19"/>
    <x v="37"/>
    <x v="20"/>
    <x v="5"/>
    <x v="17"/>
    <x v="2"/>
    <x v="7"/>
    <x v="8"/>
    <x v="28"/>
    <x v="17"/>
    <x v="7"/>
  </r>
  <r>
    <x v="0"/>
    <x v="0"/>
    <x v="17"/>
    <x v="0"/>
    <x v="2"/>
    <x v="0"/>
    <x v="1"/>
    <x v="0"/>
    <x v="1"/>
    <x v="1"/>
    <x v="1"/>
    <x v="2"/>
    <x v="1"/>
    <x v="0"/>
    <x v="0"/>
    <x v="0"/>
    <x v="1"/>
    <x v="1"/>
    <x v="3"/>
    <x v="1"/>
    <x v="0"/>
    <x v="1"/>
    <x v="0"/>
    <x v="2"/>
    <x v="0"/>
    <x v="4"/>
    <x v="1"/>
    <x v="1"/>
    <x v="5"/>
    <x v="3"/>
    <x v="0"/>
    <x v="0"/>
    <x v="3"/>
    <x v="0"/>
    <x v="1"/>
    <x v="1"/>
    <x v="1"/>
    <x v="0"/>
    <x v="0"/>
    <x v="0"/>
    <x v="0"/>
    <x v="0"/>
    <x v="0"/>
    <x v="0"/>
    <x v="0"/>
    <x v="0"/>
    <x v="0"/>
    <x v="0"/>
    <x v="0"/>
    <x v="10"/>
    <x v="10"/>
    <x v="14"/>
    <x v="0"/>
    <x v="8"/>
    <x v="4"/>
    <x v="4"/>
    <x v="0"/>
    <x v="12"/>
    <x v="4"/>
    <x v="4"/>
  </r>
  <r>
    <x v="0"/>
    <x v="0"/>
    <x v="17"/>
    <x v="0"/>
    <x v="2"/>
    <x v="1"/>
    <x v="0"/>
    <x v="0"/>
    <x v="1"/>
    <x v="1"/>
    <x v="2"/>
    <x v="1"/>
    <x v="0"/>
    <x v="0"/>
    <x v="0"/>
    <x v="0"/>
    <x v="4"/>
    <x v="0"/>
    <x v="3"/>
    <x v="0"/>
    <x v="1"/>
    <x v="1"/>
    <x v="0"/>
    <x v="2"/>
    <x v="1"/>
    <x v="4"/>
    <x v="5"/>
    <x v="0"/>
    <x v="2"/>
    <x v="4"/>
    <x v="3"/>
    <x v="0"/>
    <x v="3"/>
    <x v="4"/>
    <x v="2"/>
    <x v="3"/>
    <x v="0"/>
    <x v="1"/>
    <x v="2"/>
    <x v="0"/>
    <x v="0"/>
    <x v="0"/>
    <x v="0"/>
    <x v="0"/>
    <x v="0"/>
    <x v="0"/>
    <x v="0"/>
    <x v="0"/>
    <x v="0"/>
    <x v="6"/>
    <x v="20"/>
    <x v="6"/>
    <x v="6"/>
    <x v="11"/>
    <x v="4"/>
    <x v="3"/>
    <x v="6"/>
    <x v="25"/>
    <x v="4"/>
    <x v="3"/>
  </r>
  <r>
    <x v="0"/>
    <x v="0"/>
    <x v="17"/>
    <x v="0"/>
    <x v="2"/>
    <x v="2"/>
    <x v="2"/>
    <x v="0"/>
    <x v="1"/>
    <x v="0"/>
    <x v="3"/>
    <x v="2"/>
    <x v="0"/>
    <x v="1"/>
    <x v="0"/>
    <x v="1"/>
    <x v="0"/>
    <x v="0"/>
    <x v="3"/>
    <x v="0"/>
    <x v="0"/>
    <x v="1"/>
    <x v="0"/>
    <x v="2"/>
    <x v="1"/>
    <x v="4"/>
    <x v="0"/>
    <x v="1"/>
    <x v="0"/>
    <x v="0"/>
    <x v="0"/>
    <x v="2"/>
    <x v="0"/>
    <x v="3"/>
    <x v="1"/>
    <x v="0"/>
    <x v="0"/>
    <x v="3"/>
    <x v="2"/>
    <x v="1"/>
    <x v="0"/>
    <x v="0"/>
    <x v="0"/>
    <x v="0"/>
    <x v="0"/>
    <x v="0"/>
    <x v="0"/>
    <x v="0"/>
    <x v="0"/>
    <x v="5"/>
    <x v="23"/>
    <x v="4"/>
    <x v="6"/>
    <x v="0"/>
    <x v="4"/>
    <x v="3"/>
    <x v="5"/>
    <x v="1"/>
    <x v="7"/>
    <x v="1"/>
  </r>
  <r>
    <x v="0"/>
    <x v="0"/>
    <x v="17"/>
    <x v="0"/>
    <x v="2"/>
    <x v="2"/>
    <x v="2"/>
    <x v="0"/>
    <x v="3"/>
    <x v="2"/>
    <x v="0"/>
    <x v="1"/>
    <x v="1"/>
    <x v="1"/>
    <x v="0"/>
    <x v="0"/>
    <x v="4"/>
    <x v="1"/>
    <x v="0"/>
    <x v="0"/>
    <x v="3"/>
    <x v="1"/>
    <x v="0"/>
    <x v="3"/>
    <x v="1"/>
    <x v="0"/>
    <x v="5"/>
    <x v="2"/>
    <x v="0"/>
    <x v="4"/>
    <x v="1"/>
    <x v="1"/>
    <x v="0"/>
    <x v="2"/>
    <x v="0"/>
    <x v="2"/>
    <x v="0"/>
    <x v="1"/>
    <x v="1"/>
    <x v="0"/>
    <x v="0"/>
    <x v="0"/>
    <x v="0"/>
    <x v="0"/>
    <x v="0"/>
    <x v="0"/>
    <x v="0"/>
    <x v="0"/>
    <x v="0"/>
    <x v="12"/>
    <x v="26"/>
    <x v="0"/>
    <x v="3"/>
    <x v="5"/>
    <x v="4"/>
    <x v="3"/>
    <x v="5"/>
    <x v="53"/>
    <x v="6"/>
    <x v="9"/>
  </r>
  <r>
    <x v="0"/>
    <x v="0"/>
    <x v="17"/>
    <x v="0"/>
    <x v="2"/>
    <x v="2"/>
    <x v="0"/>
    <x v="1"/>
    <x v="3"/>
    <x v="1"/>
    <x v="0"/>
    <x v="1"/>
    <x v="0"/>
    <x v="1"/>
    <x v="1"/>
    <x v="0"/>
    <x v="1"/>
    <x v="1"/>
    <x v="0"/>
    <x v="2"/>
    <x v="3"/>
    <x v="1"/>
    <x v="3"/>
    <x v="3"/>
    <x v="1"/>
    <x v="0"/>
    <x v="1"/>
    <x v="0"/>
    <x v="0"/>
    <x v="4"/>
    <x v="2"/>
    <x v="0"/>
    <x v="3"/>
    <x v="0"/>
    <x v="2"/>
    <x v="1"/>
    <x v="1"/>
    <x v="1"/>
    <x v="1"/>
    <x v="1"/>
    <x v="0"/>
    <x v="0"/>
    <x v="0"/>
    <x v="0"/>
    <x v="0"/>
    <x v="0"/>
    <x v="0"/>
    <x v="0"/>
    <x v="0"/>
    <x v="12"/>
    <x v="1"/>
    <x v="7"/>
    <x v="3"/>
    <x v="4"/>
    <x v="3"/>
    <x v="3"/>
    <x v="3"/>
    <x v="8"/>
    <x v="4"/>
    <x v="1"/>
  </r>
  <r>
    <x v="0"/>
    <x v="0"/>
    <x v="17"/>
    <x v="0"/>
    <x v="2"/>
    <x v="0"/>
    <x v="0"/>
    <x v="0"/>
    <x v="0"/>
    <x v="1"/>
    <x v="3"/>
    <x v="2"/>
    <x v="0"/>
    <x v="0"/>
    <x v="0"/>
    <x v="0"/>
    <x v="1"/>
    <x v="0"/>
    <x v="3"/>
    <x v="0"/>
    <x v="0"/>
    <x v="1"/>
    <x v="0"/>
    <x v="2"/>
    <x v="1"/>
    <x v="1"/>
    <x v="1"/>
    <x v="1"/>
    <x v="0"/>
    <x v="3"/>
    <x v="3"/>
    <x v="2"/>
    <x v="2"/>
    <x v="3"/>
    <x v="1"/>
    <x v="0"/>
    <x v="0"/>
    <x v="0"/>
    <x v="0"/>
    <x v="1"/>
    <x v="0"/>
    <x v="0"/>
    <x v="0"/>
    <x v="0"/>
    <x v="0"/>
    <x v="0"/>
    <x v="0"/>
    <x v="0"/>
    <x v="0"/>
    <x v="0"/>
    <x v="12"/>
    <x v="14"/>
    <x v="6"/>
    <x v="0"/>
    <x v="4"/>
    <x v="3"/>
    <x v="1"/>
    <x v="5"/>
    <x v="5"/>
    <x v="1"/>
  </r>
  <r>
    <x v="0"/>
    <x v="0"/>
    <x v="17"/>
    <x v="0"/>
    <x v="2"/>
    <x v="2"/>
    <x v="0"/>
    <x v="0"/>
    <x v="0"/>
    <x v="0"/>
    <x v="0"/>
    <x v="1"/>
    <x v="0"/>
    <x v="0"/>
    <x v="0"/>
    <x v="1"/>
    <x v="0"/>
    <x v="0"/>
    <x v="3"/>
    <x v="0"/>
    <x v="1"/>
    <x v="1"/>
    <x v="3"/>
    <x v="0"/>
    <x v="1"/>
    <x v="0"/>
    <x v="5"/>
    <x v="1"/>
    <x v="3"/>
    <x v="4"/>
    <x v="3"/>
    <x v="0"/>
    <x v="2"/>
    <x v="1"/>
    <x v="2"/>
    <x v="3"/>
    <x v="2"/>
    <x v="1"/>
    <x v="2"/>
    <x v="0"/>
    <x v="0"/>
    <x v="0"/>
    <x v="0"/>
    <x v="0"/>
    <x v="0"/>
    <x v="0"/>
    <x v="0"/>
    <x v="0"/>
    <x v="0"/>
    <x v="0"/>
    <x v="8"/>
    <x v="15"/>
    <x v="6"/>
    <x v="11"/>
    <x v="3"/>
    <x v="4"/>
    <x v="5"/>
    <x v="25"/>
    <x v="2"/>
    <x v="5"/>
  </r>
  <r>
    <x v="0"/>
    <x v="0"/>
    <x v="17"/>
    <x v="0"/>
    <x v="2"/>
    <x v="2"/>
    <x v="2"/>
    <x v="1"/>
    <x v="1"/>
    <x v="1"/>
    <x v="3"/>
    <x v="2"/>
    <x v="2"/>
    <x v="1"/>
    <x v="0"/>
    <x v="0"/>
    <x v="1"/>
    <x v="1"/>
    <x v="3"/>
    <x v="0"/>
    <x v="0"/>
    <x v="0"/>
    <x v="2"/>
    <x v="2"/>
    <x v="0"/>
    <x v="4"/>
    <x v="0"/>
    <x v="2"/>
    <x v="2"/>
    <x v="0"/>
    <x v="4"/>
    <x v="3"/>
    <x v="0"/>
    <x v="3"/>
    <x v="4"/>
    <x v="0"/>
    <x v="0"/>
    <x v="3"/>
    <x v="2"/>
    <x v="0"/>
    <x v="0"/>
    <x v="0"/>
    <x v="0"/>
    <x v="0"/>
    <x v="0"/>
    <x v="0"/>
    <x v="0"/>
    <x v="0"/>
    <x v="0"/>
    <x v="11"/>
    <x v="0"/>
    <x v="1"/>
    <x v="0"/>
    <x v="0"/>
    <x v="1"/>
    <x v="4"/>
    <x v="5"/>
    <x v="5"/>
    <x v="3"/>
    <x v="3"/>
  </r>
  <r>
    <x v="0"/>
    <x v="0"/>
    <x v="17"/>
    <x v="0"/>
    <x v="2"/>
    <x v="0"/>
    <x v="0"/>
    <x v="0"/>
    <x v="1"/>
    <x v="1"/>
    <x v="3"/>
    <x v="2"/>
    <x v="0"/>
    <x v="0"/>
    <x v="0"/>
    <x v="0"/>
    <x v="4"/>
    <x v="1"/>
    <x v="3"/>
    <x v="0"/>
    <x v="0"/>
    <x v="1"/>
    <x v="3"/>
    <x v="2"/>
    <x v="0"/>
    <x v="4"/>
    <x v="5"/>
    <x v="1"/>
    <x v="0"/>
    <x v="3"/>
    <x v="1"/>
    <x v="2"/>
    <x v="0"/>
    <x v="1"/>
    <x v="2"/>
    <x v="1"/>
    <x v="0"/>
    <x v="3"/>
    <x v="0"/>
    <x v="0"/>
    <x v="0"/>
    <x v="0"/>
    <x v="0"/>
    <x v="0"/>
    <x v="0"/>
    <x v="0"/>
    <x v="0"/>
    <x v="0"/>
    <x v="0"/>
    <x v="6"/>
    <x v="12"/>
    <x v="6"/>
    <x v="0"/>
    <x v="0"/>
    <x v="3"/>
    <x v="4"/>
    <x v="6"/>
    <x v="12"/>
    <x v="7"/>
    <x v="5"/>
  </r>
  <r>
    <x v="0"/>
    <x v="0"/>
    <x v="17"/>
    <x v="0"/>
    <x v="2"/>
    <x v="1"/>
    <x v="0"/>
    <x v="1"/>
    <x v="0"/>
    <x v="0"/>
    <x v="1"/>
    <x v="3"/>
    <x v="1"/>
    <x v="0"/>
    <x v="0"/>
    <x v="0"/>
    <x v="0"/>
    <x v="0"/>
    <x v="0"/>
    <x v="0"/>
    <x v="4"/>
    <x v="0"/>
    <x v="2"/>
    <x v="3"/>
    <x v="1"/>
    <x v="4"/>
    <x v="4"/>
    <x v="2"/>
    <x v="0"/>
    <x v="4"/>
    <x v="4"/>
    <x v="3"/>
    <x v="3"/>
    <x v="1"/>
    <x v="0"/>
    <x v="1"/>
    <x v="3"/>
    <x v="4"/>
    <x v="2"/>
    <x v="1"/>
    <x v="0"/>
    <x v="0"/>
    <x v="0"/>
    <x v="0"/>
    <x v="0"/>
    <x v="0"/>
    <x v="0"/>
    <x v="0"/>
    <x v="0"/>
    <x v="6"/>
    <x v="58"/>
    <x v="0"/>
    <x v="0"/>
    <x v="0"/>
    <x v="1"/>
    <x v="3"/>
    <x v="6"/>
    <x v="55"/>
    <x v="10"/>
    <x v="6"/>
  </r>
  <r>
    <x v="0"/>
    <x v="0"/>
    <x v="17"/>
    <x v="0"/>
    <x v="2"/>
    <x v="0"/>
    <x v="1"/>
    <x v="1"/>
    <x v="2"/>
    <x v="3"/>
    <x v="4"/>
    <x v="3"/>
    <x v="1"/>
    <x v="1"/>
    <x v="1"/>
    <x v="1"/>
    <x v="0"/>
    <x v="1"/>
    <x v="0"/>
    <x v="1"/>
    <x v="5"/>
    <x v="1"/>
    <x v="3"/>
    <x v="2"/>
    <x v="2"/>
    <x v="0"/>
    <x v="0"/>
    <x v="0"/>
    <x v="2"/>
    <x v="4"/>
    <x v="3"/>
    <x v="3"/>
    <x v="0"/>
    <x v="1"/>
    <x v="1"/>
    <x v="1"/>
    <x v="0"/>
    <x v="2"/>
    <x v="2"/>
    <x v="1"/>
    <x v="0"/>
    <x v="0"/>
    <x v="0"/>
    <x v="0"/>
    <x v="0"/>
    <x v="0"/>
    <x v="0"/>
    <x v="0"/>
    <x v="0"/>
    <x v="8"/>
    <x v="21"/>
    <x v="10"/>
    <x v="3"/>
    <x v="20"/>
    <x v="3"/>
    <x v="1"/>
    <x v="0"/>
    <x v="25"/>
    <x v="3"/>
    <x v="0"/>
  </r>
  <r>
    <x v="0"/>
    <x v="0"/>
    <x v="17"/>
    <x v="0"/>
    <x v="2"/>
    <x v="3"/>
    <x v="2"/>
    <x v="1"/>
    <x v="2"/>
    <x v="3"/>
    <x v="2"/>
    <x v="5"/>
    <x v="4"/>
    <x v="4"/>
    <x v="1"/>
    <x v="4"/>
    <x v="4"/>
    <x v="4"/>
    <x v="0"/>
    <x v="1"/>
    <x v="2"/>
    <x v="2"/>
    <x v="3"/>
    <x v="4"/>
    <x v="3"/>
    <x v="0"/>
    <x v="4"/>
    <x v="1"/>
    <x v="3"/>
    <x v="2"/>
    <x v="1"/>
    <x v="4"/>
    <x v="1"/>
    <x v="1"/>
    <x v="0"/>
    <x v="2"/>
    <x v="4"/>
    <x v="2"/>
    <x v="1"/>
    <x v="2"/>
    <x v="0"/>
    <x v="0"/>
    <x v="0"/>
    <x v="0"/>
    <x v="0"/>
    <x v="0"/>
    <x v="0"/>
    <x v="0"/>
    <x v="0"/>
    <x v="1"/>
    <x v="69"/>
    <x v="14"/>
    <x v="3"/>
    <x v="15"/>
    <x v="6"/>
    <x v="8"/>
    <x v="0"/>
    <x v="56"/>
    <x v="16"/>
    <x v="6"/>
  </r>
  <r>
    <x v="0"/>
    <x v="0"/>
    <x v="17"/>
    <x v="0"/>
    <x v="2"/>
    <x v="0"/>
    <x v="0"/>
    <x v="1"/>
    <x v="0"/>
    <x v="1"/>
    <x v="1"/>
    <x v="2"/>
    <x v="1"/>
    <x v="0"/>
    <x v="0"/>
    <x v="1"/>
    <x v="0"/>
    <x v="1"/>
    <x v="3"/>
    <x v="1"/>
    <x v="3"/>
    <x v="0"/>
    <x v="0"/>
    <x v="2"/>
    <x v="1"/>
    <x v="4"/>
    <x v="5"/>
    <x v="1"/>
    <x v="0"/>
    <x v="0"/>
    <x v="0"/>
    <x v="2"/>
    <x v="0"/>
    <x v="0"/>
    <x v="4"/>
    <x v="3"/>
    <x v="2"/>
    <x v="1"/>
    <x v="2"/>
    <x v="0"/>
    <x v="0"/>
    <x v="0"/>
    <x v="0"/>
    <x v="0"/>
    <x v="0"/>
    <x v="0"/>
    <x v="0"/>
    <x v="0"/>
    <x v="0"/>
    <x v="6"/>
    <x v="10"/>
    <x v="15"/>
    <x v="0"/>
    <x v="13"/>
    <x v="0"/>
    <x v="3"/>
    <x v="6"/>
    <x v="1"/>
    <x v="7"/>
    <x v="4"/>
  </r>
  <r>
    <x v="0"/>
    <x v="0"/>
    <x v="17"/>
    <x v="0"/>
    <x v="2"/>
    <x v="0"/>
    <x v="1"/>
    <x v="1"/>
    <x v="0"/>
    <x v="1"/>
    <x v="1"/>
    <x v="1"/>
    <x v="0"/>
    <x v="1"/>
    <x v="1"/>
    <x v="2"/>
    <x v="2"/>
    <x v="0"/>
    <x v="0"/>
    <x v="2"/>
    <x v="3"/>
    <x v="1"/>
    <x v="2"/>
    <x v="2"/>
    <x v="3"/>
    <x v="4"/>
    <x v="5"/>
    <x v="0"/>
    <x v="3"/>
    <x v="3"/>
    <x v="3"/>
    <x v="1"/>
    <x v="0"/>
    <x v="0"/>
    <x v="1"/>
    <x v="3"/>
    <x v="3"/>
    <x v="3"/>
    <x v="2"/>
    <x v="0"/>
    <x v="0"/>
    <x v="0"/>
    <x v="0"/>
    <x v="0"/>
    <x v="0"/>
    <x v="0"/>
    <x v="0"/>
    <x v="0"/>
    <x v="0"/>
    <x v="10"/>
    <x v="10"/>
    <x v="9"/>
    <x v="0"/>
    <x v="4"/>
    <x v="4"/>
    <x v="3"/>
    <x v="6"/>
    <x v="37"/>
    <x v="6"/>
    <x v="4"/>
  </r>
  <r>
    <x v="0"/>
    <x v="0"/>
    <x v="17"/>
    <x v="0"/>
    <x v="2"/>
    <x v="2"/>
    <x v="0"/>
    <x v="0"/>
    <x v="1"/>
    <x v="1"/>
    <x v="3"/>
    <x v="1"/>
    <x v="0"/>
    <x v="0"/>
    <x v="0"/>
    <x v="0"/>
    <x v="4"/>
    <x v="0"/>
    <x v="3"/>
    <x v="0"/>
    <x v="0"/>
    <x v="1"/>
    <x v="0"/>
    <x v="2"/>
    <x v="1"/>
    <x v="4"/>
    <x v="5"/>
    <x v="0"/>
    <x v="0"/>
    <x v="0"/>
    <x v="0"/>
    <x v="0"/>
    <x v="3"/>
    <x v="3"/>
    <x v="2"/>
    <x v="0"/>
    <x v="0"/>
    <x v="1"/>
    <x v="2"/>
    <x v="0"/>
    <x v="0"/>
    <x v="0"/>
    <x v="0"/>
    <x v="0"/>
    <x v="0"/>
    <x v="0"/>
    <x v="0"/>
    <x v="0"/>
    <x v="0"/>
    <x v="6"/>
    <x v="8"/>
    <x v="6"/>
    <x v="6"/>
    <x v="0"/>
    <x v="4"/>
    <x v="3"/>
    <x v="6"/>
    <x v="0"/>
    <x v="4"/>
    <x v="3"/>
  </r>
  <r>
    <x v="0"/>
    <x v="0"/>
    <x v="17"/>
    <x v="0"/>
    <x v="2"/>
    <x v="0"/>
    <x v="2"/>
    <x v="0"/>
    <x v="1"/>
    <x v="0"/>
    <x v="3"/>
    <x v="1"/>
    <x v="1"/>
    <x v="1"/>
    <x v="0"/>
    <x v="0"/>
    <x v="0"/>
    <x v="0"/>
    <x v="0"/>
    <x v="2"/>
    <x v="1"/>
    <x v="1"/>
    <x v="3"/>
    <x v="2"/>
    <x v="1"/>
    <x v="4"/>
    <x v="5"/>
    <x v="1"/>
    <x v="0"/>
    <x v="0"/>
    <x v="0"/>
    <x v="0"/>
    <x v="0"/>
    <x v="0"/>
    <x v="1"/>
    <x v="0"/>
    <x v="2"/>
    <x v="1"/>
    <x v="2"/>
    <x v="0"/>
    <x v="0"/>
    <x v="0"/>
    <x v="0"/>
    <x v="0"/>
    <x v="0"/>
    <x v="0"/>
    <x v="0"/>
    <x v="0"/>
    <x v="0"/>
    <x v="5"/>
    <x v="19"/>
    <x v="14"/>
    <x v="0"/>
    <x v="6"/>
    <x v="3"/>
    <x v="3"/>
    <x v="6"/>
    <x v="1"/>
    <x v="0"/>
    <x v="4"/>
  </r>
  <r>
    <x v="0"/>
    <x v="0"/>
    <x v="17"/>
    <x v="0"/>
    <x v="2"/>
    <x v="0"/>
    <x v="0"/>
    <x v="0"/>
    <x v="1"/>
    <x v="1"/>
    <x v="3"/>
    <x v="0"/>
    <x v="1"/>
    <x v="0"/>
    <x v="0"/>
    <x v="0"/>
    <x v="0"/>
    <x v="0"/>
    <x v="0"/>
    <x v="0"/>
    <x v="0"/>
    <x v="1"/>
    <x v="0"/>
    <x v="2"/>
    <x v="0"/>
    <x v="4"/>
    <x v="5"/>
    <x v="1"/>
    <x v="0"/>
    <x v="0"/>
    <x v="0"/>
    <x v="2"/>
    <x v="0"/>
    <x v="3"/>
    <x v="1"/>
    <x v="0"/>
    <x v="0"/>
    <x v="1"/>
    <x v="0"/>
    <x v="0"/>
    <x v="0"/>
    <x v="0"/>
    <x v="0"/>
    <x v="0"/>
    <x v="0"/>
    <x v="0"/>
    <x v="0"/>
    <x v="0"/>
    <x v="0"/>
    <x v="6"/>
    <x v="12"/>
    <x v="0"/>
    <x v="0"/>
    <x v="0"/>
    <x v="4"/>
    <x v="4"/>
    <x v="6"/>
    <x v="1"/>
    <x v="7"/>
    <x v="1"/>
  </r>
  <r>
    <x v="0"/>
    <x v="0"/>
    <x v="17"/>
    <x v="0"/>
    <x v="2"/>
    <x v="2"/>
    <x v="2"/>
    <x v="1"/>
    <x v="1"/>
    <x v="3"/>
    <x v="0"/>
    <x v="1"/>
    <x v="0"/>
    <x v="2"/>
    <x v="1"/>
    <x v="1"/>
    <x v="1"/>
    <x v="1"/>
    <x v="0"/>
    <x v="2"/>
    <x v="3"/>
    <x v="1"/>
    <x v="3"/>
    <x v="2"/>
    <x v="3"/>
    <x v="0"/>
    <x v="1"/>
    <x v="0"/>
    <x v="0"/>
    <x v="3"/>
    <x v="3"/>
    <x v="0"/>
    <x v="3"/>
    <x v="0"/>
    <x v="1"/>
    <x v="3"/>
    <x v="0"/>
    <x v="3"/>
    <x v="1"/>
    <x v="1"/>
    <x v="0"/>
    <x v="0"/>
    <x v="0"/>
    <x v="0"/>
    <x v="0"/>
    <x v="0"/>
    <x v="0"/>
    <x v="0"/>
    <x v="0"/>
    <x v="11"/>
    <x v="10"/>
    <x v="2"/>
    <x v="3"/>
    <x v="4"/>
    <x v="3"/>
    <x v="3"/>
    <x v="3"/>
    <x v="8"/>
    <x v="4"/>
    <x v="4"/>
  </r>
  <r>
    <x v="0"/>
    <x v="0"/>
    <x v="17"/>
    <x v="0"/>
    <x v="2"/>
    <x v="0"/>
    <x v="2"/>
    <x v="0"/>
    <x v="1"/>
    <x v="1"/>
    <x v="3"/>
    <x v="1"/>
    <x v="0"/>
    <x v="2"/>
    <x v="0"/>
    <x v="0"/>
    <x v="0"/>
    <x v="1"/>
    <x v="3"/>
    <x v="0"/>
    <x v="1"/>
    <x v="0"/>
    <x v="0"/>
    <x v="0"/>
    <x v="1"/>
    <x v="4"/>
    <x v="5"/>
    <x v="0"/>
    <x v="2"/>
    <x v="0"/>
    <x v="2"/>
    <x v="0"/>
    <x v="0"/>
    <x v="3"/>
    <x v="1"/>
    <x v="0"/>
    <x v="2"/>
    <x v="3"/>
    <x v="2"/>
    <x v="0"/>
    <x v="0"/>
    <x v="0"/>
    <x v="0"/>
    <x v="0"/>
    <x v="0"/>
    <x v="0"/>
    <x v="0"/>
    <x v="0"/>
    <x v="0"/>
    <x v="5"/>
    <x v="8"/>
    <x v="1"/>
    <x v="0"/>
    <x v="11"/>
    <x v="0"/>
    <x v="4"/>
    <x v="6"/>
    <x v="17"/>
    <x v="0"/>
    <x v="1"/>
  </r>
  <r>
    <x v="0"/>
    <x v="0"/>
    <x v="17"/>
    <x v="0"/>
    <x v="2"/>
    <x v="2"/>
    <x v="0"/>
    <x v="0"/>
    <x v="1"/>
    <x v="0"/>
    <x v="3"/>
    <x v="2"/>
    <x v="2"/>
    <x v="1"/>
    <x v="0"/>
    <x v="0"/>
    <x v="4"/>
    <x v="1"/>
    <x v="3"/>
    <x v="0"/>
    <x v="0"/>
    <x v="0"/>
    <x v="0"/>
    <x v="0"/>
    <x v="1"/>
    <x v="4"/>
    <x v="5"/>
    <x v="1"/>
    <x v="0"/>
    <x v="4"/>
    <x v="0"/>
    <x v="2"/>
    <x v="2"/>
    <x v="3"/>
    <x v="1"/>
    <x v="3"/>
    <x v="2"/>
    <x v="0"/>
    <x v="2"/>
    <x v="1"/>
    <x v="0"/>
    <x v="0"/>
    <x v="0"/>
    <x v="0"/>
    <x v="0"/>
    <x v="0"/>
    <x v="0"/>
    <x v="0"/>
    <x v="0"/>
    <x v="6"/>
    <x v="6"/>
    <x v="0"/>
    <x v="0"/>
    <x v="0"/>
    <x v="0"/>
    <x v="4"/>
    <x v="6"/>
    <x v="13"/>
    <x v="5"/>
    <x v="1"/>
  </r>
  <r>
    <x v="0"/>
    <x v="0"/>
    <x v="17"/>
    <x v="0"/>
    <x v="2"/>
    <x v="2"/>
    <x v="0"/>
    <x v="0"/>
    <x v="0"/>
    <x v="0"/>
    <x v="3"/>
    <x v="2"/>
    <x v="1"/>
    <x v="0"/>
    <x v="0"/>
    <x v="0"/>
    <x v="3"/>
    <x v="0"/>
    <x v="3"/>
    <x v="0"/>
    <x v="3"/>
    <x v="1"/>
    <x v="0"/>
    <x v="2"/>
    <x v="0"/>
    <x v="4"/>
    <x v="0"/>
    <x v="0"/>
    <x v="0"/>
    <x v="0"/>
    <x v="0"/>
    <x v="0"/>
    <x v="3"/>
    <x v="3"/>
    <x v="1"/>
    <x v="0"/>
    <x v="1"/>
    <x v="1"/>
    <x v="0"/>
    <x v="0"/>
    <x v="0"/>
    <x v="0"/>
    <x v="0"/>
    <x v="0"/>
    <x v="0"/>
    <x v="0"/>
    <x v="0"/>
    <x v="0"/>
    <x v="0"/>
    <x v="0"/>
    <x v="15"/>
    <x v="6"/>
    <x v="6"/>
    <x v="5"/>
    <x v="4"/>
    <x v="4"/>
    <x v="5"/>
    <x v="0"/>
    <x v="4"/>
    <x v="1"/>
  </r>
  <r>
    <x v="0"/>
    <x v="0"/>
    <x v="17"/>
    <x v="0"/>
    <x v="2"/>
    <x v="2"/>
    <x v="1"/>
    <x v="2"/>
    <x v="2"/>
    <x v="1"/>
    <x v="1"/>
    <x v="1"/>
    <x v="0"/>
    <x v="2"/>
    <x v="3"/>
    <x v="0"/>
    <x v="2"/>
    <x v="1"/>
    <x v="0"/>
    <x v="2"/>
    <x v="3"/>
    <x v="2"/>
    <x v="2"/>
    <x v="1"/>
    <x v="4"/>
    <x v="0"/>
    <x v="5"/>
    <x v="2"/>
    <x v="2"/>
    <x v="3"/>
    <x v="2"/>
    <x v="0"/>
    <x v="0"/>
    <x v="1"/>
    <x v="0"/>
    <x v="1"/>
    <x v="0"/>
    <x v="1"/>
    <x v="2"/>
    <x v="1"/>
    <x v="0"/>
    <x v="0"/>
    <x v="0"/>
    <x v="0"/>
    <x v="0"/>
    <x v="0"/>
    <x v="0"/>
    <x v="0"/>
    <x v="0"/>
    <x v="4"/>
    <x v="10"/>
    <x v="46"/>
    <x v="3"/>
    <x v="4"/>
    <x v="2"/>
    <x v="5"/>
    <x v="5"/>
    <x v="27"/>
    <x v="0"/>
    <x v="6"/>
  </r>
  <r>
    <x v="0"/>
    <x v="0"/>
    <x v="17"/>
    <x v="0"/>
    <x v="2"/>
    <x v="2"/>
    <x v="2"/>
    <x v="0"/>
    <x v="0"/>
    <x v="0"/>
    <x v="3"/>
    <x v="2"/>
    <x v="0"/>
    <x v="1"/>
    <x v="0"/>
    <x v="1"/>
    <x v="0"/>
    <x v="0"/>
    <x v="0"/>
    <x v="2"/>
    <x v="1"/>
    <x v="1"/>
    <x v="0"/>
    <x v="2"/>
    <x v="1"/>
    <x v="0"/>
    <x v="0"/>
    <x v="1"/>
    <x v="2"/>
    <x v="3"/>
    <x v="2"/>
    <x v="0"/>
    <x v="0"/>
    <x v="0"/>
    <x v="1"/>
    <x v="3"/>
    <x v="0"/>
    <x v="3"/>
    <x v="2"/>
    <x v="0"/>
    <x v="0"/>
    <x v="0"/>
    <x v="0"/>
    <x v="0"/>
    <x v="0"/>
    <x v="0"/>
    <x v="0"/>
    <x v="0"/>
    <x v="0"/>
    <x v="6"/>
    <x v="23"/>
    <x v="4"/>
    <x v="0"/>
    <x v="6"/>
    <x v="4"/>
    <x v="3"/>
    <x v="0"/>
    <x v="4"/>
    <x v="0"/>
    <x v="4"/>
  </r>
  <r>
    <x v="0"/>
    <x v="0"/>
    <x v="17"/>
    <x v="0"/>
    <x v="2"/>
    <x v="0"/>
    <x v="0"/>
    <x v="0"/>
    <x v="1"/>
    <x v="0"/>
    <x v="3"/>
    <x v="2"/>
    <x v="1"/>
    <x v="1"/>
    <x v="0"/>
    <x v="0"/>
    <x v="0"/>
    <x v="0"/>
    <x v="0"/>
    <x v="1"/>
    <x v="1"/>
    <x v="1"/>
    <x v="0"/>
    <x v="2"/>
    <x v="0"/>
    <x v="4"/>
    <x v="5"/>
    <x v="1"/>
    <x v="2"/>
    <x v="4"/>
    <x v="0"/>
    <x v="0"/>
    <x v="3"/>
    <x v="0"/>
    <x v="0"/>
    <x v="1"/>
    <x v="1"/>
    <x v="2"/>
    <x v="1"/>
    <x v="1"/>
    <x v="0"/>
    <x v="0"/>
    <x v="0"/>
    <x v="0"/>
    <x v="0"/>
    <x v="0"/>
    <x v="0"/>
    <x v="0"/>
    <x v="0"/>
    <x v="6"/>
    <x v="15"/>
    <x v="14"/>
    <x v="0"/>
    <x v="1"/>
    <x v="4"/>
    <x v="4"/>
    <x v="6"/>
    <x v="59"/>
    <x v="4"/>
    <x v="0"/>
  </r>
  <r>
    <x v="0"/>
    <x v="0"/>
    <x v="17"/>
    <x v="0"/>
    <x v="2"/>
    <x v="2"/>
    <x v="0"/>
    <x v="0"/>
    <x v="1"/>
    <x v="0"/>
    <x v="3"/>
    <x v="1"/>
    <x v="0"/>
    <x v="0"/>
    <x v="0"/>
    <x v="0"/>
    <x v="1"/>
    <x v="0"/>
    <x v="3"/>
    <x v="0"/>
    <x v="3"/>
    <x v="0"/>
    <x v="1"/>
    <x v="2"/>
    <x v="0"/>
    <x v="4"/>
    <x v="1"/>
    <x v="1"/>
    <x v="0"/>
    <x v="3"/>
    <x v="0"/>
    <x v="2"/>
    <x v="2"/>
    <x v="3"/>
    <x v="2"/>
    <x v="0"/>
    <x v="4"/>
    <x v="3"/>
    <x v="2"/>
    <x v="1"/>
    <x v="0"/>
    <x v="0"/>
    <x v="0"/>
    <x v="0"/>
    <x v="0"/>
    <x v="0"/>
    <x v="0"/>
    <x v="0"/>
    <x v="0"/>
    <x v="6"/>
    <x v="15"/>
    <x v="14"/>
    <x v="6"/>
    <x v="5"/>
    <x v="1"/>
    <x v="4"/>
    <x v="0"/>
    <x v="3"/>
    <x v="5"/>
    <x v="3"/>
  </r>
  <r>
    <x v="0"/>
    <x v="0"/>
    <x v="9"/>
    <x v="0"/>
    <x v="2"/>
    <x v="2"/>
    <x v="0"/>
    <x v="0"/>
    <x v="0"/>
    <x v="0"/>
    <x v="3"/>
    <x v="1"/>
    <x v="2"/>
    <x v="1"/>
    <x v="1"/>
    <x v="1"/>
    <x v="1"/>
    <x v="0"/>
    <x v="0"/>
    <x v="0"/>
    <x v="4"/>
    <x v="1"/>
    <x v="0"/>
    <x v="2"/>
    <x v="1"/>
    <x v="0"/>
    <x v="1"/>
    <x v="3"/>
    <x v="4"/>
    <x v="3"/>
    <x v="0"/>
    <x v="0"/>
    <x v="0"/>
    <x v="3"/>
    <x v="0"/>
    <x v="3"/>
    <x v="0"/>
    <x v="1"/>
    <x v="2"/>
    <x v="1"/>
    <x v="0"/>
    <x v="0"/>
    <x v="0"/>
    <x v="0"/>
    <x v="0"/>
    <x v="0"/>
    <x v="0"/>
    <x v="0"/>
    <x v="0"/>
    <x v="0"/>
    <x v="23"/>
    <x v="5"/>
    <x v="0"/>
    <x v="0"/>
    <x v="4"/>
    <x v="3"/>
    <x v="3"/>
    <x v="30"/>
    <x v="0"/>
    <x v="5"/>
  </r>
  <r>
    <x v="0"/>
    <x v="0"/>
    <x v="9"/>
    <x v="0"/>
    <x v="2"/>
    <x v="2"/>
    <x v="1"/>
    <x v="2"/>
    <x v="4"/>
    <x v="3"/>
    <x v="1"/>
    <x v="3"/>
    <x v="0"/>
    <x v="3"/>
    <x v="4"/>
    <x v="3"/>
    <x v="1"/>
    <x v="1"/>
    <x v="0"/>
    <x v="2"/>
    <x v="1"/>
    <x v="3"/>
    <x v="4"/>
    <x v="4"/>
    <x v="2"/>
    <x v="1"/>
    <x v="1"/>
    <x v="4"/>
    <x v="2"/>
    <x v="2"/>
    <x v="1"/>
    <x v="4"/>
    <x v="1"/>
    <x v="2"/>
    <x v="0"/>
    <x v="2"/>
    <x v="1"/>
    <x v="2"/>
    <x v="3"/>
    <x v="4"/>
    <x v="0"/>
    <x v="0"/>
    <x v="0"/>
    <x v="0"/>
    <x v="0"/>
    <x v="0"/>
    <x v="0"/>
    <x v="0"/>
    <x v="0"/>
    <x v="15"/>
    <x v="3"/>
    <x v="21"/>
    <x v="3"/>
    <x v="6"/>
    <x v="5"/>
    <x v="5"/>
    <x v="1"/>
    <x v="2"/>
    <x v="16"/>
    <x v="9"/>
  </r>
  <r>
    <x v="0"/>
    <x v="0"/>
    <x v="18"/>
    <x v="0"/>
    <x v="1"/>
    <x v="0"/>
    <x v="1"/>
    <x v="4"/>
    <x v="2"/>
    <x v="3"/>
    <x v="2"/>
    <x v="3"/>
    <x v="5"/>
    <x v="4"/>
    <x v="3"/>
    <x v="2"/>
    <x v="0"/>
    <x v="3"/>
    <x v="1"/>
    <x v="1"/>
    <x v="3"/>
    <x v="1"/>
    <x v="3"/>
    <x v="4"/>
    <x v="2"/>
    <x v="3"/>
    <x v="3"/>
    <x v="1"/>
    <x v="0"/>
    <x v="4"/>
    <x v="3"/>
    <x v="4"/>
    <x v="4"/>
    <x v="4"/>
    <x v="1"/>
    <x v="1"/>
    <x v="4"/>
    <x v="1"/>
    <x v="1"/>
    <x v="3"/>
    <x v="0"/>
    <x v="0"/>
    <x v="0"/>
    <x v="0"/>
    <x v="0"/>
    <x v="0"/>
    <x v="0"/>
    <x v="0"/>
    <x v="0"/>
    <x v="4"/>
    <x v="69"/>
    <x v="47"/>
    <x v="9"/>
    <x v="13"/>
    <x v="3"/>
    <x v="5"/>
    <x v="4"/>
    <x v="9"/>
    <x v="14"/>
    <x v="4"/>
  </r>
  <r>
    <x v="0"/>
    <x v="0"/>
    <x v="18"/>
    <x v="0"/>
    <x v="1"/>
    <x v="0"/>
    <x v="1"/>
    <x v="2"/>
    <x v="1"/>
    <x v="3"/>
    <x v="1"/>
    <x v="3"/>
    <x v="0"/>
    <x v="1"/>
    <x v="1"/>
    <x v="1"/>
    <x v="1"/>
    <x v="2"/>
    <x v="4"/>
    <x v="0"/>
    <x v="0"/>
    <x v="4"/>
    <x v="4"/>
    <x v="1"/>
    <x v="2"/>
    <x v="2"/>
    <x v="2"/>
    <x v="0"/>
    <x v="0"/>
    <x v="4"/>
    <x v="1"/>
    <x v="1"/>
    <x v="3"/>
    <x v="1"/>
    <x v="1"/>
    <x v="1"/>
    <x v="1"/>
    <x v="1"/>
    <x v="2"/>
    <x v="1"/>
    <x v="0"/>
    <x v="0"/>
    <x v="0"/>
    <x v="0"/>
    <x v="0"/>
    <x v="0"/>
    <x v="0"/>
    <x v="0"/>
    <x v="0"/>
    <x v="8"/>
    <x v="3"/>
    <x v="5"/>
    <x v="9"/>
    <x v="0"/>
    <x v="7"/>
    <x v="2"/>
    <x v="2"/>
    <x v="36"/>
    <x v="8"/>
    <x v="0"/>
  </r>
  <r>
    <x v="0"/>
    <x v="0"/>
    <x v="18"/>
    <x v="0"/>
    <x v="1"/>
    <x v="0"/>
    <x v="2"/>
    <x v="2"/>
    <x v="4"/>
    <x v="3"/>
    <x v="2"/>
    <x v="1"/>
    <x v="0"/>
    <x v="1"/>
    <x v="1"/>
    <x v="1"/>
    <x v="0"/>
    <x v="1"/>
    <x v="0"/>
    <x v="3"/>
    <x v="3"/>
    <x v="1"/>
    <x v="0"/>
    <x v="0"/>
    <x v="1"/>
    <x v="0"/>
    <x v="2"/>
    <x v="0"/>
    <x v="0"/>
    <x v="3"/>
    <x v="2"/>
    <x v="0"/>
    <x v="0"/>
    <x v="1"/>
    <x v="1"/>
    <x v="4"/>
    <x v="0"/>
    <x v="1"/>
    <x v="2"/>
    <x v="1"/>
    <x v="0"/>
    <x v="0"/>
    <x v="0"/>
    <x v="0"/>
    <x v="0"/>
    <x v="0"/>
    <x v="0"/>
    <x v="0"/>
    <x v="0"/>
    <x v="16"/>
    <x v="2"/>
    <x v="10"/>
    <x v="3"/>
    <x v="12"/>
    <x v="4"/>
    <x v="4"/>
    <x v="1"/>
    <x v="4"/>
    <x v="0"/>
    <x v="0"/>
  </r>
  <r>
    <x v="0"/>
    <x v="0"/>
    <x v="18"/>
    <x v="0"/>
    <x v="1"/>
    <x v="3"/>
    <x v="2"/>
    <x v="0"/>
    <x v="1"/>
    <x v="1"/>
    <x v="0"/>
    <x v="1"/>
    <x v="2"/>
    <x v="1"/>
    <x v="1"/>
    <x v="1"/>
    <x v="1"/>
    <x v="1"/>
    <x v="0"/>
    <x v="0"/>
    <x v="0"/>
    <x v="1"/>
    <x v="3"/>
    <x v="2"/>
    <x v="1"/>
    <x v="1"/>
    <x v="2"/>
    <x v="2"/>
    <x v="0"/>
    <x v="3"/>
    <x v="3"/>
    <x v="0"/>
    <x v="3"/>
    <x v="0"/>
    <x v="2"/>
    <x v="1"/>
    <x v="0"/>
    <x v="3"/>
    <x v="4"/>
    <x v="0"/>
    <x v="0"/>
    <x v="0"/>
    <x v="0"/>
    <x v="0"/>
    <x v="0"/>
    <x v="0"/>
    <x v="0"/>
    <x v="0"/>
    <x v="0"/>
    <x v="5"/>
    <x v="27"/>
    <x v="5"/>
    <x v="3"/>
    <x v="0"/>
    <x v="3"/>
    <x v="3"/>
    <x v="7"/>
    <x v="11"/>
    <x v="4"/>
    <x v="1"/>
  </r>
  <r>
    <x v="0"/>
    <x v="0"/>
    <x v="18"/>
    <x v="0"/>
    <x v="1"/>
    <x v="0"/>
    <x v="0"/>
    <x v="0"/>
    <x v="0"/>
    <x v="1"/>
    <x v="2"/>
    <x v="3"/>
    <x v="2"/>
    <x v="1"/>
    <x v="1"/>
    <x v="1"/>
    <x v="0"/>
    <x v="2"/>
    <x v="2"/>
    <x v="1"/>
    <x v="1"/>
    <x v="0"/>
    <x v="1"/>
    <x v="1"/>
    <x v="3"/>
    <x v="0"/>
    <x v="1"/>
    <x v="1"/>
    <x v="0"/>
    <x v="0"/>
    <x v="0"/>
    <x v="3"/>
    <x v="0"/>
    <x v="3"/>
    <x v="2"/>
    <x v="1"/>
    <x v="1"/>
    <x v="1"/>
    <x v="1"/>
    <x v="1"/>
    <x v="0"/>
    <x v="0"/>
    <x v="0"/>
    <x v="0"/>
    <x v="0"/>
    <x v="0"/>
    <x v="0"/>
    <x v="0"/>
    <x v="0"/>
    <x v="0"/>
    <x v="20"/>
    <x v="10"/>
    <x v="2"/>
    <x v="1"/>
    <x v="1"/>
    <x v="2"/>
    <x v="3"/>
    <x v="1"/>
    <x v="3"/>
    <x v="3"/>
  </r>
  <r>
    <x v="0"/>
    <x v="0"/>
    <x v="18"/>
    <x v="0"/>
    <x v="1"/>
    <x v="0"/>
    <x v="0"/>
    <x v="0"/>
    <x v="4"/>
    <x v="3"/>
    <x v="0"/>
    <x v="3"/>
    <x v="0"/>
    <x v="1"/>
    <x v="1"/>
    <x v="0"/>
    <x v="0"/>
    <x v="0"/>
    <x v="1"/>
    <x v="1"/>
    <x v="1"/>
    <x v="1"/>
    <x v="1"/>
    <x v="1"/>
    <x v="2"/>
    <x v="0"/>
    <x v="4"/>
    <x v="1"/>
    <x v="0"/>
    <x v="0"/>
    <x v="2"/>
    <x v="0"/>
    <x v="3"/>
    <x v="1"/>
    <x v="2"/>
    <x v="2"/>
    <x v="1"/>
    <x v="3"/>
    <x v="2"/>
    <x v="1"/>
    <x v="0"/>
    <x v="0"/>
    <x v="0"/>
    <x v="0"/>
    <x v="0"/>
    <x v="0"/>
    <x v="0"/>
    <x v="0"/>
    <x v="0"/>
    <x v="10"/>
    <x v="17"/>
    <x v="1"/>
    <x v="7"/>
    <x v="1"/>
    <x v="0"/>
    <x v="2"/>
    <x v="0"/>
    <x v="3"/>
    <x v="4"/>
    <x v="5"/>
  </r>
  <r>
    <x v="0"/>
    <x v="0"/>
    <x v="18"/>
    <x v="0"/>
    <x v="1"/>
    <x v="2"/>
    <x v="1"/>
    <x v="1"/>
    <x v="2"/>
    <x v="1"/>
    <x v="0"/>
    <x v="1"/>
    <x v="1"/>
    <x v="1"/>
    <x v="1"/>
    <x v="1"/>
    <x v="1"/>
    <x v="1"/>
    <x v="1"/>
    <x v="2"/>
    <x v="1"/>
    <x v="3"/>
    <x v="0"/>
    <x v="2"/>
    <x v="2"/>
    <x v="1"/>
    <x v="1"/>
    <x v="1"/>
    <x v="4"/>
    <x v="4"/>
    <x v="0"/>
    <x v="0"/>
    <x v="3"/>
    <x v="0"/>
    <x v="1"/>
    <x v="1"/>
    <x v="1"/>
    <x v="3"/>
    <x v="2"/>
    <x v="1"/>
    <x v="0"/>
    <x v="0"/>
    <x v="0"/>
    <x v="0"/>
    <x v="0"/>
    <x v="0"/>
    <x v="0"/>
    <x v="0"/>
    <x v="0"/>
    <x v="8"/>
    <x v="31"/>
    <x v="5"/>
    <x v="1"/>
    <x v="6"/>
    <x v="3"/>
    <x v="1"/>
    <x v="1"/>
    <x v="32"/>
    <x v="4"/>
    <x v="4"/>
  </r>
  <r>
    <x v="0"/>
    <x v="0"/>
    <x v="18"/>
    <x v="0"/>
    <x v="1"/>
    <x v="0"/>
    <x v="2"/>
    <x v="4"/>
    <x v="2"/>
    <x v="3"/>
    <x v="2"/>
    <x v="3"/>
    <x v="0"/>
    <x v="1"/>
    <x v="0"/>
    <x v="0"/>
    <x v="2"/>
    <x v="1"/>
    <x v="3"/>
    <x v="4"/>
    <x v="5"/>
    <x v="0"/>
    <x v="1"/>
    <x v="2"/>
    <x v="2"/>
    <x v="0"/>
    <x v="1"/>
    <x v="1"/>
    <x v="0"/>
    <x v="0"/>
    <x v="0"/>
    <x v="2"/>
    <x v="2"/>
    <x v="3"/>
    <x v="2"/>
    <x v="1"/>
    <x v="4"/>
    <x v="3"/>
    <x v="4"/>
    <x v="3"/>
    <x v="0"/>
    <x v="0"/>
    <x v="0"/>
    <x v="0"/>
    <x v="0"/>
    <x v="0"/>
    <x v="0"/>
    <x v="0"/>
    <x v="0"/>
    <x v="2"/>
    <x v="44"/>
    <x v="7"/>
    <x v="0"/>
    <x v="12"/>
    <x v="1"/>
    <x v="1"/>
    <x v="3"/>
    <x v="1"/>
    <x v="5"/>
    <x v="3"/>
  </r>
  <r>
    <x v="0"/>
    <x v="0"/>
    <x v="18"/>
    <x v="0"/>
    <x v="1"/>
    <x v="0"/>
    <x v="2"/>
    <x v="0"/>
    <x v="2"/>
    <x v="1"/>
    <x v="3"/>
    <x v="1"/>
    <x v="0"/>
    <x v="0"/>
    <x v="0"/>
    <x v="0"/>
    <x v="4"/>
    <x v="1"/>
    <x v="1"/>
    <x v="1"/>
    <x v="0"/>
    <x v="0"/>
    <x v="0"/>
    <x v="1"/>
    <x v="1"/>
    <x v="1"/>
    <x v="1"/>
    <x v="1"/>
    <x v="0"/>
    <x v="0"/>
    <x v="2"/>
    <x v="0"/>
    <x v="0"/>
    <x v="3"/>
    <x v="2"/>
    <x v="1"/>
    <x v="1"/>
    <x v="0"/>
    <x v="0"/>
    <x v="0"/>
    <x v="0"/>
    <x v="0"/>
    <x v="0"/>
    <x v="0"/>
    <x v="0"/>
    <x v="0"/>
    <x v="0"/>
    <x v="0"/>
    <x v="0"/>
    <x v="10"/>
    <x v="8"/>
    <x v="6"/>
    <x v="1"/>
    <x v="8"/>
    <x v="0"/>
    <x v="1"/>
    <x v="1"/>
    <x v="3"/>
    <x v="0"/>
    <x v="3"/>
  </r>
  <r>
    <x v="0"/>
    <x v="0"/>
    <x v="18"/>
    <x v="0"/>
    <x v="1"/>
    <x v="2"/>
    <x v="2"/>
    <x v="1"/>
    <x v="2"/>
    <x v="1"/>
    <x v="0"/>
    <x v="3"/>
    <x v="1"/>
    <x v="1"/>
    <x v="1"/>
    <x v="1"/>
    <x v="0"/>
    <x v="2"/>
    <x v="0"/>
    <x v="2"/>
    <x v="0"/>
    <x v="1"/>
    <x v="0"/>
    <x v="4"/>
    <x v="2"/>
    <x v="1"/>
    <x v="1"/>
    <x v="1"/>
    <x v="0"/>
    <x v="3"/>
    <x v="2"/>
    <x v="1"/>
    <x v="3"/>
    <x v="0"/>
    <x v="1"/>
    <x v="3"/>
    <x v="1"/>
    <x v="1"/>
    <x v="2"/>
    <x v="1"/>
    <x v="0"/>
    <x v="0"/>
    <x v="0"/>
    <x v="0"/>
    <x v="0"/>
    <x v="0"/>
    <x v="0"/>
    <x v="0"/>
    <x v="0"/>
    <x v="1"/>
    <x v="9"/>
    <x v="10"/>
    <x v="1"/>
    <x v="2"/>
    <x v="4"/>
    <x v="5"/>
    <x v="1"/>
    <x v="30"/>
    <x v="8"/>
    <x v="4"/>
  </r>
  <r>
    <x v="0"/>
    <x v="0"/>
    <x v="18"/>
    <x v="0"/>
    <x v="1"/>
    <x v="0"/>
    <x v="2"/>
    <x v="1"/>
    <x v="1"/>
    <x v="1"/>
    <x v="1"/>
    <x v="3"/>
    <x v="0"/>
    <x v="1"/>
    <x v="1"/>
    <x v="1"/>
    <x v="2"/>
    <x v="1"/>
    <x v="0"/>
    <x v="1"/>
    <x v="0"/>
    <x v="1"/>
    <x v="0"/>
    <x v="1"/>
    <x v="1"/>
    <x v="0"/>
    <x v="2"/>
    <x v="2"/>
    <x v="2"/>
    <x v="3"/>
    <x v="2"/>
    <x v="0"/>
    <x v="0"/>
    <x v="0"/>
    <x v="1"/>
    <x v="3"/>
    <x v="4"/>
    <x v="1"/>
    <x v="1"/>
    <x v="3"/>
    <x v="0"/>
    <x v="0"/>
    <x v="0"/>
    <x v="0"/>
    <x v="0"/>
    <x v="0"/>
    <x v="0"/>
    <x v="0"/>
    <x v="0"/>
    <x v="11"/>
    <x v="17"/>
    <x v="2"/>
    <x v="3"/>
    <x v="8"/>
    <x v="4"/>
    <x v="1"/>
    <x v="1"/>
    <x v="27"/>
    <x v="0"/>
    <x v="4"/>
  </r>
  <r>
    <x v="0"/>
    <x v="0"/>
    <x v="18"/>
    <x v="0"/>
    <x v="1"/>
    <x v="2"/>
    <x v="2"/>
    <x v="2"/>
    <x v="1"/>
    <x v="1"/>
    <x v="0"/>
    <x v="2"/>
    <x v="0"/>
    <x v="1"/>
    <x v="1"/>
    <x v="1"/>
    <x v="1"/>
    <x v="2"/>
    <x v="0"/>
    <x v="4"/>
    <x v="1"/>
    <x v="3"/>
    <x v="0"/>
    <x v="1"/>
    <x v="1"/>
    <x v="1"/>
    <x v="0"/>
    <x v="1"/>
    <x v="2"/>
    <x v="3"/>
    <x v="0"/>
    <x v="0"/>
    <x v="3"/>
    <x v="1"/>
    <x v="1"/>
    <x v="3"/>
    <x v="0"/>
    <x v="1"/>
    <x v="2"/>
    <x v="1"/>
    <x v="0"/>
    <x v="0"/>
    <x v="0"/>
    <x v="0"/>
    <x v="0"/>
    <x v="0"/>
    <x v="0"/>
    <x v="0"/>
    <x v="0"/>
    <x v="1"/>
    <x v="27"/>
    <x v="5"/>
    <x v="1"/>
    <x v="5"/>
    <x v="3"/>
    <x v="1"/>
    <x v="3"/>
    <x v="6"/>
    <x v="4"/>
    <x v="0"/>
  </r>
  <r>
    <x v="0"/>
    <x v="0"/>
    <x v="18"/>
    <x v="0"/>
    <x v="1"/>
    <x v="2"/>
    <x v="1"/>
    <x v="2"/>
    <x v="1"/>
    <x v="1"/>
    <x v="0"/>
    <x v="3"/>
    <x v="0"/>
    <x v="1"/>
    <x v="1"/>
    <x v="1"/>
    <x v="0"/>
    <x v="2"/>
    <x v="0"/>
    <x v="0"/>
    <x v="1"/>
    <x v="3"/>
    <x v="1"/>
    <x v="1"/>
    <x v="2"/>
    <x v="2"/>
    <x v="4"/>
    <x v="1"/>
    <x v="0"/>
    <x v="0"/>
    <x v="2"/>
    <x v="1"/>
    <x v="3"/>
    <x v="1"/>
    <x v="1"/>
    <x v="3"/>
    <x v="1"/>
    <x v="3"/>
    <x v="2"/>
    <x v="1"/>
    <x v="0"/>
    <x v="0"/>
    <x v="0"/>
    <x v="0"/>
    <x v="0"/>
    <x v="0"/>
    <x v="0"/>
    <x v="0"/>
    <x v="0"/>
    <x v="8"/>
    <x v="31"/>
    <x v="10"/>
    <x v="1"/>
    <x v="11"/>
    <x v="9"/>
    <x v="2"/>
    <x v="2"/>
    <x v="3"/>
    <x v="8"/>
    <x v="0"/>
  </r>
  <r>
    <x v="0"/>
    <x v="0"/>
    <x v="18"/>
    <x v="0"/>
    <x v="1"/>
    <x v="0"/>
    <x v="0"/>
    <x v="2"/>
    <x v="3"/>
    <x v="3"/>
    <x v="0"/>
    <x v="0"/>
    <x v="4"/>
    <x v="1"/>
    <x v="1"/>
    <x v="1"/>
    <x v="0"/>
    <x v="1"/>
    <x v="2"/>
    <x v="1"/>
    <x v="0"/>
    <x v="1"/>
    <x v="0"/>
    <x v="1"/>
    <x v="3"/>
    <x v="1"/>
    <x v="0"/>
    <x v="1"/>
    <x v="0"/>
    <x v="1"/>
    <x v="0"/>
    <x v="0"/>
    <x v="2"/>
    <x v="4"/>
    <x v="1"/>
    <x v="3"/>
    <x v="1"/>
    <x v="2"/>
    <x v="0"/>
    <x v="1"/>
    <x v="0"/>
    <x v="0"/>
    <x v="0"/>
    <x v="0"/>
    <x v="0"/>
    <x v="0"/>
    <x v="0"/>
    <x v="0"/>
    <x v="0"/>
    <x v="13"/>
    <x v="10"/>
    <x v="10"/>
    <x v="3"/>
    <x v="8"/>
    <x v="4"/>
    <x v="2"/>
    <x v="3"/>
    <x v="1"/>
    <x v="2"/>
    <x v="4"/>
  </r>
  <r>
    <x v="0"/>
    <x v="0"/>
    <x v="18"/>
    <x v="0"/>
    <x v="1"/>
    <x v="0"/>
    <x v="0"/>
    <x v="1"/>
    <x v="0"/>
    <x v="3"/>
    <x v="3"/>
    <x v="1"/>
    <x v="1"/>
    <x v="2"/>
    <x v="1"/>
    <x v="0"/>
    <x v="1"/>
    <x v="1"/>
    <x v="0"/>
    <x v="0"/>
    <x v="0"/>
    <x v="1"/>
    <x v="0"/>
    <x v="2"/>
    <x v="1"/>
    <x v="1"/>
    <x v="5"/>
    <x v="1"/>
    <x v="0"/>
    <x v="0"/>
    <x v="0"/>
    <x v="2"/>
    <x v="0"/>
    <x v="3"/>
    <x v="1"/>
    <x v="0"/>
    <x v="2"/>
    <x v="0"/>
    <x v="0"/>
    <x v="0"/>
    <x v="0"/>
    <x v="0"/>
    <x v="0"/>
    <x v="0"/>
    <x v="0"/>
    <x v="0"/>
    <x v="0"/>
    <x v="0"/>
    <x v="0"/>
    <x v="6"/>
    <x v="24"/>
    <x v="38"/>
    <x v="3"/>
    <x v="0"/>
    <x v="4"/>
    <x v="3"/>
    <x v="0"/>
    <x v="1"/>
    <x v="7"/>
    <x v="1"/>
  </r>
  <r>
    <x v="0"/>
    <x v="0"/>
    <x v="18"/>
    <x v="0"/>
    <x v="1"/>
    <x v="2"/>
    <x v="4"/>
    <x v="1"/>
    <x v="4"/>
    <x v="3"/>
    <x v="4"/>
    <x v="5"/>
    <x v="0"/>
    <x v="1"/>
    <x v="3"/>
    <x v="3"/>
    <x v="1"/>
    <x v="2"/>
    <x v="0"/>
    <x v="2"/>
    <x v="1"/>
    <x v="3"/>
    <x v="3"/>
    <x v="4"/>
    <x v="2"/>
    <x v="2"/>
    <x v="2"/>
    <x v="1"/>
    <x v="0"/>
    <x v="3"/>
    <x v="2"/>
    <x v="4"/>
    <x v="1"/>
    <x v="2"/>
    <x v="0"/>
    <x v="3"/>
    <x v="1"/>
    <x v="1"/>
    <x v="1"/>
    <x v="1"/>
    <x v="0"/>
    <x v="0"/>
    <x v="0"/>
    <x v="0"/>
    <x v="0"/>
    <x v="0"/>
    <x v="0"/>
    <x v="0"/>
    <x v="0"/>
    <x v="7"/>
    <x v="21"/>
    <x v="23"/>
    <x v="1"/>
    <x v="6"/>
    <x v="6"/>
    <x v="5"/>
    <x v="2"/>
    <x v="30"/>
    <x v="16"/>
    <x v="9"/>
  </r>
  <r>
    <x v="0"/>
    <x v="0"/>
    <x v="18"/>
    <x v="0"/>
    <x v="1"/>
    <x v="0"/>
    <x v="2"/>
    <x v="4"/>
    <x v="1"/>
    <x v="2"/>
    <x v="4"/>
    <x v="5"/>
    <x v="3"/>
    <x v="3"/>
    <x v="3"/>
    <x v="2"/>
    <x v="1"/>
    <x v="1"/>
    <x v="0"/>
    <x v="2"/>
    <x v="2"/>
    <x v="3"/>
    <x v="3"/>
    <x v="4"/>
    <x v="2"/>
    <x v="2"/>
    <x v="2"/>
    <x v="1"/>
    <x v="0"/>
    <x v="2"/>
    <x v="3"/>
    <x v="4"/>
    <x v="4"/>
    <x v="2"/>
    <x v="4"/>
    <x v="1"/>
    <x v="3"/>
    <x v="4"/>
    <x v="2"/>
    <x v="3"/>
    <x v="0"/>
    <x v="0"/>
    <x v="0"/>
    <x v="0"/>
    <x v="0"/>
    <x v="0"/>
    <x v="0"/>
    <x v="0"/>
    <x v="0"/>
    <x v="3"/>
    <x v="55"/>
    <x v="22"/>
    <x v="3"/>
    <x v="19"/>
    <x v="6"/>
    <x v="5"/>
    <x v="2"/>
    <x v="21"/>
    <x v="14"/>
    <x v="2"/>
  </r>
  <r>
    <x v="0"/>
    <x v="0"/>
    <x v="18"/>
    <x v="0"/>
    <x v="1"/>
    <x v="0"/>
    <x v="2"/>
    <x v="1"/>
    <x v="3"/>
    <x v="1"/>
    <x v="0"/>
    <x v="1"/>
    <x v="0"/>
    <x v="1"/>
    <x v="0"/>
    <x v="1"/>
    <x v="0"/>
    <x v="1"/>
    <x v="1"/>
    <x v="2"/>
    <x v="1"/>
    <x v="1"/>
    <x v="0"/>
    <x v="2"/>
    <x v="1"/>
    <x v="1"/>
    <x v="1"/>
    <x v="0"/>
    <x v="2"/>
    <x v="3"/>
    <x v="2"/>
    <x v="0"/>
    <x v="0"/>
    <x v="0"/>
    <x v="1"/>
    <x v="3"/>
    <x v="0"/>
    <x v="3"/>
    <x v="2"/>
    <x v="1"/>
    <x v="0"/>
    <x v="0"/>
    <x v="0"/>
    <x v="0"/>
    <x v="0"/>
    <x v="0"/>
    <x v="0"/>
    <x v="0"/>
    <x v="0"/>
    <x v="3"/>
    <x v="1"/>
    <x v="4"/>
    <x v="1"/>
    <x v="6"/>
    <x v="4"/>
    <x v="3"/>
    <x v="1"/>
    <x v="39"/>
    <x v="0"/>
    <x v="4"/>
  </r>
  <r>
    <x v="0"/>
    <x v="0"/>
    <x v="19"/>
    <x v="0"/>
    <x v="2"/>
    <x v="0"/>
    <x v="2"/>
    <x v="1"/>
    <x v="1"/>
    <x v="1"/>
    <x v="3"/>
    <x v="1"/>
    <x v="0"/>
    <x v="0"/>
    <x v="0"/>
    <x v="0"/>
    <x v="0"/>
    <x v="1"/>
    <x v="1"/>
    <x v="0"/>
    <x v="0"/>
    <x v="1"/>
    <x v="3"/>
    <x v="2"/>
    <x v="1"/>
    <x v="2"/>
    <x v="1"/>
    <x v="1"/>
    <x v="0"/>
    <x v="0"/>
    <x v="0"/>
    <x v="0"/>
    <x v="2"/>
    <x v="3"/>
    <x v="2"/>
    <x v="0"/>
    <x v="1"/>
    <x v="3"/>
    <x v="2"/>
    <x v="1"/>
    <x v="0"/>
    <x v="0"/>
    <x v="0"/>
    <x v="0"/>
    <x v="0"/>
    <x v="0"/>
    <x v="0"/>
    <x v="0"/>
    <x v="0"/>
    <x v="11"/>
    <x v="8"/>
    <x v="0"/>
    <x v="1"/>
    <x v="0"/>
    <x v="3"/>
    <x v="3"/>
    <x v="7"/>
    <x v="1"/>
    <x v="2"/>
    <x v="3"/>
  </r>
  <r>
    <x v="0"/>
    <x v="0"/>
    <x v="19"/>
    <x v="0"/>
    <x v="2"/>
    <x v="0"/>
    <x v="0"/>
    <x v="1"/>
    <x v="2"/>
    <x v="0"/>
    <x v="3"/>
    <x v="0"/>
    <x v="1"/>
    <x v="1"/>
    <x v="1"/>
    <x v="0"/>
    <x v="0"/>
    <x v="1"/>
    <x v="2"/>
    <x v="3"/>
    <x v="0"/>
    <x v="0"/>
    <x v="0"/>
    <x v="2"/>
    <x v="2"/>
    <x v="4"/>
    <x v="5"/>
    <x v="1"/>
    <x v="0"/>
    <x v="0"/>
    <x v="0"/>
    <x v="2"/>
    <x v="3"/>
    <x v="3"/>
    <x v="2"/>
    <x v="0"/>
    <x v="4"/>
    <x v="2"/>
    <x v="0"/>
    <x v="4"/>
    <x v="0"/>
    <x v="0"/>
    <x v="0"/>
    <x v="0"/>
    <x v="0"/>
    <x v="0"/>
    <x v="0"/>
    <x v="0"/>
    <x v="0"/>
    <x v="10"/>
    <x v="23"/>
    <x v="1"/>
    <x v="3"/>
    <x v="9"/>
    <x v="0"/>
    <x v="1"/>
    <x v="6"/>
    <x v="1"/>
    <x v="3"/>
    <x v="3"/>
  </r>
  <r>
    <x v="0"/>
    <x v="0"/>
    <x v="19"/>
    <x v="0"/>
    <x v="1"/>
    <x v="0"/>
    <x v="2"/>
    <x v="0"/>
    <x v="1"/>
    <x v="1"/>
    <x v="3"/>
    <x v="3"/>
    <x v="2"/>
    <x v="2"/>
    <x v="1"/>
    <x v="1"/>
    <x v="0"/>
    <x v="1"/>
    <x v="1"/>
    <x v="1"/>
    <x v="3"/>
    <x v="0"/>
    <x v="0"/>
    <x v="1"/>
    <x v="1"/>
    <x v="0"/>
    <x v="5"/>
    <x v="1"/>
    <x v="0"/>
    <x v="0"/>
    <x v="0"/>
    <x v="0"/>
    <x v="2"/>
    <x v="3"/>
    <x v="1"/>
    <x v="3"/>
    <x v="1"/>
    <x v="1"/>
    <x v="0"/>
    <x v="1"/>
    <x v="0"/>
    <x v="0"/>
    <x v="0"/>
    <x v="0"/>
    <x v="0"/>
    <x v="0"/>
    <x v="0"/>
    <x v="0"/>
    <x v="0"/>
    <x v="5"/>
    <x v="8"/>
    <x v="5"/>
    <x v="1"/>
    <x v="13"/>
    <x v="0"/>
    <x v="1"/>
    <x v="5"/>
    <x v="1"/>
    <x v="2"/>
    <x v="1"/>
  </r>
  <r>
    <x v="0"/>
    <x v="0"/>
    <x v="19"/>
    <x v="0"/>
    <x v="1"/>
    <x v="0"/>
    <x v="0"/>
    <x v="0"/>
    <x v="0"/>
    <x v="0"/>
    <x v="3"/>
    <x v="2"/>
    <x v="2"/>
    <x v="1"/>
    <x v="0"/>
    <x v="0"/>
    <x v="4"/>
    <x v="1"/>
    <x v="0"/>
    <x v="2"/>
    <x v="0"/>
    <x v="0"/>
    <x v="0"/>
    <x v="2"/>
    <x v="1"/>
    <x v="0"/>
    <x v="1"/>
    <x v="1"/>
    <x v="0"/>
    <x v="0"/>
    <x v="0"/>
    <x v="2"/>
    <x v="0"/>
    <x v="3"/>
    <x v="2"/>
    <x v="0"/>
    <x v="0"/>
    <x v="1"/>
    <x v="0"/>
    <x v="0"/>
    <x v="0"/>
    <x v="0"/>
    <x v="0"/>
    <x v="0"/>
    <x v="0"/>
    <x v="0"/>
    <x v="0"/>
    <x v="0"/>
    <x v="0"/>
    <x v="0"/>
    <x v="6"/>
    <x v="0"/>
    <x v="3"/>
    <x v="2"/>
    <x v="0"/>
    <x v="3"/>
    <x v="3"/>
    <x v="1"/>
    <x v="7"/>
    <x v="3"/>
  </r>
  <r>
    <x v="0"/>
    <x v="0"/>
    <x v="19"/>
    <x v="0"/>
    <x v="2"/>
    <x v="2"/>
    <x v="3"/>
    <x v="1"/>
    <x v="2"/>
    <x v="1"/>
    <x v="1"/>
    <x v="1"/>
    <x v="0"/>
    <x v="2"/>
    <x v="3"/>
    <x v="1"/>
    <x v="2"/>
    <x v="4"/>
    <x v="0"/>
    <x v="3"/>
    <x v="0"/>
    <x v="3"/>
    <x v="4"/>
    <x v="1"/>
    <x v="3"/>
    <x v="2"/>
    <x v="2"/>
    <x v="0"/>
    <x v="0"/>
    <x v="4"/>
    <x v="3"/>
    <x v="1"/>
    <x v="1"/>
    <x v="0"/>
    <x v="1"/>
    <x v="1"/>
    <x v="1"/>
    <x v="2"/>
    <x v="3"/>
    <x v="1"/>
    <x v="0"/>
    <x v="0"/>
    <x v="0"/>
    <x v="0"/>
    <x v="0"/>
    <x v="0"/>
    <x v="0"/>
    <x v="0"/>
    <x v="0"/>
    <x v="2"/>
    <x v="10"/>
    <x v="48"/>
    <x v="3"/>
    <x v="9"/>
    <x v="5"/>
    <x v="2"/>
    <x v="2"/>
    <x v="63"/>
    <x v="1"/>
    <x v="4"/>
  </r>
  <r>
    <x v="0"/>
    <x v="0"/>
    <x v="19"/>
    <x v="0"/>
    <x v="2"/>
    <x v="0"/>
    <x v="0"/>
    <x v="0"/>
    <x v="1"/>
    <x v="1"/>
    <x v="3"/>
    <x v="2"/>
    <x v="2"/>
    <x v="0"/>
    <x v="0"/>
    <x v="0"/>
    <x v="0"/>
    <x v="1"/>
    <x v="0"/>
    <x v="0"/>
    <x v="0"/>
    <x v="0"/>
    <x v="1"/>
    <x v="2"/>
    <x v="1"/>
    <x v="0"/>
    <x v="0"/>
    <x v="1"/>
    <x v="0"/>
    <x v="0"/>
    <x v="0"/>
    <x v="2"/>
    <x v="2"/>
    <x v="3"/>
    <x v="1"/>
    <x v="0"/>
    <x v="1"/>
    <x v="3"/>
    <x v="0"/>
    <x v="0"/>
    <x v="0"/>
    <x v="0"/>
    <x v="0"/>
    <x v="0"/>
    <x v="0"/>
    <x v="0"/>
    <x v="0"/>
    <x v="0"/>
    <x v="0"/>
    <x v="6"/>
    <x v="0"/>
    <x v="0"/>
    <x v="3"/>
    <x v="0"/>
    <x v="1"/>
    <x v="3"/>
    <x v="0"/>
    <x v="1"/>
    <x v="5"/>
    <x v="1"/>
  </r>
  <r>
    <x v="0"/>
    <x v="0"/>
    <x v="19"/>
    <x v="0"/>
    <x v="2"/>
    <x v="2"/>
    <x v="3"/>
    <x v="1"/>
    <x v="3"/>
    <x v="3"/>
    <x v="0"/>
    <x v="1"/>
    <x v="0"/>
    <x v="0"/>
    <x v="1"/>
    <x v="1"/>
    <x v="0"/>
    <x v="4"/>
    <x v="0"/>
    <x v="0"/>
    <x v="0"/>
    <x v="2"/>
    <x v="2"/>
    <x v="3"/>
    <x v="1"/>
    <x v="0"/>
    <x v="1"/>
    <x v="1"/>
    <x v="0"/>
    <x v="0"/>
    <x v="0"/>
    <x v="0"/>
    <x v="0"/>
    <x v="4"/>
    <x v="4"/>
    <x v="3"/>
    <x v="0"/>
    <x v="1"/>
    <x v="0"/>
    <x v="1"/>
    <x v="0"/>
    <x v="0"/>
    <x v="0"/>
    <x v="0"/>
    <x v="0"/>
    <x v="0"/>
    <x v="0"/>
    <x v="0"/>
    <x v="0"/>
    <x v="3"/>
    <x v="10"/>
    <x v="4"/>
    <x v="3"/>
    <x v="0"/>
    <x v="2"/>
    <x v="3"/>
    <x v="3"/>
    <x v="1"/>
    <x v="0"/>
    <x v="7"/>
  </r>
  <r>
    <x v="0"/>
    <x v="0"/>
    <x v="19"/>
    <x v="0"/>
    <x v="2"/>
    <x v="2"/>
    <x v="0"/>
    <x v="0"/>
    <x v="0"/>
    <x v="0"/>
    <x v="3"/>
    <x v="0"/>
    <x v="2"/>
    <x v="0"/>
    <x v="0"/>
    <x v="0"/>
    <x v="3"/>
    <x v="0"/>
    <x v="2"/>
    <x v="0"/>
    <x v="0"/>
    <x v="0"/>
    <x v="1"/>
    <x v="2"/>
    <x v="0"/>
    <x v="1"/>
    <x v="0"/>
    <x v="1"/>
    <x v="0"/>
    <x v="0"/>
    <x v="0"/>
    <x v="2"/>
    <x v="2"/>
    <x v="3"/>
    <x v="1"/>
    <x v="0"/>
    <x v="0"/>
    <x v="0"/>
    <x v="0"/>
    <x v="0"/>
    <x v="0"/>
    <x v="0"/>
    <x v="0"/>
    <x v="0"/>
    <x v="0"/>
    <x v="0"/>
    <x v="0"/>
    <x v="0"/>
    <x v="0"/>
    <x v="0"/>
    <x v="5"/>
    <x v="6"/>
    <x v="6"/>
    <x v="0"/>
    <x v="1"/>
    <x v="4"/>
    <x v="3"/>
    <x v="1"/>
    <x v="5"/>
    <x v="1"/>
  </r>
  <r>
    <x v="0"/>
    <x v="0"/>
    <x v="19"/>
    <x v="0"/>
    <x v="2"/>
    <x v="2"/>
    <x v="0"/>
    <x v="0"/>
    <x v="0"/>
    <x v="1"/>
    <x v="3"/>
    <x v="2"/>
    <x v="2"/>
    <x v="0"/>
    <x v="1"/>
    <x v="0"/>
    <x v="0"/>
    <x v="1"/>
    <x v="0"/>
    <x v="0"/>
    <x v="0"/>
    <x v="1"/>
    <x v="0"/>
    <x v="0"/>
    <x v="0"/>
    <x v="0"/>
    <x v="1"/>
    <x v="1"/>
    <x v="0"/>
    <x v="0"/>
    <x v="0"/>
    <x v="2"/>
    <x v="3"/>
    <x v="3"/>
    <x v="2"/>
    <x v="0"/>
    <x v="0"/>
    <x v="3"/>
    <x v="2"/>
    <x v="0"/>
    <x v="0"/>
    <x v="0"/>
    <x v="0"/>
    <x v="0"/>
    <x v="0"/>
    <x v="0"/>
    <x v="0"/>
    <x v="0"/>
    <x v="0"/>
    <x v="0"/>
    <x v="0"/>
    <x v="14"/>
    <x v="3"/>
    <x v="0"/>
    <x v="4"/>
    <x v="0"/>
    <x v="3"/>
    <x v="1"/>
    <x v="3"/>
    <x v="3"/>
  </r>
  <r>
    <x v="0"/>
    <x v="0"/>
    <x v="19"/>
    <x v="0"/>
    <x v="2"/>
    <x v="0"/>
    <x v="2"/>
    <x v="0"/>
    <x v="1"/>
    <x v="0"/>
    <x v="3"/>
    <x v="2"/>
    <x v="1"/>
    <x v="1"/>
    <x v="1"/>
    <x v="0"/>
    <x v="4"/>
    <x v="1"/>
    <x v="3"/>
    <x v="2"/>
    <x v="4"/>
    <x v="1"/>
    <x v="0"/>
    <x v="2"/>
    <x v="1"/>
    <x v="0"/>
    <x v="0"/>
    <x v="3"/>
    <x v="4"/>
    <x v="0"/>
    <x v="0"/>
    <x v="0"/>
    <x v="3"/>
    <x v="1"/>
    <x v="1"/>
    <x v="3"/>
    <x v="0"/>
    <x v="3"/>
    <x v="0"/>
    <x v="0"/>
    <x v="0"/>
    <x v="0"/>
    <x v="0"/>
    <x v="0"/>
    <x v="0"/>
    <x v="0"/>
    <x v="0"/>
    <x v="0"/>
    <x v="0"/>
    <x v="5"/>
    <x v="15"/>
    <x v="14"/>
    <x v="0"/>
    <x v="16"/>
    <x v="4"/>
    <x v="3"/>
    <x v="0"/>
    <x v="1"/>
    <x v="4"/>
    <x v="0"/>
  </r>
  <r>
    <x v="0"/>
    <x v="0"/>
    <x v="19"/>
    <x v="0"/>
    <x v="2"/>
    <x v="0"/>
    <x v="0"/>
    <x v="4"/>
    <x v="1"/>
    <x v="3"/>
    <x v="2"/>
    <x v="2"/>
    <x v="3"/>
    <x v="0"/>
    <x v="0"/>
    <x v="0"/>
    <x v="1"/>
    <x v="4"/>
    <x v="4"/>
    <x v="2"/>
    <x v="0"/>
    <x v="1"/>
    <x v="0"/>
    <x v="1"/>
    <x v="1"/>
    <x v="0"/>
    <x v="1"/>
    <x v="3"/>
    <x v="4"/>
    <x v="0"/>
    <x v="2"/>
    <x v="0"/>
    <x v="3"/>
    <x v="4"/>
    <x v="4"/>
    <x v="3"/>
    <x v="1"/>
    <x v="3"/>
    <x v="2"/>
    <x v="2"/>
    <x v="0"/>
    <x v="0"/>
    <x v="0"/>
    <x v="0"/>
    <x v="0"/>
    <x v="0"/>
    <x v="0"/>
    <x v="0"/>
    <x v="0"/>
    <x v="12"/>
    <x v="40"/>
    <x v="14"/>
    <x v="4"/>
    <x v="2"/>
    <x v="4"/>
    <x v="1"/>
    <x v="3"/>
    <x v="30"/>
    <x v="4"/>
    <x v="7"/>
  </r>
  <r>
    <x v="0"/>
    <x v="0"/>
    <x v="19"/>
    <x v="0"/>
    <x v="1"/>
    <x v="2"/>
    <x v="0"/>
    <x v="1"/>
    <x v="1"/>
    <x v="0"/>
    <x v="0"/>
    <x v="2"/>
    <x v="2"/>
    <x v="0"/>
    <x v="1"/>
    <x v="0"/>
    <x v="0"/>
    <x v="0"/>
    <x v="2"/>
    <x v="0"/>
    <x v="0"/>
    <x v="0"/>
    <x v="0"/>
    <x v="0"/>
    <x v="0"/>
    <x v="0"/>
    <x v="0"/>
    <x v="1"/>
    <x v="0"/>
    <x v="3"/>
    <x v="2"/>
    <x v="2"/>
    <x v="0"/>
    <x v="3"/>
    <x v="4"/>
    <x v="0"/>
    <x v="1"/>
    <x v="3"/>
    <x v="4"/>
    <x v="0"/>
    <x v="0"/>
    <x v="0"/>
    <x v="0"/>
    <x v="0"/>
    <x v="0"/>
    <x v="0"/>
    <x v="0"/>
    <x v="0"/>
    <x v="0"/>
    <x v="5"/>
    <x v="0"/>
    <x v="14"/>
    <x v="6"/>
    <x v="0"/>
    <x v="0"/>
    <x v="0"/>
    <x v="0"/>
    <x v="30"/>
    <x v="7"/>
    <x v="3"/>
  </r>
  <r>
    <x v="0"/>
    <x v="0"/>
    <x v="19"/>
    <x v="0"/>
    <x v="2"/>
    <x v="0"/>
    <x v="0"/>
    <x v="0"/>
    <x v="1"/>
    <x v="1"/>
    <x v="3"/>
    <x v="2"/>
    <x v="0"/>
    <x v="1"/>
    <x v="1"/>
    <x v="0"/>
    <x v="4"/>
    <x v="2"/>
    <x v="1"/>
    <x v="1"/>
    <x v="3"/>
    <x v="1"/>
    <x v="0"/>
    <x v="1"/>
    <x v="1"/>
    <x v="0"/>
    <x v="1"/>
    <x v="1"/>
    <x v="0"/>
    <x v="0"/>
    <x v="0"/>
    <x v="0"/>
    <x v="3"/>
    <x v="4"/>
    <x v="3"/>
    <x v="3"/>
    <x v="1"/>
    <x v="3"/>
    <x v="0"/>
    <x v="1"/>
    <x v="0"/>
    <x v="0"/>
    <x v="0"/>
    <x v="0"/>
    <x v="0"/>
    <x v="0"/>
    <x v="0"/>
    <x v="0"/>
    <x v="0"/>
    <x v="6"/>
    <x v="12"/>
    <x v="14"/>
    <x v="2"/>
    <x v="13"/>
    <x v="4"/>
    <x v="1"/>
    <x v="3"/>
    <x v="1"/>
    <x v="4"/>
    <x v="2"/>
  </r>
  <r>
    <x v="0"/>
    <x v="0"/>
    <x v="19"/>
    <x v="0"/>
    <x v="2"/>
    <x v="2"/>
    <x v="2"/>
    <x v="0"/>
    <x v="1"/>
    <x v="0"/>
    <x v="3"/>
    <x v="1"/>
    <x v="0"/>
    <x v="2"/>
    <x v="1"/>
    <x v="0"/>
    <x v="0"/>
    <x v="1"/>
    <x v="0"/>
    <x v="3"/>
    <x v="0"/>
    <x v="1"/>
    <x v="0"/>
    <x v="2"/>
    <x v="0"/>
    <x v="1"/>
    <x v="0"/>
    <x v="0"/>
    <x v="0"/>
    <x v="3"/>
    <x v="0"/>
    <x v="0"/>
    <x v="0"/>
    <x v="3"/>
    <x v="2"/>
    <x v="3"/>
    <x v="0"/>
    <x v="4"/>
    <x v="0"/>
    <x v="0"/>
    <x v="0"/>
    <x v="0"/>
    <x v="0"/>
    <x v="0"/>
    <x v="0"/>
    <x v="0"/>
    <x v="0"/>
    <x v="0"/>
    <x v="0"/>
    <x v="5"/>
    <x v="15"/>
    <x v="7"/>
    <x v="3"/>
    <x v="9"/>
    <x v="4"/>
    <x v="4"/>
    <x v="3"/>
    <x v="6"/>
    <x v="0"/>
    <x v="3"/>
  </r>
  <r>
    <x v="0"/>
    <x v="0"/>
    <x v="19"/>
    <x v="0"/>
    <x v="2"/>
    <x v="0"/>
    <x v="2"/>
    <x v="2"/>
    <x v="0"/>
    <x v="1"/>
    <x v="3"/>
    <x v="1"/>
    <x v="0"/>
    <x v="1"/>
    <x v="3"/>
    <x v="0"/>
    <x v="1"/>
    <x v="2"/>
    <x v="0"/>
    <x v="0"/>
    <x v="0"/>
    <x v="1"/>
    <x v="0"/>
    <x v="2"/>
    <x v="3"/>
    <x v="0"/>
    <x v="1"/>
    <x v="1"/>
    <x v="0"/>
    <x v="0"/>
    <x v="0"/>
    <x v="2"/>
    <x v="0"/>
    <x v="3"/>
    <x v="1"/>
    <x v="0"/>
    <x v="0"/>
    <x v="0"/>
    <x v="0"/>
    <x v="0"/>
    <x v="0"/>
    <x v="0"/>
    <x v="0"/>
    <x v="0"/>
    <x v="0"/>
    <x v="0"/>
    <x v="0"/>
    <x v="0"/>
    <x v="0"/>
    <x v="10"/>
    <x v="8"/>
    <x v="38"/>
    <x v="1"/>
    <x v="0"/>
    <x v="4"/>
    <x v="3"/>
    <x v="3"/>
    <x v="1"/>
    <x v="7"/>
    <x v="1"/>
  </r>
  <r>
    <x v="0"/>
    <x v="0"/>
    <x v="19"/>
    <x v="0"/>
    <x v="1"/>
    <x v="0"/>
    <x v="2"/>
    <x v="2"/>
    <x v="4"/>
    <x v="1"/>
    <x v="0"/>
    <x v="3"/>
    <x v="0"/>
    <x v="1"/>
    <x v="2"/>
    <x v="1"/>
    <x v="3"/>
    <x v="1"/>
    <x v="3"/>
    <x v="3"/>
    <x v="3"/>
    <x v="1"/>
    <x v="0"/>
    <x v="2"/>
    <x v="0"/>
    <x v="0"/>
    <x v="0"/>
    <x v="1"/>
    <x v="0"/>
    <x v="0"/>
    <x v="3"/>
    <x v="2"/>
    <x v="0"/>
    <x v="3"/>
    <x v="0"/>
    <x v="3"/>
    <x v="4"/>
    <x v="0"/>
    <x v="2"/>
    <x v="0"/>
    <x v="0"/>
    <x v="0"/>
    <x v="0"/>
    <x v="0"/>
    <x v="0"/>
    <x v="0"/>
    <x v="0"/>
    <x v="0"/>
    <x v="0"/>
    <x v="16"/>
    <x v="31"/>
    <x v="49"/>
    <x v="0"/>
    <x v="12"/>
    <x v="4"/>
    <x v="4"/>
    <x v="0"/>
    <x v="13"/>
    <x v="7"/>
    <x v="5"/>
  </r>
  <r>
    <x v="0"/>
    <x v="0"/>
    <x v="19"/>
    <x v="0"/>
    <x v="2"/>
    <x v="2"/>
    <x v="2"/>
    <x v="0"/>
    <x v="0"/>
    <x v="1"/>
    <x v="1"/>
    <x v="0"/>
    <x v="2"/>
    <x v="1"/>
    <x v="0"/>
    <x v="0"/>
    <x v="0"/>
    <x v="2"/>
    <x v="1"/>
    <x v="0"/>
    <x v="1"/>
    <x v="1"/>
    <x v="0"/>
    <x v="2"/>
    <x v="0"/>
    <x v="1"/>
    <x v="0"/>
    <x v="1"/>
    <x v="0"/>
    <x v="0"/>
    <x v="2"/>
    <x v="2"/>
    <x v="0"/>
    <x v="4"/>
    <x v="4"/>
    <x v="3"/>
    <x v="0"/>
    <x v="1"/>
    <x v="2"/>
    <x v="4"/>
    <x v="0"/>
    <x v="0"/>
    <x v="0"/>
    <x v="0"/>
    <x v="0"/>
    <x v="0"/>
    <x v="0"/>
    <x v="0"/>
    <x v="0"/>
    <x v="6"/>
    <x v="19"/>
    <x v="14"/>
    <x v="2"/>
    <x v="11"/>
    <x v="4"/>
    <x v="4"/>
    <x v="3"/>
    <x v="3"/>
    <x v="7"/>
    <x v="7"/>
  </r>
  <r>
    <x v="0"/>
    <x v="0"/>
    <x v="10"/>
    <x v="0"/>
    <x v="5"/>
    <x v="0"/>
    <x v="2"/>
    <x v="0"/>
    <x v="1"/>
    <x v="0"/>
    <x v="3"/>
    <x v="2"/>
    <x v="2"/>
    <x v="1"/>
    <x v="0"/>
    <x v="1"/>
    <x v="0"/>
    <x v="1"/>
    <x v="3"/>
    <x v="0"/>
    <x v="0"/>
    <x v="0"/>
    <x v="1"/>
    <x v="2"/>
    <x v="1"/>
    <x v="0"/>
    <x v="0"/>
    <x v="1"/>
    <x v="0"/>
    <x v="0"/>
    <x v="0"/>
    <x v="2"/>
    <x v="0"/>
    <x v="3"/>
    <x v="1"/>
    <x v="0"/>
    <x v="2"/>
    <x v="0"/>
    <x v="0"/>
    <x v="0"/>
    <x v="0"/>
    <x v="0"/>
    <x v="0"/>
    <x v="0"/>
    <x v="0"/>
    <x v="0"/>
    <x v="0"/>
    <x v="0"/>
    <x v="0"/>
    <x v="5"/>
    <x v="6"/>
    <x v="4"/>
    <x v="0"/>
    <x v="0"/>
    <x v="1"/>
    <x v="3"/>
    <x v="0"/>
    <x v="1"/>
    <x v="7"/>
    <x v="1"/>
  </r>
  <r>
    <x v="0"/>
    <x v="0"/>
    <x v="10"/>
    <x v="0"/>
    <x v="5"/>
    <x v="0"/>
    <x v="0"/>
    <x v="0"/>
    <x v="1"/>
    <x v="0"/>
    <x v="3"/>
    <x v="2"/>
    <x v="1"/>
    <x v="1"/>
    <x v="1"/>
    <x v="0"/>
    <x v="4"/>
    <x v="1"/>
    <x v="1"/>
    <x v="0"/>
    <x v="0"/>
    <x v="1"/>
    <x v="0"/>
    <x v="2"/>
    <x v="1"/>
    <x v="0"/>
    <x v="5"/>
    <x v="1"/>
    <x v="0"/>
    <x v="0"/>
    <x v="0"/>
    <x v="2"/>
    <x v="0"/>
    <x v="0"/>
    <x v="1"/>
    <x v="0"/>
    <x v="2"/>
    <x v="0"/>
    <x v="0"/>
    <x v="0"/>
    <x v="0"/>
    <x v="0"/>
    <x v="0"/>
    <x v="0"/>
    <x v="0"/>
    <x v="0"/>
    <x v="0"/>
    <x v="0"/>
    <x v="0"/>
    <x v="6"/>
    <x v="15"/>
    <x v="14"/>
    <x v="1"/>
    <x v="0"/>
    <x v="4"/>
    <x v="3"/>
    <x v="5"/>
    <x v="1"/>
    <x v="7"/>
    <x v="4"/>
  </r>
  <r>
    <x v="0"/>
    <x v="0"/>
    <x v="10"/>
    <x v="0"/>
    <x v="5"/>
    <x v="0"/>
    <x v="1"/>
    <x v="1"/>
    <x v="1"/>
    <x v="0"/>
    <x v="3"/>
    <x v="2"/>
    <x v="0"/>
    <x v="0"/>
    <x v="0"/>
    <x v="0"/>
    <x v="4"/>
    <x v="0"/>
    <x v="0"/>
    <x v="0"/>
    <x v="0"/>
    <x v="0"/>
    <x v="1"/>
    <x v="0"/>
    <x v="1"/>
    <x v="4"/>
    <x v="5"/>
    <x v="1"/>
    <x v="0"/>
    <x v="0"/>
    <x v="0"/>
    <x v="2"/>
    <x v="2"/>
    <x v="3"/>
    <x v="0"/>
    <x v="0"/>
    <x v="2"/>
    <x v="0"/>
    <x v="0"/>
    <x v="0"/>
    <x v="0"/>
    <x v="0"/>
    <x v="0"/>
    <x v="0"/>
    <x v="0"/>
    <x v="0"/>
    <x v="0"/>
    <x v="0"/>
    <x v="0"/>
    <x v="1"/>
    <x v="23"/>
    <x v="6"/>
    <x v="0"/>
    <x v="0"/>
    <x v="1"/>
    <x v="4"/>
    <x v="6"/>
    <x v="1"/>
    <x v="5"/>
    <x v="5"/>
  </r>
  <r>
    <x v="0"/>
    <x v="0"/>
    <x v="10"/>
    <x v="0"/>
    <x v="5"/>
    <x v="2"/>
    <x v="1"/>
    <x v="1"/>
    <x v="0"/>
    <x v="1"/>
    <x v="3"/>
    <x v="2"/>
    <x v="0"/>
    <x v="0"/>
    <x v="1"/>
    <x v="0"/>
    <x v="0"/>
    <x v="1"/>
    <x v="1"/>
    <x v="0"/>
    <x v="0"/>
    <x v="0"/>
    <x v="0"/>
    <x v="2"/>
    <x v="1"/>
    <x v="2"/>
    <x v="1"/>
    <x v="1"/>
    <x v="0"/>
    <x v="0"/>
    <x v="2"/>
    <x v="2"/>
    <x v="2"/>
    <x v="3"/>
    <x v="1"/>
    <x v="0"/>
    <x v="2"/>
    <x v="0"/>
    <x v="0"/>
    <x v="0"/>
    <x v="0"/>
    <x v="0"/>
    <x v="0"/>
    <x v="0"/>
    <x v="0"/>
    <x v="0"/>
    <x v="0"/>
    <x v="0"/>
    <x v="0"/>
    <x v="10"/>
    <x v="12"/>
    <x v="14"/>
    <x v="1"/>
    <x v="0"/>
    <x v="0"/>
    <x v="3"/>
    <x v="7"/>
    <x v="3"/>
    <x v="5"/>
    <x v="1"/>
  </r>
  <r>
    <x v="0"/>
    <x v="0"/>
    <x v="10"/>
    <x v="0"/>
    <x v="5"/>
    <x v="0"/>
    <x v="2"/>
    <x v="1"/>
    <x v="0"/>
    <x v="1"/>
    <x v="3"/>
    <x v="2"/>
    <x v="3"/>
    <x v="1"/>
    <x v="1"/>
    <x v="1"/>
    <x v="0"/>
    <x v="1"/>
    <x v="0"/>
    <x v="0"/>
    <x v="0"/>
    <x v="1"/>
    <x v="0"/>
    <x v="2"/>
    <x v="2"/>
    <x v="1"/>
    <x v="1"/>
    <x v="0"/>
    <x v="4"/>
    <x v="3"/>
    <x v="0"/>
    <x v="0"/>
    <x v="0"/>
    <x v="3"/>
    <x v="2"/>
    <x v="0"/>
    <x v="2"/>
    <x v="3"/>
    <x v="0"/>
    <x v="0"/>
    <x v="0"/>
    <x v="0"/>
    <x v="0"/>
    <x v="0"/>
    <x v="0"/>
    <x v="0"/>
    <x v="0"/>
    <x v="0"/>
    <x v="0"/>
    <x v="14"/>
    <x v="63"/>
    <x v="10"/>
    <x v="3"/>
    <x v="0"/>
    <x v="4"/>
    <x v="1"/>
    <x v="1"/>
    <x v="22"/>
    <x v="0"/>
    <x v="3"/>
  </r>
  <r>
    <x v="0"/>
    <x v="0"/>
    <x v="10"/>
    <x v="0"/>
    <x v="5"/>
    <x v="2"/>
    <x v="2"/>
    <x v="1"/>
    <x v="1"/>
    <x v="0"/>
    <x v="3"/>
    <x v="2"/>
    <x v="0"/>
    <x v="1"/>
    <x v="1"/>
    <x v="1"/>
    <x v="1"/>
    <x v="0"/>
    <x v="3"/>
    <x v="0"/>
    <x v="0"/>
    <x v="0"/>
    <x v="1"/>
    <x v="0"/>
    <x v="0"/>
    <x v="0"/>
    <x v="1"/>
    <x v="1"/>
    <x v="0"/>
    <x v="0"/>
    <x v="0"/>
    <x v="2"/>
    <x v="2"/>
    <x v="3"/>
    <x v="1"/>
    <x v="0"/>
    <x v="2"/>
    <x v="0"/>
    <x v="0"/>
    <x v="0"/>
    <x v="0"/>
    <x v="0"/>
    <x v="0"/>
    <x v="0"/>
    <x v="0"/>
    <x v="0"/>
    <x v="0"/>
    <x v="0"/>
    <x v="0"/>
    <x v="11"/>
    <x v="23"/>
    <x v="5"/>
    <x v="6"/>
    <x v="0"/>
    <x v="1"/>
    <x v="0"/>
    <x v="3"/>
    <x v="1"/>
    <x v="5"/>
    <x v="1"/>
  </r>
  <r>
    <x v="0"/>
    <x v="0"/>
    <x v="10"/>
    <x v="0"/>
    <x v="5"/>
    <x v="0"/>
    <x v="2"/>
    <x v="0"/>
    <x v="1"/>
    <x v="0"/>
    <x v="3"/>
    <x v="1"/>
    <x v="2"/>
    <x v="2"/>
    <x v="0"/>
    <x v="0"/>
    <x v="0"/>
    <x v="1"/>
    <x v="0"/>
    <x v="0"/>
    <x v="3"/>
    <x v="0"/>
    <x v="0"/>
    <x v="2"/>
    <x v="2"/>
    <x v="1"/>
    <x v="4"/>
    <x v="1"/>
    <x v="2"/>
    <x v="0"/>
    <x v="3"/>
    <x v="2"/>
    <x v="0"/>
    <x v="0"/>
    <x v="2"/>
    <x v="0"/>
    <x v="0"/>
    <x v="0"/>
    <x v="0"/>
    <x v="0"/>
    <x v="0"/>
    <x v="0"/>
    <x v="0"/>
    <x v="0"/>
    <x v="0"/>
    <x v="0"/>
    <x v="0"/>
    <x v="0"/>
    <x v="0"/>
    <x v="5"/>
    <x v="23"/>
    <x v="1"/>
    <x v="3"/>
    <x v="5"/>
    <x v="0"/>
    <x v="1"/>
    <x v="1"/>
    <x v="59"/>
    <x v="7"/>
    <x v="1"/>
  </r>
  <r>
    <x v="0"/>
    <x v="0"/>
    <x v="10"/>
    <x v="0"/>
    <x v="5"/>
    <x v="0"/>
    <x v="2"/>
    <x v="0"/>
    <x v="1"/>
    <x v="0"/>
    <x v="0"/>
    <x v="2"/>
    <x v="0"/>
    <x v="0"/>
    <x v="0"/>
    <x v="0"/>
    <x v="4"/>
    <x v="1"/>
    <x v="0"/>
    <x v="2"/>
    <x v="0"/>
    <x v="0"/>
    <x v="0"/>
    <x v="2"/>
    <x v="1"/>
    <x v="0"/>
    <x v="0"/>
    <x v="1"/>
    <x v="0"/>
    <x v="0"/>
    <x v="3"/>
    <x v="2"/>
    <x v="0"/>
    <x v="3"/>
    <x v="1"/>
    <x v="3"/>
    <x v="2"/>
    <x v="3"/>
    <x v="0"/>
    <x v="0"/>
    <x v="0"/>
    <x v="0"/>
    <x v="0"/>
    <x v="0"/>
    <x v="0"/>
    <x v="0"/>
    <x v="0"/>
    <x v="0"/>
    <x v="0"/>
    <x v="5"/>
    <x v="12"/>
    <x v="6"/>
    <x v="3"/>
    <x v="2"/>
    <x v="0"/>
    <x v="3"/>
    <x v="0"/>
    <x v="13"/>
    <x v="7"/>
    <x v="1"/>
  </r>
  <r>
    <x v="0"/>
    <x v="0"/>
    <x v="10"/>
    <x v="0"/>
    <x v="5"/>
    <x v="1"/>
    <x v="2"/>
    <x v="1"/>
    <x v="0"/>
    <x v="0"/>
    <x v="0"/>
    <x v="0"/>
    <x v="2"/>
    <x v="1"/>
    <x v="1"/>
    <x v="0"/>
    <x v="1"/>
    <x v="1"/>
    <x v="0"/>
    <x v="1"/>
    <x v="1"/>
    <x v="1"/>
    <x v="0"/>
    <x v="1"/>
    <x v="1"/>
    <x v="0"/>
    <x v="0"/>
    <x v="1"/>
    <x v="0"/>
    <x v="0"/>
    <x v="3"/>
    <x v="2"/>
    <x v="0"/>
    <x v="0"/>
    <x v="3"/>
    <x v="0"/>
    <x v="0"/>
    <x v="1"/>
    <x v="0"/>
    <x v="0"/>
    <x v="0"/>
    <x v="0"/>
    <x v="0"/>
    <x v="0"/>
    <x v="0"/>
    <x v="0"/>
    <x v="0"/>
    <x v="0"/>
    <x v="0"/>
    <x v="14"/>
    <x v="38"/>
    <x v="7"/>
    <x v="3"/>
    <x v="1"/>
    <x v="4"/>
    <x v="1"/>
    <x v="0"/>
    <x v="13"/>
    <x v="7"/>
    <x v="8"/>
  </r>
  <r>
    <x v="0"/>
    <x v="0"/>
    <x v="10"/>
    <x v="0"/>
    <x v="5"/>
    <x v="2"/>
    <x v="2"/>
    <x v="3"/>
    <x v="2"/>
    <x v="0"/>
    <x v="3"/>
    <x v="1"/>
    <x v="0"/>
    <x v="1"/>
    <x v="1"/>
    <x v="0"/>
    <x v="1"/>
    <x v="2"/>
    <x v="3"/>
    <x v="3"/>
    <x v="0"/>
    <x v="1"/>
    <x v="0"/>
    <x v="0"/>
    <x v="0"/>
    <x v="1"/>
    <x v="0"/>
    <x v="1"/>
    <x v="0"/>
    <x v="0"/>
    <x v="0"/>
    <x v="2"/>
    <x v="2"/>
    <x v="3"/>
    <x v="3"/>
    <x v="3"/>
    <x v="0"/>
    <x v="3"/>
    <x v="0"/>
    <x v="0"/>
    <x v="0"/>
    <x v="0"/>
    <x v="0"/>
    <x v="0"/>
    <x v="0"/>
    <x v="0"/>
    <x v="0"/>
    <x v="0"/>
    <x v="0"/>
    <x v="16"/>
    <x v="15"/>
    <x v="7"/>
    <x v="7"/>
    <x v="9"/>
    <x v="4"/>
    <x v="0"/>
    <x v="3"/>
    <x v="1"/>
    <x v="5"/>
    <x v="0"/>
  </r>
  <r>
    <x v="0"/>
    <x v="0"/>
    <x v="10"/>
    <x v="0"/>
    <x v="5"/>
    <x v="2"/>
    <x v="2"/>
    <x v="1"/>
    <x v="1"/>
    <x v="1"/>
    <x v="3"/>
    <x v="2"/>
    <x v="0"/>
    <x v="1"/>
    <x v="0"/>
    <x v="1"/>
    <x v="1"/>
    <x v="1"/>
    <x v="0"/>
    <x v="0"/>
    <x v="0"/>
    <x v="1"/>
    <x v="0"/>
    <x v="0"/>
    <x v="1"/>
    <x v="5"/>
    <x v="0"/>
    <x v="2"/>
    <x v="0"/>
    <x v="3"/>
    <x v="1"/>
    <x v="0"/>
    <x v="3"/>
    <x v="0"/>
    <x v="1"/>
    <x v="0"/>
    <x v="1"/>
    <x v="2"/>
    <x v="1"/>
    <x v="1"/>
    <x v="0"/>
    <x v="0"/>
    <x v="0"/>
    <x v="0"/>
    <x v="0"/>
    <x v="0"/>
    <x v="0"/>
    <x v="0"/>
    <x v="0"/>
    <x v="11"/>
    <x v="12"/>
    <x v="10"/>
    <x v="3"/>
    <x v="0"/>
    <x v="4"/>
    <x v="4"/>
    <x v="0"/>
    <x v="48"/>
    <x v="4"/>
    <x v="4"/>
  </r>
  <r>
    <x v="0"/>
    <x v="0"/>
    <x v="10"/>
    <x v="0"/>
    <x v="5"/>
    <x v="0"/>
    <x v="0"/>
    <x v="0"/>
    <x v="1"/>
    <x v="1"/>
    <x v="3"/>
    <x v="1"/>
    <x v="2"/>
    <x v="0"/>
    <x v="0"/>
    <x v="0"/>
    <x v="0"/>
    <x v="1"/>
    <x v="0"/>
    <x v="0"/>
    <x v="0"/>
    <x v="1"/>
    <x v="0"/>
    <x v="2"/>
    <x v="0"/>
    <x v="1"/>
    <x v="1"/>
    <x v="1"/>
    <x v="0"/>
    <x v="0"/>
    <x v="0"/>
    <x v="2"/>
    <x v="0"/>
    <x v="3"/>
    <x v="2"/>
    <x v="3"/>
    <x v="2"/>
    <x v="0"/>
    <x v="0"/>
    <x v="0"/>
    <x v="0"/>
    <x v="0"/>
    <x v="0"/>
    <x v="0"/>
    <x v="0"/>
    <x v="0"/>
    <x v="0"/>
    <x v="0"/>
    <x v="0"/>
    <x v="6"/>
    <x v="12"/>
    <x v="0"/>
    <x v="3"/>
    <x v="0"/>
    <x v="4"/>
    <x v="4"/>
    <x v="1"/>
    <x v="1"/>
    <x v="7"/>
    <x v="3"/>
  </r>
  <r>
    <x v="0"/>
    <x v="0"/>
    <x v="10"/>
    <x v="0"/>
    <x v="5"/>
    <x v="2"/>
    <x v="1"/>
    <x v="0"/>
    <x v="0"/>
    <x v="0"/>
    <x v="0"/>
    <x v="2"/>
    <x v="2"/>
    <x v="1"/>
    <x v="0"/>
    <x v="1"/>
    <x v="1"/>
    <x v="0"/>
    <x v="0"/>
    <x v="0"/>
    <x v="0"/>
    <x v="1"/>
    <x v="0"/>
    <x v="0"/>
    <x v="1"/>
    <x v="0"/>
    <x v="1"/>
    <x v="1"/>
    <x v="0"/>
    <x v="0"/>
    <x v="2"/>
    <x v="2"/>
    <x v="0"/>
    <x v="3"/>
    <x v="1"/>
    <x v="0"/>
    <x v="1"/>
    <x v="1"/>
    <x v="2"/>
    <x v="0"/>
    <x v="0"/>
    <x v="0"/>
    <x v="0"/>
    <x v="0"/>
    <x v="0"/>
    <x v="0"/>
    <x v="0"/>
    <x v="0"/>
    <x v="0"/>
    <x v="9"/>
    <x v="0"/>
    <x v="10"/>
    <x v="0"/>
    <x v="0"/>
    <x v="4"/>
    <x v="4"/>
    <x v="3"/>
    <x v="3"/>
    <x v="7"/>
    <x v="1"/>
  </r>
  <r>
    <x v="0"/>
    <x v="0"/>
    <x v="10"/>
    <x v="0"/>
    <x v="5"/>
    <x v="0"/>
    <x v="2"/>
    <x v="0"/>
    <x v="0"/>
    <x v="0"/>
    <x v="3"/>
    <x v="2"/>
    <x v="2"/>
    <x v="0"/>
    <x v="0"/>
    <x v="0"/>
    <x v="0"/>
    <x v="0"/>
    <x v="3"/>
    <x v="0"/>
    <x v="0"/>
    <x v="0"/>
    <x v="1"/>
    <x v="0"/>
    <x v="0"/>
    <x v="0"/>
    <x v="4"/>
    <x v="1"/>
    <x v="0"/>
    <x v="0"/>
    <x v="3"/>
    <x v="2"/>
    <x v="0"/>
    <x v="3"/>
    <x v="2"/>
    <x v="0"/>
    <x v="2"/>
    <x v="0"/>
    <x v="0"/>
    <x v="0"/>
    <x v="0"/>
    <x v="0"/>
    <x v="0"/>
    <x v="0"/>
    <x v="0"/>
    <x v="0"/>
    <x v="0"/>
    <x v="0"/>
    <x v="0"/>
    <x v="6"/>
    <x v="6"/>
    <x v="0"/>
    <x v="6"/>
    <x v="0"/>
    <x v="1"/>
    <x v="0"/>
    <x v="0"/>
    <x v="13"/>
    <x v="7"/>
    <x v="3"/>
  </r>
  <r>
    <x v="0"/>
    <x v="0"/>
    <x v="10"/>
    <x v="0"/>
    <x v="5"/>
    <x v="0"/>
    <x v="0"/>
    <x v="0"/>
    <x v="1"/>
    <x v="1"/>
    <x v="0"/>
    <x v="2"/>
    <x v="0"/>
    <x v="1"/>
    <x v="0"/>
    <x v="1"/>
    <x v="4"/>
    <x v="1"/>
    <x v="0"/>
    <x v="0"/>
    <x v="0"/>
    <x v="1"/>
    <x v="0"/>
    <x v="2"/>
    <x v="1"/>
    <x v="0"/>
    <x v="1"/>
    <x v="0"/>
    <x v="0"/>
    <x v="0"/>
    <x v="2"/>
    <x v="0"/>
    <x v="0"/>
    <x v="3"/>
    <x v="1"/>
    <x v="3"/>
    <x v="0"/>
    <x v="3"/>
    <x v="0"/>
    <x v="1"/>
    <x v="0"/>
    <x v="0"/>
    <x v="0"/>
    <x v="0"/>
    <x v="0"/>
    <x v="0"/>
    <x v="0"/>
    <x v="0"/>
    <x v="0"/>
    <x v="6"/>
    <x v="27"/>
    <x v="15"/>
    <x v="3"/>
    <x v="0"/>
    <x v="4"/>
    <x v="3"/>
    <x v="3"/>
    <x v="6"/>
    <x v="0"/>
    <x v="1"/>
  </r>
  <r>
    <x v="0"/>
    <x v="0"/>
    <x v="10"/>
    <x v="0"/>
    <x v="5"/>
    <x v="0"/>
    <x v="2"/>
    <x v="1"/>
    <x v="1"/>
    <x v="0"/>
    <x v="0"/>
    <x v="1"/>
    <x v="1"/>
    <x v="0"/>
    <x v="0"/>
    <x v="1"/>
    <x v="0"/>
    <x v="1"/>
    <x v="0"/>
    <x v="0"/>
    <x v="0"/>
    <x v="0"/>
    <x v="1"/>
    <x v="2"/>
    <x v="1"/>
    <x v="0"/>
    <x v="1"/>
    <x v="1"/>
    <x v="0"/>
    <x v="0"/>
    <x v="2"/>
    <x v="0"/>
    <x v="0"/>
    <x v="0"/>
    <x v="1"/>
    <x v="3"/>
    <x v="0"/>
    <x v="3"/>
    <x v="0"/>
    <x v="0"/>
    <x v="0"/>
    <x v="0"/>
    <x v="0"/>
    <x v="0"/>
    <x v="0"/>
    <x v="0"/>
    <x v="0"/>
    <x v="0"/>
    <x v="0"/>
    <x v="11"/>
    <x v="14"/>
    <x v="15"/>
    <x v="3"/>
    <x v="0"/>
    <x v="1"/>
    <x v="3"/>
    <x v="3"/>
    <x v="3"/>
    <x v="0"/>
    <x v="4"/>
  </r>
  <r>
    <x v="0"/>
    <x v="0"/>
    <x v="10"/>
    <x v="0"/>
    <x v="5"/>
    <x v="2"/>
    <x v="2"/>
    <x v="0"/>
    <x v="1"/>
    <x v="0"/>
    <x v="3"/>
    <x v="2"/>
    <x v="2"/>
    <x v="0"/>
    <x v="1"/>
    <x v="0"/>
    <x v="0"/>
    <x v="0"/>
    <x v="0"/>
    <x v="0"/>
    <x v="1"/>
    <x v="0"/>
    <x v="0"/>
    <x v="2"/>
    <x v="0"/>
    <x v="0"/>
    <x v="0"/>
    <x v="1"/>
    <x v="2"/>
    <x v="3"/>
    <x v="2"/>
    <x v="2"/>
    <x v="0"/>
    <x v="3"/>
    <x v="1"/>
    <x v="0"/>
    <x v="0"/>
    <x v="3"/>
    <x v="0"/>
    <x v="0"/>
    <x v="0"/>
    <x v="0"/>
    <x v="0"/>
    <x v="0"/>
    <x v="0"/>
    <x v="0"/>
    <x v="0"/>
    <x v="0"/>
    <x v="0"/>
    <x v="5"/>
    <x v="6"/>
    <x v="14"/>
    <x v="0"/>
    <x v="11"/>
    <x v="0"/>
    <x v="4"/>
    <x v="0"/>
    <x v="4"/>
    <x v="7"/>
    <x v="1"/>
  </r>
  <r>
    <x v="0"/>
    <x v="0"/>
    <x v="18"/>
    <x v="0"/>
    <x v="1"/>
    <x v="0"/>
    <x v="0"/>
    <x v="0"/>
    <x v="1"/>
    <x v="0"/>
    <x v="3"/>
    <x v="2"/>
    <x v="2"/>
    <x v="1"/>
    <x v="0"/>
    <x v="0"/>
    <x v="0"/>
    <x v="1"/>
    <x v="0"/>
    <x v="2"/>
    <x v="0"/>
    <x v="1"/>
    <x v="0"/>
    <x v="0"/>
    <x v="1"/>
    <x v="1"/>
    <x v="5"/>
    <x v="1"/>
    <x v="0"/>
    <x v="0"/>
    <x v="0"/>
    <x v="2"/>
    <x v="0"/>
    <x v="3"/>
    <x v="2"/>
    <x v="0"/>
    <x v="0"/>
    <x v="1"/>
    <x v="0"/>
    <x v="0"/>
    <x v="0"/>
    <x v="0"/>
    <x v="0"/>
    <x v="0"/>
    <x v="0"/>
    <x v="0"/>
    <x v="0"/>
    <x v="0"/>
    <x v="0"/>
    <x v="6"/>
    <x v="6"/>
    <x v="14"/>
    <x v="3"/>
    <x v="2"/>
    <x v="4"/>
    <x v="4"/>
    <x v="0"/>
    <x v="1"/>
    <x v="7"/>
    <x v="3"/>
  </r>
  <r>
    <x v="0"/>
    <x v="0"/>
    <x v="10"/>
    <x v="0"/>
    <x v="5"/>
    <x v="0"/>
    <x v="2"/>
    <x v="0"/>
    <x v="1"/>
    <x v="0"/>
    <x v="3"/>
    <x v="2"/>
    <x v="0"/>
    <x v="1"/>
    <x v="0"/>
    <x v="0"/>
    <x v="0"/>
    <x v="1"/>
    <x v="3"/>
    <x v="0"/>
    <x v="0"/>
    <x v="0"/>
    <x v="1"/>
    <x v="0"/>
    <x v="0"/>
    <x v="4"/>
    <x v="0"/>
    <x v="1"/>
    <x v="0"/>
    <x v="0"/>
    <x v="2"/>
    <x v="2"/>
    <x v="0"/>
    <x v="3"/>
    <x v="0"/>
    <x v="0"/>
    <x v="2"/>
    <x v="0"/>
    <x v="0"/>
    <x v="0"/>
    <x v="0"/>
    <x v="0"/>
    <x v="0"/>
    <x v="0"/>
    <x v="0"/>
    <x v="0"/>
    <x v="0"/>
    <x v="0"/>
    <x v="0"/>
    <x v="5"/>
    <x v="23"/>
    <x v="14"/>
    <x v="0"/>
    <x v="0"/>
    <x v="1"/>
    <x v="0"/>
    <x v="5"/>
    <x v="3"/>
    <x v="7"/>
    <x v="5"/>
  </r>
  <r>
    <x v="0"/>
    <x v="0"/>
    <x v="10"/>
    <x v="0"/>
    <x v="5"/>
    <x v="2"/>
    <x v="1"/>
    <x v="1"/>
    <x v="4"/>
    <x v="3"/>
    <x v="4"/>
    <x v="3"/>
    <x v="2"/>
    <x v="5"/>
    <x v="1"/>
    <x v="2"/>
    <x v="1"/>
    <x v="2"/>
    <x v="2"/>
    <x v="0"/>
    <x v="1"/>
    <x v="1"/>
    <x v="1"/>
    <x v="0"/>
    <x v="2"/>
    <x v="2"/>
    <x v="2"/>
    <x v="1"/>
    <x v="0"/>
    <x v="0"/>
    <x v="2"/>
    <x v="2"/>
    <x v="0"/>
    <x v="0"/>
    <x v="0"/>
    <x v="0"/>
    <x v="1"/>
    <x v="3"/>
    <x v="0"/>
    <x v="3"/>
    <x v="0"/>
    <x v="0"/>
    <x v="0"/>
    <x v="0"/>
    <x v="0"/>
    <x v="0"/>
    <x v="0"/>
    <x v="0"/>
    <x v="0"/>
    <x v="16"/>
    <x v="35"/>
    <x v="22"/>
    <x v="2"/>
    <x v="11"/>
    <x v="0"/>
    <x v="6"/>
    <x v="2"/>
    <x v="3"/>
    <x v="7"/>
    <x v="0"/>
  </r>
  <r>
    <x v="0"/>
    <x v="0"/>
    <x v="10"/>
    <x v="0"/>
    <x v="5"/>
    <x v="2"/>
    <x v="1"/>
    <x v="2"/>
    <x v="2"/>
    <x v="3"/>
    <x v="4"/>
    <x v="3"/>
    <x v="1"/>
    <x v="2"/>
    <x v="3"/>
    <x v="1"/>
    <x v="0"/>
    <x v="1"/>
    <x v="0"/>
    <x v="1"/>
    <x v="3"/>
    <x v="2"/>
    <x v="2"/>
    <x v="1"/>
    <x v="3"/>
    <x v="1"/>
    <x v="0"/>
    <x v="0"/>
    <x v="3"/>
    <x v="3"/>
    <x v="3"/>
    <x v="4"/>
    <x v="3"/>
    <x v="1"/>
    <x v="3"/>
    <x v="3"/>
    <x v="1"/>
    <x v="2"/>
    <x v="2"/>
    <x v="1"/>
    <x v="0"/>
    <x v="0"/>
    <x v="0"/>
    <x v="0"/>
    <x v="0"/>
    <x v="0"/>
    <x v="0"/>
    <x v="0"/>
    <x v="0"/>
    <x v="4"/>
    <x v="21"/>
    <x v="2"/>
    <x v="3"/>
    <x v="13"/>
    <x v="2"/>
    <x v="2"/>
    <x v="3"/>
    <x v="37"/>
    <x v="15"/>
    <x v="9"/>
  </r>
  <r>
    <x v="0"/>
    <x v="0"/>
    <x v="10"/>
    <x v="0"/>
    <x v="5"/>
    <x v="2"/>
    <x v="1"/>
    <x v="0"/>
    <x v="1"/>
    <x v="0"/>
    <x v="3"/>
    <x v="2"/>
    <x v="0"/>
    <x v="0"/>
    <x v="0"/>
    <x v="0"/>
    <x v="4"/>
    <x v="0"/>
    <x v="0"/>
    <x v="0"/>
    <x v="0"/>
    <x v="0"/>
    <x v="1"/>
    <x v="2"/>
    <x v="1"/>
    <x v="0"/>
    <x v="0"/>
    <x v="0"/>
    <x v="0"/>
    <x v="0"/>
    <x v="2"/>
    <x v="2"/>
    <x v="2"/>
    <x v="3"/>
    <x v="0"/>
    <x v="0"/>
    <x v="2"/>
    <x v="0"/>
    <x v="2"/>
    <x v="0"/>
    <x v="0"/>
    <x v="0"/>
    <x v="0"/>
    <x v="0"/>
    <x v="0"/>
    <x v="0"/>
    <x v="0"/>
    <x v="0"/>
    <x v="0"/>
    <x v="10"/>
    <x v="23"/>
    <x v="6"/>
    <x v="0"/>
    <x v="0"/>
    <x v="1"/>
    <x v="3"/>
    <x v="0"/>
    <x v="6"/>
    <x v="5"/>
    <x v="5"/>
  </r>
  <r>
    <x v="0"/>
    <x v="0"/>
    <x v="10"/>
    <x v="0"/>
    <x v="5"/>
    <x v="0"/>
    <x v="0"/>
    <x v="0"/>
    <x v="0"/>
    <x v="0"/>
    <x v="3"/>
    <x v="2"/>
    <x v="2"/>
    <x v="0"/>
    <x v="0"/>
    <x v="0"/>
    <x v="1"/>
    <x v="0"/>
    <x v="3"/>
    <x v="0"/>
    <x v="0"/>
    <x v="1"/>
    <x v="1"/>
    <x v="0"/>
    <x v="0"/>
    <x v="0"/>
    <x v="0"/>
    <x v="1"/>
    <x v="0"/>
    <x v="0"/>
    <x v="2"/>
    <x v="2"/>
    <x v="2"/>
    <x v="3"/>
    <x v="1"/>
    <x v="0"/>
    <x v="0"/>
    <x v="3"/>
    <x v="0"/>
    <x v="0"/>
    <x v="0"/>
    <x v="0"/>
    <x v="0"/>
    <x v="0"/>
    <x v="0"/>
    <x v="0"/>
    <x v="0"/>
    <x v="0"/>
    <x v="0"/>
    <x v="0"/>
    <x v="6"/>
    <x v="14"/>
    <x v="6"/>
    <x v="0"/>
    <x v="0"/>
    <x v="0"/>
    <x v="0"/>
    <x v="3"/>
    <x v="5"/>
    <x v="1"/>
  </r>
  <r>
    <x v="0"/>
    <x v="0"/>
    <x v="10"/>
    <x v="0"/>
    <x v="5"/>
    <x v="2"/>
    <x v="2"/>
    <x v="0"/>
    <x v="0"/>
    <x v="0"/>
    <x v="0"/>
    <x v="2"/>
    <x v="2"/>
    <x v="0"/>
    <x v="0"/>
    <x v="0"/>
    <x v="0"/>
    <x v="1"/>
    <x v="0"/>
    <x v="0"/>
    <x v="0"/>
    <x v="0"/>
    <x v="0"/>
    <x v="0"/>
    <x v="0"/>
    <x v="1"/>
    <x v="1"/>
    <x v="0"/>
    <x v="0"/>
    <x v="0"/>
    <x v="0"/>
    <x v="2"/>
    <x v="0"/>
    <x v="3"/>
    <x v="4"/>
    <x v="3"/>
    <x v="0"/>
    <x v="0"/>
    <x v="0"/>
    <x v="0"/>
    <x v="0"/>
    <x v="0"/>
    <x v="0"/>
    <x v="0"/>
    <x v="0"/>
    <x v="0"/>
    <x v="0"/>
    <x v="0"/>
    <x v="0"/>
    <x v="6"/>
    <x v="0"/>
    <x v="0"/>
    <x v="3"/>
    <x v="0"/>
    <x v="0"/>
    <x v="0"/>
    <x v="1"/>
    <x v="0"/>
    <x v="7"/>
    <x v="3"/>
  </r>
  <r>
    <x v="0"/>
    <x v="0"/>
    <x v="10"/>
    <x v="0"/>
    <x v="5"/>
    <x v="2"/>
    <x v="2"/>
    <x v="0"/>
    <x v="1"/>
    <x v="0"/>
    <x v="3"/>
    <x v="0"/>
    <x v="2"/>
    <x v="0"/>
    <x v="0"/>
    <x v="0"/>
    <x v="4"/>
    <x v="1"/>
    <x v="0"/>
    <x v="0"/>
    <x v="0"/>
    <x v="1"/>
    <x v="0"/>
    <x v="2"/>
    <x v="1"/>
    <x v="0"/>
    <x v="0"/>
    <x v="1"/>
    <x v="0"/>
    <x v="0"/>
    <x v="0"/>
    <x v="2"/>
    <x v="2"/>
    <x v="3"/>
    <x v="2"/>
    <x v="0"/>
    <x v="0"/>
    <x v="3"/>
    <x v="0"/>
    <x v="0"/>
    <x v="0"/>
    <x v="0"/>
    <x v="0"/>
    <x v="0"/>
    <x v="0"/>
    <x v="0"/>
    <x v="0"/>
    <x v="0"/>
    <x v="0"/>
    <x v="5"/>
    <x v="5"/>
    <x v="6"/>
    <x v="3"/>
    <x v="0"/>
    <x v="4"/>
    <x v="3"/>
    <x v="0"/>
    <x v="1"/>
    <x v="5"/>
    <x v="3"/>
  </r>
  <r>
    <x v="0"/>
    <x v="0"/>
    <x v="15"/>
    <x v="0"/>
    <x v="2"/>
    <x v="2"/>
    <x v="0"/>
    <x v="1"/>
    <x v="1"/>
    <x v="1"/>
    <x v="3"/>
    <x v="2"/>
    <x v="2"/>
    <x v="0"/>
    <x v="1"/>
    <x v="1"/>
    <x v="1"/>
    <x v="1"/>
    <x v="1"/>
    <x v="2"/>
    <x v="1"/>
    <x v="3"/>
    <x v="4"/>
    <x v="1"/>
    <x v="2"/>
    <x v="1"/>
    <x v="2"/>
    <x v="1"/>
    <x v="0"/>
    <x v="0"/>
    <x v="0"/>
    <x v="0"/>
    <x v="3"/>
    <x v="3"/>
    <x v="2"/>
    <x v="3"/>
    <x v="1"/>
    <x v="3"/>
    <x v="2"/>
    <x v="1"/>
    <x v="0"/>
    <x v="0"/>
    <x v="0"/>
    <x v="0"/>
    <x v="0"/>
    <x v="0"/>
    <x v="0"/>
    <x v="0"/>
    <x v="0"/>
    <x v="5"/>
    <x v="0"/>
    <x v="10"/>
    <x v="1"/>
    <x v="6"/>
    <x v="5"/>
    <x v="2"/>
    <x v="7"/>
    <x v="1"/>
    <x v="4"/>
    <x v="3"/>
  </r>
  <r>
    <x v="0"/>
    <x v="0"/>
    <x v="15"/>
    <x v="0"/>
    <x v="2"/>
    <x v="0"/>
    <x v="0"/>
    <x v="0"/>
    <x v="1"/>
    <x v="3"/>
    <x v="0"/>
    <x v="1"/>
    <x v="1"/>
    <x v="1"/>
    <x v="1"/>
    <x v="1"/>
    <x v="0"/>
    <x v="1"/>
    <x v="1"/>
    <x v="1"/>
    <x v="3"/>
    <x v="1"/>
    <x v="0"/>
    <x v="1"/>
    <x v="1"/>
    <x v="1"/>
    <x v="1"/>
    <x v="1"/>
    <x v="0"/>
    <x v="3"/>
    <x v="2"/>
    <x v="0"/>
    <x v="1"/>
    <x v="0"/>
    <x v="0"/>
    <x v="3"/>
    <x v="0"/>
    <x v="3"/>
    <x v="2"/>
    <x v="0"/>
    <x v="0"/>
    <x v="0"/>
    <x v="0"/>
    <x v="0"/>
    <x v="0"/>
    <x v="0"/>
    <x v="0"/>
    <x v="0"/>
    <x v="0"/>
    <x v="6"/>
    <x v="17"/>
    <x v="10"/>
    <x v="1"/>
    <x v="13"/>
    <x v="4"/>
    <x v="1"/>
    <x v="1"/>
    <x v="30"/>
    <x v="13"/>
    <x v="0"/>
  </r>
  <r>
    <x v="0"/>
    <x v="0"/>
    <x v="15"/>
    <x v="0"/>
    <x v="2"/>
    <x v="2"/>
    <x v="0"/>
    <x v="0"/>
    <x v="1"/>
    <x v="0"/>
    <x v="3"/>
    <x v="0"/>
    <x v="2"/>
    <x v="0"/>
    <x v="0"/>
    <x v="0"/>
    <x v="0"/>
    <x v="0"/>
    <x v="0"/>
    <x v="0"/>
    <x v="0"/>
    <x v="1"/>
    <x v="0"/>
    <x v="2"/>
    <x v="1"/>
    <x v="0"/>
    <x v="0"/>
    <x v="1"/>
    <x v="0"/>
    <x v="0"/>
    <x v="0"/>
    <x v="2"/>
    <x v="2"/>
    <x v="3"/>
    <x v="2"/>
    <x v="0"/>
    <x v="4"/>
    <x v="2"/>
    <x v="0"/>
    <x v="1"/>
    <x v="0"/>
    <x v="0"/>
    <x v="0"/>
    <x v="0"/>
    <x v="0"/>
    <x v="0"/>
    <x v="0"/>
    <x v="0"/>
    <x v="0"/>
    <x v="6"/>
    <x v="5"/>
    <x v="0"/>
    <x v="0"/>
    <x v="0"/>
    <x v="4"/>
    <x v="3"/>
    <x v="0"/>
    <x v="1"/>
    <x v="5"/>
    <x v="3"/>
  </r>
  <r>
    <x v="0"/>
    <x v="0"/>
    <x v="15"/>
    <x v="0"/>
    <x v="2"/>
    <x v="0"/>
    <x v="2"/>
    <x v="0"/>
    <x v="0"/>
    <x v="1"/>
    <x v="3"/>
    <x v="2"/>
    <x v="0"/>
    <x v="0"/>
    <x v="1"/>
    <x v="0"/>
    <x v="1"/>
    <x v="1"/>
    <x v="0"/>
    <x v="2"/>
    <x v="1"/>
    <x v="1"/>
    <x v="0"/>
    <x v="2"/>
    <x v="1"/>
    <x v="1"/>
    <x v="2"/>
    <x v="1"/>
    <x v="0"/>
    <x v="3"/>
    <x v="0"/>
    <x v="2"/>
    <x v="0"/>
    <x v="3"/>
    <x v="1"/>
    <x v="3"/>
    <x v="0"/>
    <x v="3"/>
    <x v="0"/>
    <x v="0"/>
    <x v="0"/>
    <x v="0"/>
    <x v="0"/>
    <x v="0"/>
    <x v="0"/>
    <x v="0"/>
    <x v="0"/>
    <x v="0"/>
    <x v="0"/>
    <x v="6"/>
    <x v="12"/>
    <x v="1"/>
    <x v="3"/>
    <x v="6"/>
    <x v="4"/>
    <x v="3"/>
    <x v="7"/>
    <x v="3"/>
    <x v="7"/>
    <x v="1"/>
  </r>
  <r>
    <x v="0"/>
    <x v="0"/>
    <x v="15"/>
    <x v="0"/>
    <x v="2"/>
    <x v="0"/>
    <x v="2"/>
    <x v="2"/>
    <x v="2"/>
    <x v="3"/>
    <x v="3"/>
    <x v="3"/>
    <x v="5"/>
    <x v="2"/>
    <x v="3"/>
    <x v="2"/>
    <x v="1"/>
    <x v="1"/>
    <x v="2"/>
    <x v="0"/>
    <x v="3"/>
    <x v="1"/>
    <x v="3"/>
    <x v="1"/>
    <x v="4"/>
    <x v="2"/>
    <x v="4"/>
    <x v="4"/>
    <x v="1"/>
    <x v="4"/>
    <x v="3"/>
    <x v="4"/>
    <x v="3"/>
    <x v="3"/>
    <x v="2"/>
    <x v="1"/>
    <x v="1"/>
    <x v="2"/>
    <x v="3"/>
    <x v="3"/>
    <x v="0"/>
    <x v="0"/>
    <x v="0"/>
    <x v="0"/>
    <x v="0"/>
    <x v="0"/>
    <x v="0"/>
    <x v="0"/>
    <x v="0"/>
    <x v="8"/>
    <x v="35"/>
    <x v="13"/>
    <x v="3"/>
    <x v="5"/>
    <x v="3"/>
    <x v="5"/>
    <x v="2"/>
    <x v="66"/>
    <x v="15"/>
    <x v="3"/>
  </r>
  <r>
    <x v="0"/>
    <x v="0"/>
    <x v="15"/>
    <x v="0"/>
    <x v="2"/>
    <x v="0"/>
    <x v="2"/>
    <x v="1"/>
    <x v="1"/>
    <x v="1"/>
    <x v="3"/>
    <x v="2"/>
    <x v="0"/>
    <x v="1"/>
    <x v="0"/>
    <x v="0"/>
    <x v="0"/>
    <x v="1"/>
    <x v="2"/>
    <x v="0"/>
    <x v="1"/>
    <x v="1"/>
    <x v="0"/>
    <x v="2"/>
    <x v="1"/>
    <x v="1"/>
    <x v="0"/>
    <x v="1"/>
    <x v="2"/>
    <x v="0"/>
    <x v="2"/>
    <x v="0"/>
    <x v="3"/>
    <x v="3"/>
    <x v="1"/>
    <x v="3"/>
    <x v="0"/>
    <x v="3"/>
    <x v="0"/>
    <x v="1"/>
    <x v="0"/>
    <x v="0"/>
    <x v="0"/>
    <x v="0"/>
    <x v="0"/>
    <x v="0"/>
    <x v="0"/>
    <x v="0"/>
    <x v="0"/>
    <x v="11"/>
    <x v="12"/>
    <x v="14"/>
    <x v="3"/>
    <x v="11"/>
    <x v="4"/>
    <x v="3"/>
    <x v="3"/>
    <x v="6"/>
    <x v="4"/>
    <x v="1"/>
  </r>
  <r>
    <x v="0"/>
    <x v="0"/>
    <x v="15"/>
    <x v="0"/>
    <x v="2"/>
    <x v="0"/>
    <x v="2"/>
    <x v="2"/>
    <x v="3"/>
    <x v="1"/>
    <x v="0"/>
    <x v="1"/>
    <x v="4"/>
    <x v="1"/>
    <x v="1"/>
    <x v="1"/>
    <x v="2"/>
    <x v="2"/>
    <x v="1"/>
    <x v="0"/>
    <x v="0"/>
    <x v="3"/>
    <x v="2"/>
    <x v="3"/>
    <x v="3"/>
    <x v="1"/>
    <x v="0"/>
    <x v="0"/>
    <x v="0"/>
    <x v="4"/>
    <x v="1"/>
    <x v="0"/>
    <x v="1"/>
    <x v="3"/>
    <x v="1"/>
    <x v="1"/>
    <x v="1"/>
    <x v="1"/>
    <x v="2"/>
    <x v="2"/>
    <x v="0"/>
    <x v="0"/>
    <x v="0"/>
    <x v="0"/>
    <x v="0"/>
    <x v="0"/>
    <x v="0"/>
    <x v="0"/>
    <x v="0"/>
    <x v="2"/>
    <x v="9"/>
    <x v="2"/>
    <x v="2"/>
    <x v="0"/>
    <x v="6"/>
    <x v="7"/>
    <x v="3"/>
    <x v="36"/>
    <x v="13"/>
    <x v="1"/>
  </r>
  <r>
    <x v="0"/>
    <x v="0"/>
    <x v="15"/>
    <x v="0"/>
    <x v="2"/>
    <x v="2"/>
    <x v="1"/>
    <x v="1"/>
    <x v="2"/>
    <x v="3"/>
    <x v="1"/>
    <x v="3"/>
    <x v="1"/>
    <x v="1"/>
    <x v="1"/>
    <x v="1"/>
    <x v="0"/>
    <x v="1"/>
    <x v="4"/>
    <x v="1"/>
    <x v="1"/>
    <x v="3"/>
    <x v="3"/>
    <x v="1"/>
    <x v="4"/>
    <x v="1"/>
    <x v="1"/>
    <x v="1"/>
    <x v="0"/>
    <x v="4"/>
    <x v="2"/>
    <x v="2"/>
    <x v="1"/>
    <x v="1"/>
    <x v="1"/>
    <x v="1"/>
    <x v="4"/>
    <x v="1"/>
    <x v="1"/>
    <x v="1"/>
    <x v="0"/>
    <x v="0"/>
    <x v="0"/>
    <x v="0"/>
    <x v="0"/>
    <x v="0"/>
    <x v="0"/>
    <x v="0"/>
    <x v="0"/>
    <x v="8"/>
    <x v="29"/>
    <x v="10"/>
    <x v="8"/>
    <x v="1"/>
    <x v="6"/>
    <x v="5"/>
    <x v="1"/>
    <x v="5"/>
    <x v="12"/>
    <x v="0"/>
  </r>
  <r>
    <x v="0"/>
    <x v="0"/>
    <x v="15"/>
    <x v="0"/>
    <x v="2"/>
    <x v="0"/>
    <x v="1"/>
    <x v="2"/>
    <x v="2"/>
    <x v="1"/>
    <x v="0"/>
    <x v="1"/>
    <x v="0"/>
    <x v="2"/>
    <x v="3"/>
    <x v="2"/>
    <x v="0"/>
    <x v="3"/>
    <x v="4"/>
    <x v="3"/>
    <x v="3"/>
    <x v="2"/>
    <x v="0"/>
    <x v="4"/>
    <x v="1"/>
    <x v="2"/>
    <x v="2"/>
    <x v="4"/>
    <x v="1"/>
    <x v="1"/>
    <x v="1"/>
    <x v="3"/>
    <x v="5"/>
    <x v="2"/>
    <x v="3"/>
    <x v="2"/>
    <x v="4"/>
    <x v="2"/>
    <x v="3"/>
    <x v="3"/>
    <x v="0"/>
    <x v="0"/>
    <x v="0"/>
    <x v="0"/>
    <x v="0"/>
    <x v="0"/>
    <x v="0"/>
    <x v="0"/>
    <x v="0"/>
    <x v="4"/>
    <x v="1"/>
    <x v="9"/>
    <x v="4"/>
    <x v="12"/>
    <x v="4"/>
    <x v="9"/>
    <x v="2"/>
    <x v="67"/>
    <x v="17"/>
    <x v="2"/>
  </r>
  <r>
    <x v="0"/>
    <x v="0"/>
    <x v="15"/>
    <x v="0"/>
    <x v="2"/>
    <x v="0"/>
    <x v="2"/>
    <x v="0"/>
    <x v="0"/>
    <x v="1"/>
    <x v="3"/>
    <x v="4"/>
    <x v="0"/>
    <x v="1"/>
    <x v="0"/>
    <x v="4"/>
    <x v="1"/>
    <x v="4"/>
    <x v="0"/>
    <x v="0"/>
    <x v="1"/>
    <x v="1"/>
    <x v="0"/>
    <x v="3"/>
    <x v="1"/>
    <x v="1"/>
    <x v="4"/>
    <x v="0"/>
    <x v="0"/>
    <x v="3"/>
    <x v="4"/>
    <x v="2"/>
    <x v="3"/>
    <x v="3"/>
    <x v="1"/>
    <x v="0"/>
    <x v="0"/>
    <x v="3"/>
    <x v="2"/>
    <x v="1"/>
    <x v="0"/>
    <x v="0"/>
    <x v="0"/>
    <x v="0"/>
    <x v="0"/>
    <x v="0"/>
    <x v="0"/>
    <x v="0"/>
    <x v="0"/>
    <x v="6"/>
    <x v="63"/>
    <x v="7"/>
    <x v="3"/>
    <x v="11"/>
    <x v="4"/>
    <x v="3"/>
    <x v="1"/>
    <x v="22"/>
    <x v="3"/>
    <x v="1"/>
  </r>
  <r>
    <x v="0"/>
    <x v="0"/>
    <x v="20"/>
    <x v="0"/>
    <x v="2"/>
    <x v="0"/>
    <x v="0"/>
    <x v="0"/>
    <x v="1"/>
    <x v="1"/>
    <x v="2"/>
    <x v="2"/>
    <x v="2"/>
    <x v="0"/>
    <x v="1"/>
    <x v="0"/>
    <x v="0"/>
    <x v="2"/>
    <x v="0"/>
    <x v="2"/>
    <x v="0"/>
    <x v="1"/>
    <x v="3"/>
    <x v="0"/>
    <x v="1"/>
    <x v="1"/>
    <x v="1"/>
    <x v="1"/>
    <x v="0"/>
    <x v="0"/>
    <x v="2"/>
    <x v="2"/>
    <x v="3"/>
    <x v="3"/>
    <x v="0"/>
    <x v="3"/>
    <x v="2"/>
    <x v="3"/>
    <x v="0"/>
    <x v="0"/>
    <x v="0"/>
    <x v="0"/>
    <x v="0"/>
    <x v="0"/>
    <x v="0"/>
    <x v="0"/>
    <x v="0"/>
    <x v="0"/>
    <x v="0"/>
    <x v="6"/>
    <x v="63"/>
    <x v="14"/>
    <x v="1"/>
    <x v="2"/>
    <x v="3"/>
    <x v="4"/>
    <x v="1"/>
    <x v="3"/>
    <x v="3"/>
    <x v="5"/>
  </r>
  <r>
    <x v="0"/>
    <x v="0"/>
    <x v="15"/>
    <x v="0"/>
    <x v="2"/>
    <x v="0"/>
    <x v="1"/>
    <x v="1"/>
    <x v="3"/>
    <x v="3"/>
    <x v="1"/>
    <x v="3"/>
    <x v="0"/>
    <x v="1"/>
    <x v="4"/>
    <x v="0"/>
    <x v="1"/>
    <x v="2"/>
    <x v="4"/>
    <x v="3"/>
    <x v="0"/>
    <x v="1"/>
    <x v="4"/>
    <x v="4"/>
    <x v="1"/>
    <x v="3"/>
    <x v="3"/>
    <x v="1"/>
    <x v="0"/>
    <x v="0"/>
    <x v="1"/>
    <x v="1"/>
    <x v="4"/>
    <x v="3"/>
    <x v="0"/>
    <x v="2"/>
    <x v="4"/>
    <x v="1"/>
    <x v="2"/>
    <x v="2"/>
    <x v="0"/>
    <x v="0"/>
    <x v="0"/>
    <x v="0"/>
    <x v="0"/>
    <x v="0"/>
    <x v="0"/>
    <x v="0"/>
    <x v="0"/>
    <x v="2"/>
    <x v="3"/>
    <x v="39"/>
    <x v="9"/>
    <x v="9"/>
    <x v="8"/>
    <x v="9"/>
    <x v="4"/>
    <x v="5"/>
    <x v="11"/>
    <x v="5"/>
  </r>
  <r>
    <x v="0"/>
    <x v="0"/>
    <x v="15"/>
    <x v="0"/>
    <x v="2"/>
    <x v="2"/>
    <x v="2"/>
    <x v="0"/>
    <x v="1"/>
    <x v="0"/>
    <x v="3"/>
    <x v="2"/>
    <x v="2"/>
    <x v="1"/>
    <x v="0"/>
    <x v="0"/>
    <x v="0"/>
    <x v="1"/>
    <x v="3"/>
    <x v="0"/>
    <x v="0"/>
    <x v="3"/>
    <x v="3"/>
    <x v="2"/>
    <x v="1"/>
    <x v="1"/>
    <x v="2"/>
    <x v="1"/>
    <x v="0"/>
    <x v="3"/>
    <x v="3"/>
    <x v="2"/>
    <x v="3"/>
    <x v="3"/>
    <x v="0"/>
    <x v="0"/>
    <x v="1"/>
    <x v="2"/>
    <x v="2"/>
    <x v="0"/>
    <x v="0"/>
    <x v="0"/>
    <x v="0"/>
    <x v="0"/>
    <x v="0"/>
    <x v="0"/>
    <x v="0"/>
    <x v="0"/>
    <x v="0"/>
    <x v="5"/>
    <x v="6"/>
    <x v="14"/>
    <x v="0"/>
    <x v="0"/>
    <x v="6"/>
    <x v="3"/>
    <x v="7"/>
    <x v="5"/>
    <x v="3"/>
    <x v="5"/>
  </r>
  <r>
    <x v="0"/>
    <x v="0"/>
    <x v="15"/>
    <x v="0"/>
    <x v="2"/>
    <x v="2"/>
    <x v="4"/>
    <x v="1"/>
    <x v="2"/>
    <x v="1"/>
    <x v="0"/>
    <x v="2"/>
    <x v="0"/>
    <x v="1"/>
    <x v="1"/>
    <x v="1"/>
    <x v="1"/>
    <x v="1"/>
    <x v="1"/>
    <x v="0"/>
    <x v="0"/>
    <x v="1"/>
    <x v="3"/>
    <x v="1"/>
    <x v="1"/>
    <x v="2"/>
    <x v="1"/>
    <x v="1"/>
    <x v="2"/>
    <x v="3"/>
    <x v="0"/>
    <x v="0"/>
    <x v="3"/>
    <x v="3"/>
    <x v="1"/>
    <x v="0"/>
    <x v="1"/>
    <x v="1"/>
    <x v="2"/>
    <x v="1"/>
    <x v="0"/>
    <x v="0"/>
    <x v="0"/>
    <x v="0"/>
    <x v="0"/>
    <x v="0"/>
    <x v="0"/>
    <x v="0"/>
    <x v="0"/>
    <x v="16"/>
    <x v="27"/>
    <x v="5"/>
    <x v="1"/>
    <x v="0"/>
    <x v="3"/>
    <x v="1"/>
    <x v="7"/>
    <x v="6"/>
    <x v="4"/>
    <x v="1"/>
  </r>
  <r>
    <x v="0"/>
    <x v="0"/>
    <x v="15"/>
    <x v="0"/>
    <x v="2"/>
    <x v="2"/>
    <x v="2"/>
    <x v="1"/>
    <x v="1"/>
    <x v="1"/>
    <x v="3"/>
    <x v="2"/>
    <x v="0"/>
    <x v="0"/>
    <x v="0"/>
    <x v="0"/>
    <x v="0"/>
    <x v="1"/>
    <x v="2"/>
    <x v="0"/>
    <x v="0"/>
    <x v="2"/>
    <x v="3"/>
    <x v="3"/>
    <x v="3"/>
    <x v="1"/>
    <x v="2"/>
    <x v="0"/>
    <x v="0"/>
    <x v="0"/>
    <x v="0"/>
    <x v="2"/>
    <x v="0"/>
    <x v="3"/>
    <x v="2"/>
    <x v="0"/>
    <x v="0"/>
    <x v="3"/>
    <x v="2"/>
    <x v="1"/>
    <x v="0"/>
    <x v="0"/>
    <x v="0"/>
    <x v="0"/>
    <x v="0"/>
    <x v="0"/>
    <x v="0"/>
    <x v="0"/>
    <x v="0"/>
    <x v="11"/>
    <x v="12"/>
    <x v="0"/>
    <x v="3"/>
    <x v="0"/>
    <x v="6"/>
    <x v="7"/>
    <x v="7"/>
    <x v="0"/>
    <x v="7"/>
    <x v="3"/>
  </r>
  <r>
    <x v="0"/>
    <x v="0"/>
    <x v="12"/>
    <x v="0"/>
    <x v="1"/>
    <x v="0"/>
    <x v="1"/>
    <x v="2"/>
    <x v="1"/>
    <x v="1"/>
    <x v="1"/>
    <x v="3"/>
    <x v="5"/>
    <x v="1"/>
    <x v="0"/>
    <x v="0"/>
    <x v="1"/>
    <x v="3"/>
    <x v="0"/>
    <x v="0"/>
    <x v="1"/>
    <x v="0"/>
    <x v="0"/>
    <x v="0"/>
    <x v="0"/>
    <x v="3"/>
    <x v="3"/>
    <x v="1"/>
    <x v="0"/>
    <x v="2"/>
    <x v="1"/>
    <x v="2"/>
    <x v="2"/>
    <x v="0"/>
    <x v="2"/>
    <x v="1"/>
    <x v="0"/>
    <x v="2"/>
    <x v="3"/>
    <x v="1"/>
    <x v="0"/>
    <x v="0"/>
    <x v="0"/>
    <x v="0"/>
    <x v="0"/>
    <x v="0"/>
    <x v="0"/>
    <x v="0"/>
    <x v="0"/>
    <x v="8"/>
    <x v="70"/>
    <x v="1"/>
    <x v="8"/>
    <x v="11"/>
    <x v="0"/>
    <x v="0"/>
    <x v="4"/>
    <x v="23"/>
    <x v="5"/>
    <x v="1"/>
  </r>
  <r>
    <x v="0"/>
    <x v="0"/>
    <x v="15"/>
    <x v="0"/>
    <x v="2"/>
    <x v="0"/>
    <x v="2"/>
    <x v="1"/>
    <x v="1"/>
    <x v="0"/>
    <x v="3"/>
    <x v="1"/>
    <x v="0"/>
    <x v="1"/>
    <x v="0"/>
    <x v="0"/>
    <x v="1"/>
    <x v="1"/>
    <x v="0"/>
    <x v="0"/>
    <x v="0"/>
    <x v="3"/>
    <x v="3"/>
    <x v="4"/>
    <x v="3"/>
    <x v="2"/>
    <x v="2"/>
    <x v="1"/>
    <x v="0"/>
    <x v="0"/>
    <x v="2"/>
    <x v="2"/>
    <x v="0"/>
    <x v="3"/>
    <x v="1"/>
    <x v="0"/>
    <x v="0"/>
    <x v="3"/>
    <x v="2"/>
    <x v="2"/>
    <x v="0"/>
    <x v="0"/>
    <x v="0"/>
    <x v="0"/>
    <x v="0"/>
    <x v="0"/>
    <x v="0"/>
    <x v="0"/>
    <x v="0"/>
    <x v="11"/>
    <x v="15"/>
    <x v="1"/>
    <x v="3"/>
    <x v="0"/>
    <x v="6"/>
    <x v="8"/>
    <x v="2"/>
    <x v="3"/>
    <x v="7"/>
    <x v="1"/>
  </r>
  <r>
    <x v="0"/>
    <x v="0"/>
    <x v="15"/>
    <x v="0"/>
    <x v="2"/>
    <x v="2"/>
    <x v="0"/>
    <x v="0"/>
    <x v="0"/>
    <x v="3"/>
    <x v="3"/>
    <x v="2"/>
    <x v="1"/>
    <x v="0"/>
    <x v="0"/>
    <x v="0"/>
    <x v="1"/>
    <x v="1"/>
    <x v="1"/>
    <x v="0"/>
    <x v="0"/>
    <x v="0"/>
    <x v="0"/>
    <x v="1"/>
    <x v="0"/>
    <x v="1"/>
    <x v="1"/>
    <x v="1"/>
    <x v="0"/>
    <x v="0"/>
    <x v="0"/>
    <x v="2"/>
    <x v="2"/>
    <x v="3"/>
    <x v="1"/>
    <x v="3"/>
    <x v="0"/>
    <x v="1"/>
    <x v="0"/>
    <x v="0"/>
    <x v="0"/>
    <x v="0"/>
    <x v="0"/>
    <x v="0"/>
    <x v="0"/>
    <x v="0"/>
    <x v="0"/>
    <x v="0"/>
    <x v="0"/>
    <x v="0"/>
    <x v="13"/>
    <x v="14"/>
    <x v="1"/>
    <x v="0"/>
    <x v="0"/>
    <x v="6"/>
    <x v="1"/>
    <x v="1"/>
    <x v="5"/>
    <x v="1"/>
  </r>
  <r>
    <x v="0"/>
    <x v="0"/>
    <x v="15"/>
    <x v="0"/>
    <x v="2"/>
    <x v="0"/>
    <x v="2"/>
    <x v="1"/>
    <x v="1"/>
    <x v="1"/>
    <x v="3"/>
    <x v="1"/>
    <x v="1"/>
    <x v="0"/>
    <x v="1"/>
    <x v="1"/>
    <x v="1"/>
    <x v="1"/>
    <x v="1"/>
    <x v="0"/>
    <x v="1"/>
    <x v="1"/>
    <x v="3"/>
    <x v="2"/>
    <x v="1"/>
    <x v="5"/>
    <x v="4"/>
    <x v="1"/>
    <x v="0"/>
    <x v="3"/>
    <x v="2"/>
    <x v="2"/>
    <x v="0"/>
    <x v="3"/>
    <x v="1"/>
    <x v="0"/>
    <x v="3"/>
    <x v="1"/>
    <x v="2"/>
    <x v="0"/>
    <x v="0"/>
    <x v="0"/>
    <x v="0"/>
    <x v="0"/>
    <x v="0"/>
    <x v="0"/>
    <x v="0"/>
    <x v="0"/>
    <x v="0"/>
    <x v="11"/>
    <x v="14"/>
    <x v="10"/>
    <x v="1"/>
    <x v="11"/>
    <x v="3"/>
    <x v="3"/>
    <x v="8"/>
    <x v="30"/>
    <x v="7"/>
    <x v="1"/>
  </r>
  <r>
    <x v="0"/>
    <x v="0"/>
    <x v="8"/>
    <x v="0"/>
    <x v="1"/>
    <x v="2"/>
    <x v="0"/>
    <x v="0"/>
    <x v="1"/>
    <x v="0"/>
    <x v="0"/>
    <x v="2"/>
    <x v="4"/>
    <x v="0"/>
    <x v="0"/>
    <x v="0"/>
    <x v="0"/>
    <x v="0"/>
    <x v="0"/>
    <x v="0"/>
    <x v="0"/>
    <x v="0"/>
    <x v="2"/>
    <x v="0"/>
    <x v="0"/>
    <x v="4"/>
    <x v="5"/>
    <x v="1"/>
    <x v="0"/>
    <x v="0"/>
    <x v="2"/>
    <x v="2"/>
    <x v="2"/>
    <x v="3"/>
    <x v="2"/>
    <x v="0"/>
    <x v="2"/>
    <x v="0"/>
    <x v="0"/>
    <x v="0"/>
    <x v="0"/>
    <x v="0"/>
    <x v="0"/>
    <x v="0"/>
    <x v="0"/>
    <x v="0"/>
    <x v="0"/>
    <x v="0"/>
    <x v="0"/>
    <x v="6"/>
    <x v="14"/>
    <x v="0"/>
    <x v="0"/>
    <x v="0"/>
    <x v="1"/>
    <x v="0"/>
    <x v="6"/>
    <x v="3"/>
    <x v="5"/>
    <x v="3"/>
  </r>
  <r>
    <x v="0"/>
    <x v="0"/>
    <x v="8"/>
    <x v="0"/>
    <x v="1"/>
    <x v="0"/>
    <x v="1"/>
    <x v="1"/>
    <x v="3"/>
    <x v="3"/>
    <x v="1"/>
    <x v="1"/>
    <x v="2"/>
    <x v="0"/>
    <x v="4"/>
    <x v="2"/>
    <x v="3"/>
    <x v="4"/>
    <x v="2"/>
    <x v="4"/>
    <x v="4"/>
    <x v="3"/>
    <x v="3"/>
    <x v="4"/>
    <x v="3"/>
    <x v="2"/>
    <x v="3"/>
    <x v="3"/>
    <x v="4"/>
    <x v="1"/>
    <x v="4"/>
    <x v="3"/>
    <x v="5"/>
    <x v="4"/>
    <x v="4"/>
    <x v="4"/>
    <x v="3"/>
    <x v="3"/>
    <x v="1"/>
    <x v="4"/>
    <x v="0"/>
    <x v="0"/>
    <x v="0"/>
    <x v="0"/>
    <x v="0"/>
    <x v="0"/>
    <x v="0"/>
    <x v="0"/>
    <x v="0"/>
    <x v="2"/>
    <x v="40"/>
    <x v="47"/>
    <x v="5"/>
    <x v="17"/>
    <x v="6"/>
    <x v="8"/>
    <x v="9"/>
    <x v="28"/>
    <x v="17"/>
    <x v="7"/>
  </r>
  <r>
    <x v="0"/>
    <x v="0"/>
    <x v="8"/>
    <x v="0"/>
    <x v="1"/>
    <x v="2"/>
    <x v="0"/>
    <x v="0"/>
    <x v="4"/>
    <x v="4"/>
    <x v="1"/>
    <x v="3"/>
    <x v="5"/>
    <x v="0"/>
    <x v="1"/>
    <x v="0"/>
    <x v="3"/>
    <x v="3"/>
    <x v="3"/>
    <x v="1"/>
    <x v="2"/>
    <x v="4"/>
    <x v="0"/>
    <x v="4"/>
    <x v="4"/>
    <x v="2"/>
    <x v="1"/>
    <x v="1"/>
    <x v="0"/>
    <x v="0"/>
    <x v="1"/>
    <x v="0"/>
    <x v="4"/>
    <x v="4"/>
    <x v="2"/>
    <x v="1"/>
    <x v="4"/>
    <x v="2"/>
    <x v="3"/>
    <x v="1"/>
    <x v="0"/>
    <x v="0"/>
    <x v="0"/>
    <x v="0"/>
    <x v="0"/>
    <x v="0"/>
    <x v="0"/>
    <x v="0"/>
    <x v="0"/>
    <x v="10"/>
    <x v="71"/>
    <x v="44"/>
    <x v="1"/>
    <x v="15"/>
    <x v="8"/>
    <x v="8"/>
    <x v="7"/>
    <x v="5"/>
    <x v="18"/>
    <x v="3"/>
  </r>
  <r>
    <x v="0"/>
    <x v="0"/>
    <x v="8"/>
    <x v="0"/>
    <x v="1"/>
    <x v="2"/>
    <x v="1"/>
    <x v="1"/>
    <x v="1"/>
    <x v="4"/>
    <x v="1"/>
    <x v="1"/>
    <x v="0"/>
    <x v="3"/>
    <x v="1"/>
    <x v="2"/>
    <x v="1"/>
    <x v="4"/>
    <x v="3"/>
    <x v="2"/>
    <x v="5"/>
    <x v="1"/>
    <x v="0"/>
    <x v="4"/>
    <x v="4"/>
    <x v="1"/>
    <x v="1"/>
    <x v="1"/>
    <x v="3"/>
    <x v="4"/>
    <x v="2"/>
    <x v="4"/>
    <x v="4"/>
    <x v="2"/>
    <x v="3"/>
    <x v="3"/>
    <x v="4"/>
    <x v="1"/>
    <x v="4"/>
    <x v="4"/>
    <x v="0"/>
    <x v="0"/>
    <x v="0"/>
    <x v="0"/>
    <x v="0"/>
    <x v="0"/>
    <x v="0"/>
    <x v="0"/>
    <x v="0"/>
    <x v="1"/>
    <x v="35"/>
    <x v="13"/>
    <x v="6"/>
    <x v="10"/>
    <x v="4"/>
    <x v="8"/>
    <x v="1"/>
    <x v="11"/>
    <x v="14"/>
    <x v="2"/>
  </r>
  <r>
    <x v="0"/>
    <x v="0"/>
    <x v="8"/>
    <x v="0"/>
    <x v="1"/>
    <x v="0"/>
    <x v="3"/>
    <x v="2"/>
    <x v="2"/>
    <x v="3"/>
    <x v="0"/>
    <x v="2"/>
    <x v="1"/>
    <x v="1"/>
    <x v="1"/>
    <x v="1"/>
    <x v="2"/>
    <x v="1"/>
    <x v="3"/>
    <x v="2"/>
    <x v="3"/>
    <x v="3"/>
    <x v="0"/>
    <x v="3"/>
    <x v="3"/>
    <x v="1"/>
    <x v="1"/>
    <x v="2"/>
    <x v="0"/>
    <x v="3"/>
    <x v="1"/>
    <x v="1"/>
    <x v="3"/>
    <x v="0"/>
    <x v="1"/>
    <x v="4"/>
    <x v="4"/>
    <x v="4"/>
    <x v="0"/>
    <x v="1"/>
    <x v="0"/>
    <x v="0"/>
    <x v="0"/>
    <x v="0"/>
    <x v="0"/>
    <x v="0"/>
    <x v="0"/>
    <x v="0"/>
    <x v="0"/>
    <x v="4"/>
    <x v="10"/>
    <x v="2"/>
    <x v="0"/>
    <x v="4"/>
    <x v="3"/>
    <x v="7"/>
    <x v="1"/>
    <x v="48"/>
    <x v="8"/>
    <x v="4"/>
  </r>
  <r>
    <x v="0"/>
    <x v="0"/>
    <x v="8"/>
    <x v="0"/>
    <x v="1"/>
    <x v="0"/>
    <x v="3"/>
    <x v="0"/>
    <x v="2"/>
    <x v="3"/>
    <x v="0"/>
    <x v="4"/>
    <x v="1"/>
    <x v="3"/>
    <x v="0"/>
    <x v="1"/>
    <x v="1"/>
    <x v="2"/>
    <x v="0"/>
    <x v="0"/>
    <x v="0"/>
    <x v="3"/>
    <x v="0"/>
    <x v="2"/>
    <x v="1"/>
    <x v="1"/>
    <x v="1"/>
    <x v="1"/>
    <x v="0"/>
    <x v="0"/>
    <x v="0"/>
    <x v="2"/>
    <x v="3"/>
    <x v="0"/>
    <x v="1"/>
    <x v="0"/>
    <x v="1"/>
    <x v="1"/>
    <x v="2"/>
    <x v="1"/>
    <x v="0"/>
    <x v="0"/>
    <x v="0"/>
    <x v="0"/>
    <x v="0"/>
    <x v="0"/>
    <x v="0"/>
    <x v="0"/>
    <x v="0"/>
    <x v="13"/>
    <x v="17"/>
    <x v="2"/>
    <x v="1"/>
    <x v="0"/>
    <x v="3"/>
    <x v="3"/>
    <x v="1"/>
    <x v="1"/>
    <x v="3"/>
    <x v="4"/>
  </r>
  <r>
    <x v="0"/>
    <x v="0"/>
    <x v="8"/>
    <x v="0"/>
    <x v="1"/>
    <x v="2"/>
    <x v="2"/>
    <x v="4"/>
    <x v="1"/>
    <x v="4"/>
    <x v="1"/>
    <x v="3"/>
    <x v="0"/>
    <x v="4"/>
    <x v="4"/>
    <x v="3"/>
    <x v="2"/>
    <x v="3"/>
    <x v="3"/>
    <x v="1"/>
    <x v="3"/>
    <x v="1"/>
    <x v="0"/>
    <x v="4"/>
    <x v="4"/>
    <x v="0"/>
    <x v="2"/>
    <x v="2"/>
    <x v="3"/>
    <x v="3"/>
    <x v="3"/>
    <x v="4"/>
    <x v="4"/>
    <x v="1"/>
    <x v="0"/>
    <x v="3"/>
    <x v="4"/>
    <x v="2"/>
    <x v="3"/>
    <x v="3"/>
    <x v="0"/>
    <x v="0"/>
    <x v="0"/>
    <x v="0"/>
    <x v="0"/>
    <x v="0"/>
    <x v="0"/>
    <x v="0"/>
    <x v="0"/>
    <x v="3"/>
    <x v="43"/>
    <x v="50"/>
    <x v="1"/>
    <x v="13"/>
    <x v="4"/>
    <x v="8"/>
    <x v="1"/>
    <x v="23"/>
    <x v="14"/>
    <x v="6"/>
  </r>
  <r>
    <x v="0"/>
    <x v="0"/>
    <x v="8"/>
    <x v="0"/>
    <x v="1"/>
    <x v="2"/>
    <x v="0"/>
    <x v="0"/>
    <x v="0"/>
    <x v="0"/>
    <x v="3"/>
    <x v="0"/>
    <x v="2"/>
    <x v="0"/>
    <x v="0"/>
    <x v="0"/>
    <x v="0"/>
    <x v="0"/>
    <x v="3"/>
    <x v="0"/>
    <x v="0"/>
    <x v="1"/>
    <x v="1"/>
    <x v="3"/>
    <x v="0"/>
    <x v="0"/>
    <x v="0"/>
    <x v="1"/>
    <x v="0"/>
    <x v="0"/>
    <x v="0"/>
    <x v="0"/>
    <x v="2"/>
    <x v="3"/>
    <x v="1"/>
    <x v="0"/>
    <x v="2"/>
    <x v="0"/>
    <x v="0"/>
    <x v="1"/>
    <x v="0"/>
    <x v="0"/>
    <x v="0"/>
    <x v="0"/>
    <x v="0"/>
    <x v="0"/>
    <x v="0"/>
    <x v="0"/>
    <x v="0"/>
    <x v="0"/>
    <x v="5"/>
    <x v="0"/>
    <x v="6"/>
    <x v="0"/>
    <x v="0"/>
    <x v="0"/>
    <x v="0"/>
    <x v="1"/>
    <x v="2"/>
    <x v="1"/>
  </r>
  <r>
    <x v="0"/>
    <x v="0"/>
    <x v="8"/>
    <x v="0"/>
    <x v="1"/>
    <x v="2"/>
    <x v="4"/>
    <x v="2"/>
    <x v="2"/>
    <x v="1"/>
    <x v="3"/>
    <x v="1"/>
    <x v="0"/>
    <x v="1"/>
    <x v="0"/>
    <x v="1"/>
    <x v="0"/>
    <x v="0"/>
    <x v="1"/>
    <x v="0"/>
    <x v="1"/>
    <x v="0"/>
    <x v="1"/>
    <x v="3"/>
    <x v="1"/>
    <x v="1"/>
    <x v="0"/>
    <x v="1"/>
    <x v="0"/>
    <x v="0"/>
    <x v="0"/>
    <x v="0"/>
    <x v="1"/>
    <x v="3"/>
    <x v="2"/>
    <x v="0"/>
    <x v="0"/>
    <x v="3"/>
    <x v="0"/>
    <x v="0"/>
    <x v="0"/>
    <x v="0"/>
    <x v="0"/>
    <x v="0"/>
    <x v="0"/>
    <x v="0"/>
    <x v="0"/>
    <x v="0"/>
    <x v="0"/>
    <x v="15"/>
    <x v="8"/>
    <x v="4"/>
    <x v="7"/>
    <x v="11"/>
    <x v="1"/>
    <x v="3"/>
    <x v="3"/>
    <x v="1"/>
    <x v="13"/>
    <x v="3"/>
  </r>
  <r>
    <x v="0"/>
    <x v="0"/>
    <x v="8"/>
    <x v="0"/>
    <x v="1"/>
    <x v="0"/>
    <x v="0"/>
    <x v="1"/>
    <x v="1"/>
    <x v="3"/>
    <x v="3"/>
    <x v="0"/>
    <x v="2"/>
    <x v="1"/>
    <x v="0"/>
    <x v="0"/>
    <x v="4"/>
    <x v="1"/>
    <x v="0"/>
    <x v="3"/>
    <x v="0"/>
    <x v="1"/>
    <x v="0"/>
    <x v="2"/>
    <x v="2"/>
    <x v="1"/>
    <x v="0"/>
    <x v="1"/>
    <x v="2"/>
    <x v="0"/>
    <x v="0"/>
    <x v="0"/>
    <x v="1"/>
    <x v="3"/>
    <x v="1"/>
    <x v="3"/>
    <x v="0"/>
    <x v="3"/>
    <x v="0"/>
    <x v="1"/>
    <x v="0"/>
    <x v="0"/>
    <x v="0"/>
    <x v="0"/>
    <x v="0"/>
    <x v="0"/>
    <x v="0"/>
    <x v="0"/>
    <x v="0"/>
    <x v="5"/>
    <x v="72"/>
    <x v="0"/>
    <x v="3"/>
    <x v="9"/>
    <x v="4"/>
    <x v="1"/>
    <x v="3"/>
    <x v="0"/>
    <x v="13"/>
    <x v="1"/>
  </r>
  <r>
    <x v="0"/>
    <x v="0"/>
    <x v="8"/>
    <x v="0"/>
    <x v="1"/>
    <x v="0"/>
    <x v="0"/>
    <x v="0"/>
    <x v="1"/>
    <x v="1"/>
    <x v="3"/>
    <x v="2"/>
    <x v="2"/>
    <x v="0"/>
    <x v="0"/>
    <x v="0"/>
    <x v="0"/>
    <x v="0"/>
    <x v="0"/>
    <x v="4"/>
    <x v="0"/>
    <x v="1"/>
    <x v="0"/>
    <x v="2"/>
    <x v="1"/>
    <x v="0"/>
    <x v="0"/>
    <x v="1"/>
    <x v="0"/>
    <x v="0"/>
    <x v="0"/>
    <x v="0"/>
    <x v="1"/>
    <x v="4"/>
    <x v="2"/>
    <x v="0"/>
    <x v="4"/>
    <x v="3"/>
    <x v="0"/>
    <x v="0"/>
    <x v="0"/>
    <x v="0"/>
    <x v="0"/>
    <x v="0"/>
    <x v="0"/>
    <x v="0"/>
    <x v="0"/>
    <x v="0"/>
    <x v="0"/>
    <x v="6"/>
    <x v="0"/>
    <x v="0"/>
    <x v="0"/>
    <x v="0"/>
    <x v="4"/>
    <x v="3"/>
    <x v="0"/>
    <x v="1"/>
    <x v="13"/>
    <x v="3"/>
  </r>
  <r>
    <x v="0"/>
    <x v="0"/>
    <x v="8"/>
    <x v="0"/>
    <x v="1"/>
    <x v="2"/>
    <x v="2"/>
    <x v="1"/>
    <x v="1"/>
    <x v="1"/>
    <x v="0"/>
    <x v="2"/>
    <x v="2"/>
    <x v="1"/>
    <x v="1"/>
    <x v="1"/>
    <x v="1"/>
    <x v="1"/>
    <x v="0"/>
    <x v="2"/>
    <x v="0"/>
    <x v="0"/>
    <x v="0"/>
    <x v="2"/>
    <x v="0"/>
    <x v="0"/>
    <x v="1"/>
    <x v="0"/>
    <x v="0"/>
    <x v="0"/>
    <x v="2"/>
    <x v="1"/>
    <x v="3"/>
    <x v="3"/>
    <x v="1"/>
    <x v="3"/>
    <x v="1"/>
    <x v="3"/>
    <x v="2"/>
    <x v="1"/>
    <x v="0"/>
    <x v="0"/>
    <x v="0"/>
    <x v="0"/>
    <x v="0"/>
    <x v="0"/>
    <x v="0"/>
    <x v="0"/>
    <x v="0"/>
    <x v="11"/>
    <x v="45"/>
    <x v="5"/>
    <x v="3"/>
    <x v="2"/>
    <x v="0"/>
    <x v="4"/>
    <x v="3"/>
    <x v="6"/>
    <x v="8"/>
    <x v="1"/>
  </r>
  <r>
    <x v="0"/>
    <x v="0"/>
    <x v="8"/>
    <x v="0"/>
    <x v="1"/>
    <x v="2"/>
    <x v="1"/>
    <x v="4"/>
    <x v="1"/>
    <x v="1"/>
    <x v="3"/>
    <x v="1"/>
    <x v="0"/>
    <x v="1"/>
    <x v="0"/>
    <x v="1"/>
    <x v="1"/>
    <x v="1"/>
    <x v="1"/>
    <x v="0"/>
    <x v="0"/>
    <x v="1"/>
    <x v="0"/>
    <x v="3"/>
    <x v="3"/>
    <x v="4"/>
    <x v="0"/>
    <x v="1"/>
    <x v="0"/>
    <x v="0"/>
    <x v="2"/>
    <x v="2"/>
    <x v="3"/>
    <x v="3"/>
    <x v="1"/>
    <x v="0"/>
    <x v="1"/>
    <x v="3"/>
    <x v="2"/>
    <x v="0"/>
    <x v="0"/>
    <x v="0"/>
    <x v="0"/>
    <x v="0"/>
    <x v="0"/>
    <x v="0"/>
    <x v="0"/>
    <x v="0"/>
    <x v="0"/>
    <x v="2"/>
    <x v="8"/>
    <x v="10"/>
    <x v="1"/>
    <x v="0"/>
    <x v="4"/>
    <x v="7"/>
    <x v="5"/>
    <x v="3"/>
    <x v="3"/>
    <x v="1"/>
  </r>
  <r>
    <x v="0"/>
    <x v="0"/>
    <x v="8"/>
    <x v="0"/>
    <x v="1"/>
    <x v="2"/>
    <x v="2"/>
    <x v="0"/>
    <x v="0"/>
    <x v="4"/>
    <x v="3"/>
    <x v="2"/>
    <x v="0"/>
    <x v="0"/>
    <x v="0"/>
    <x v="0"/>
    <x v="1"/>
    <x v="1"/>
    <x v="3"/>
    <x v="1"/>
    <x v="0"/>
    <x v="2"/>
    <x v="0"/>
    <x v="2"/>
    <x v="1"/>
    <x v="1"/>
    <x v="1"/>
    <x v="1"/>
    <x v="0"/>
    <x v="0"/>
    <x v="2"/>
    <x v="2"/>
    <x v="3"/>
    <x v="3"/>
    <x v="4"/>
    <x v="1"/>
    <x v="0"/>
    <x v="3"/>
    <x v="0"/>
    <x v="0"/>
    <x v="0"/>
    <x v="0"/>
    <x v="0"/>
    <x v="0"/>
    <x v="0"/>
    <x v="0"/>
    <x v="0"/>
    <x v="0"/>
    <x v="0"/>
    <x v="6"/>
    <x v="22"/>
    <x v="14"/>
    <x v="0"/>
    <x v="8"/>
    <x v="4"/>
    <x v="3"/>
    <x v="1"/>
    <x v="3"/>
    <x v="3"/>
    <x v="3"/>
  </r>
  <r>
    <x v="0"/>
    <x v="0"/>
    <x v="8"/>
    <x v="0"/>
    <x v="1"/>
    <x v="2"/>
    <x v="2"/>
    <x v="1"/>
    <x v="2"/>
    <x v="1"/>
    <x v="3"/>
    <x v="1"/>
    <x v="0"/>
    <x v="1"/>
    <x v="0"/>
    <x v="1"/>
    <x v="0"/>
    <x v="1"/>
    <x v="0"/>
    <x v="0"/>
    <x v="0"/>
    <x v="1"/>
    <x v="0"/>
    <x v="1"/>
    <x v="2"/>
    <x v="0"/>
    <x v="0"/>
    <x v="1"/>
    <x v="0"/>
    <x v="3"/>
    <x v="2"/>
    <x v="0"/>
    <x v="3"/>
    <x v="0"/>
    <x v="0"/>
    <x v="3"/>
    <x v="0"/>
    <x v="0"/>
    <x v="2"/>
    <x v="1"/>
    <x v="0"/>
    <x v="0"/>
    <x v="0"/>
    <x v="0"/>
    <x v="0"/>
    <x v="0"/>
    <x v="0"/>
    <x v="0"/>
    <x v="0"/>
    <x v="1"/>
    <x v="8"/>
    <x v="4"/>
    <x v="3"/>
    <x v="0"/>
    <x v="4"/>
    <x v="2"/>
    <x v="0"/>
    <x v="30"/>
    <x v="4"/>
    <x v="0"/>
  </r>
  <r>
    <x v="0"/>
    <x v="0"/>
    <x v="8"/>
    <x v="0"/>
    <x v="1"/>
    <x v="0"/>
    <x v="1"/>
    <x v="0"/>
    <x v="1"/>
    <x v="1"/>
    <x v="1"/>
    <x v="1"/>
    <x v="4"/>
    <x v="0"/>
    <x v="0"/>
    <x v="1"/>
    <x v="0"/>
    <x v="3"/>
    <x v="0"/>
    <x v="0"/>
    <x v="0"/>
    <x v="1"/>
    <x v="0"/>
    <x v="1"/>
    <x v="1"/>
    <x v="2"/>
    <x v="0"/>
    <x v="1"/>
    <x v="0"/>
    <x v="3"/>
    <x v="0"/>
    <x v="0"/>
    <x v="1"/>
    <x v="0"/>
    <x v="4"/>
    <x v="0"/>
    <x v="1"/>
    <x v="3"/>
    <x v="2"/>
    <x v="0"/>
    <x v="0"/>
    <x v="0"/>
    <x v="0"/>
    <x v="0"/>
    <x v="0"/>
    <x v="0"/>
    <x v="0"/>
    <x v="0"/>
    <x v="0"/>
    <x v="10"/>
    <x v="50"/>
    <x v="15"/>
    <x v="8"/>
    <x v="0"/>
    <x v="4"/>
    <x v="1"/>
    <x v="1"/>
    <x v="3"/>
    <x v="13"/>
    <x v="4"/>
  </r>
  <r>
    <x v="0"/>
    <x v="0"/>
    <x v="8"/>
    <x v="0"/>
    <x v="1"/>
    <x v="0"/>
    <x v="2"/>
    <x v="1"/>
    <x v="2"/>
    <x v="3"/>
    <x v="0"/>
    <x v="2"/>
    <x v="1"/>
    <x v="0"/>
    <x v="1"/>
    <x v="1"/>
    <x v="0"/>
    <x v="1"/>
    <x v="2"/>
    <x v="2"/>
    <x v="0"/>
    <x v="1"/>
    <x v="0"/>
    <x v="0"/>
    <x v="3"/>
    <x v="0"/>
    <x v="0"/>
    <x v="1"/>
    <x v="0"/>
    <x v="3"/>
    <x v="2"/>
    <x v="0"/>
    <x v="3"/>
    <x v="0"/>
    <x v="1"/>
    <x v="0"/>
    <x v="0"/>
    <x v="3"/>
    <x v="0"/>
    <x v="1"/>
    <x v="0"/>
    <x v="0"/>
    <x v="0"/>
    <x v="0"/>
    <x v="0"/>
    <x v="0"/>
    <x v="0"/>
    <x v="0"/>
    <x v="0"/>
    <x v="1"/>
    <x v="10"/>
    <x v="4"/>
    <x v="3"/>
    <x v="2"/>
    <x v="4"/>
    <x v="0"/>
    <x v="0"/>
    <x v="30"/>
    <x v="4"/>
    <x v="4"/>
  </r>
  <r>
    <x v="0"/>
    <x v="0"/>
    <x v="8"/>
    <x v="0"/>
    <x v="1"/>
    <x v="0"/>
    <x v="0"/>
    <x v="0"/>
    <x v="1"/>
    <x v="1"/>
    <x v="0"/>
    <x v="1"/>
    <x v="0"/>
    <x v="0"/>
    <x v="1"/>
    <x v="1"/>
    <x v="1"/>
    <x v="0"/>
    <x v="2"/>
    <x v="0"/>
    <x v="0"/>
    <x v="1"/>
    <x v="0"/>
    <x v="2"/>
    <x v="1"/>
    <x v="0"/>
    <x v="1"/>
    <x v="1"/>
    <x v="0"/>
    <x v="0"/>
    <x v="0"/>
    <x v="2"/>
    <x v="0"/>
    <x v="3"/>
    <x v="2"/>
    <x v="1"/>
    <x v="2"/>
    <x v="0"/>
    <x v="0"/>
    <x v="1"/>
    <x v="0"/>
    <x v="0"/>
    <x v="0"/>
    <x v="0"/>
    <x v="0"/>
    <x v="0"/>
    <x v="0"/>
    <x v="0"/>
    <x v="0"/>
    <x v="6"/>
    <x v="1"/>
    <x v="10"/>
    <x v="6"/>
    <x v="0"/>
    <x v="4"/>
    <x v="3"/>
    <x v="3"/>
    <x v="1"/>
    <x v="7"/>
    <x v="3"/>
  </r>
  <r>
    <x v="0"/>
    <x v="0"/>
    <x v="8"/>
    <x v="0"/>
    <x v="1"/>
    <x v="0"/>
    <x v="1"/>
    <x v="1"/>
    <x v="1"/>
    <x v="3"/>
    <x v="3"/>
    <x v="2"/>
    <x v="1"/>
    <x v="0"/>
    <x v="0"/>
    <x v="0"/>
    <x v="0"/>
    <x v="1"/>
    <x v="0"/>
    <x v="0"/>
    <x v="5"/>
    <x v="1"/>
    <x v="0"/>
    <x v="1"/>
    <x v="1"/>
    <x v="0"/>
    <x v="0"/>
    <x v="1"/>
    <x v="0"/>
    <x v="0"/>
    <x v="0"/>
    <x v="2"/>
    <x v="0"/>
    <x v="3"/>
    <x v="4"/>
    <x v="0"/>
    <x v="0"/>
    <x v="0"/>
    <x v="0"/>
    <x v="1"/>
    <x v="0"/>
    <x v="0"/>
    <x v="0"/>
    <x v="0"/>
    <x v="0"/>
    <x v="0"/>
    <x v="0"/>
    <x v="0"/>
    <x v="0"/>
    <x v="1"/>
    <x v="13"/>
    <x v="0"/>
    <x v="3"/>
    <x v="21"/>
    <x v="4"/>
    <x v="1"/>
    <x v="0"/>
    <x v="1"/>
    <x v="7"/>
    <x v="3"/>
  </r>
  <r>
    <x v="0"/>
    <x v="0"/>
    <x v="8"/>
    <x v="0"/>
    <x v="1"/>
    <x v="2"/>
    <x v="2"/>
    <x v="1"/>
    <x v="1"/>
    <x v="0"/>
    <x v="3"/>
    <x v="1"/>
    <x v="1"/>
    <x v="1"/>
    <x v="0"/>
    <x v="1"/>
    <x v="1"/>
    <x v="1"/>
    <x v="3"/>
    <x v="0"/>
    <x v="1"/>
    <x v="3"/>
    <x v="3"/>
    <x v="2"/>
    <x v="0"/>
    <x v="0"/>
    <x v="1"/>
    <x v="1"/>
    <x v="2"/>
    <x v="0"/>
    <x v="0"/>
    <x v="0"/>
    <x v="0"/>
    <x v="3"/>
    <x v="0"/>
    <x v="0"/>
    <x v="0"/>
    <x v="4"/>
    <x v="2"/>
    <x v="1"/>
    <x v="0"/>
    <x v="0"/>
    <x v="0"/>
    <x v="0"/>
    <x v="0"/>
    <x v="0"/>
    <x v="0"/>
    <x v="0"/>
    <x v="0"/>
    <x v="11"/>
    <x v="19"/>
    <x v="10"/>
    <x v="0"/>
    <x v="11"/>
    <x v="6"/>
    <x v="4"/>
    <x v="3"/>
    <x v="0"/>
    <x v="0"/>
    <x v="5"/>
  </r>
  <r>
    <x v="0"/>
    <x v="0"/>
    <x v="17"/>
    <x v="0"/>
    <x v="2"/>
    <x v="0"/>
    <x v="2"/>
    <x v="0"/>
    <x v="1"/>
    <x v="0"/>
    <x v="0"/>
    <x v="2"/>
    <x v="2"/>
    <x v="0"/>
    <x v="0"/>
    <x v="1"/>
    <x v="1"/>
    <x v="0"/>
    <x v="3"/>
    <x v="3"/>
    <x v="0"/>
    <x v="1"/>
    <x v="3"/>
    <x v="0"/>
    <x v="0"/>
    <x v="0"/>
    <x v="0"/>
    <x v="0"/>
    <x v="0"/>
    <x v="0"/>
    <x v="2"/>
    <x v="2"/>
    <x v="0"/>
    <x v="3"/>
    <x v="2"/>
    <x v="0"/>
    <x v="4"/>
    <x v="1"/>
    <x v="0"/>
    <x v="0"/>
    <x v="0"/>
    <x v="0"/>
    <x v="0"/>
    <x v="0"/>
    <x v="0"/>
    <x v="0"/>
    <x v="0"/>
    <x v="0"/>
    <x v="0"/>
    <x v="5"/>
    <x v="0"/>
    <x v="4"/>
    <x v="6"/>
    <x v="9"/>
    <x v="3"/>
    <x v="0"/>
    <x v="0"/>
    <x v="6"/>
    <x v="7"/>
    <x v="3"/>
  </r>
  <r>
    <x v="0"/>
    <x v="0"/>
    <x v="8"/>
    <x v="0"/>
    <x v="2"/>
    <x v="0"/>
    <x v="2"/>
    <x v="4"/>
    <x v="3"/>
    <x v="3"/>
    <x v="3"/>
    <x v="1"/>
    <x v="1"/>
    <x v="0"/>
    <x v="1"/>
    <x v="0"/>
    <x v="1"/>
    <x v="1"/>
    <x v="1"/>
    <x v="4"/>
    <x v="0"/>
    <x v="1"/>
    <x v="3"/>
    <x v="2"/>
    <x v="1"/>
    <x v="1"/>
    <x v="0"/>
    <x v="1"/>
    <x v="0"/>
    <x v="0"/>
    <x v="1"/>
    <x v="4"/>
    <x v="1"/>
    <x v="3"/>
    <x v="4"/>
    <x v="0"/>
    <x v="0"/>
    <x v="0"/>
    <x v="0"/>
    <x v="1"/>
    <x v="0"/>
    <x v="0"/>
    <x v="0"/>
    <x v="0"/>
    <x v="0"/>
    <x v="0"/>
    <x v="0"/>
    <x v="0"/>
    <x v="0"/>
    <x v="3"/>
    <x v="24"/>
    <x v="1"/>
    <x v="1"/>
    <x v="0"/>
    <x v="3"/>
    <x v="3"/>
    <x v="3"/>
    <x v="5"/>
    <x v="16"/>
    <x v="3"/>
  </r>
  <r>
    <x v="0"/>
    <x v="0"/>
    <x v="8"/>
    <x v="0"/>
    <x v="1"/>
    <x v="2"/>
    <x v="1"/>
    <x v="1"/>
    <x v="0"/>
    <x v="3"/>
    <x v="1"/>
    <x v="1"/>
    <x v="0"/>
    <x v="2"/>
    <x v="1"/>
    <x v="1"/>
    <x v="3"/>
    <x v="3"/>
    <x v="2"/>
    <x v="0"/>
    <x v="1"/>
    <x v="0"/>
    <x v="0"/>
    <x v="4"/>
    <x v="1"/>
    <x v="1"/>
    <x v="1"/>
    <x v="1"/>
    <x v="2"/>
    <x v="0"/>
    <x v="3"/>
    <x v="3"/>
    <x v="1"/>
    <x v="0"/>
    <x v="0"/>
    <x v="0"/>
    <x v="1"/>
    <x v="3"/>
    <x v="2"/>
    <x v="1"/>
    <x v="0"/>
    <x v="0"/>
    <x v="0"/>
    <x v="0"/>
    <x v="0"/>
    <x v="0"/>
    <x v="0"/>
    <x v="0"/>
    <x v="0"/>
    <x v="10"/>
    <x v="46"/>
    <x v="34"/>
    <x v="4"/>
    <x v="11"/>
    <x v="0"/>
    <x v="9"/>
    <x v="1"/>
    <x v="59"/>
    <x v="15"/>
    <x v="0"/>
  </r>
  <r>
    <x v="0"/>
    <x v="0"/>
    <x v="13"/>
    <x v="0"/>
    <x v="2"/>
    <x v="1"/>
    <x v="0"/>
    <x v="1"/>
    <x v="2"/>
    <x v="3"/>
    <x v="3"/>
    <x v="2"/>
    <x v="1"/>
    <x v="1"/>
    <x v="0"/>
    <x v="2"/>
    <x v="4"/>
    <x v="1"/>
    <x v="2"/>
    <x v="2"/>
    <x v="1"/>
    <x v="1"/>
    <x v="1"/>
    <x v="2"/>
    <x v="1"/>
    <x v="4"/>
    <x v="0"/>
    <x v="0"/>
    <x v="2"/>
    <x v="3"/>
    <x v="2"/>
    <x v="0"/>
    <x v="4"/>
    <x v="1"/>
    <x v="1"/>
    <x v="1"/>
    <x v="4"/>
    <x v="2"/>
    <x v="3"/>
    <x v="3"/>
    <x v="0"/>
    <x v="0"/>
    <x v="0"/>
    <x v="0"/>
    <x v="0"/>
    <x v="0"/>
    <x v="0"/>
    <x v="0"/>
    <x v="0"/>
    <x v="10"/>
    <x v="13"/>
    <x v="35"/>
    <x v="3"/>
    <x v="6"/>
    <x v="0"/>
    <x v="3"/>
    <x v="5"/>
    <x v="39"/>
    <x v="18"/>
    <x v="0"/>
  </r>
  <r>
    <x v="0"/>
    <x v="0"/>
    <x v="21"/>
    <x v="0"/>
    <x v="0"/>
    <x v="0"/>
    <x v="0"/>
    <x v="4"/>
    <x v="2"/>
    <x v="1"/>
    <x v="2"/>
    <x v="1"/>
    <x v="4"/>
    <x v="0"/>
    <x v="0"/>
    <x v="0"/>
    <x v="4"/>
    <x v="0"/>
    <x v="1"/>
    <x v="0"/>
    <x v="0"/>
    <x v="1"/>
    <x v="0"/>
    <x v="2"/>
    <x v="1"/>
    <x v="0"/>
    <x v="0"/>
    <x v="1"/>
    <x v="0"/>
    <x v="1"/>
    <x v="4"/>
    <x v="0"/>
    <x v="0"/>
    <x v="4"/>
    <x v="4"/>
    <x v="4"/>
    <x v="0"/>
    <x v="3"/>
    <x v="2"/>
    <x v="1"/>
    <x v="0"/>
    <x v="0"/>
    <x v="0"/>
    <x v="0"/>
    <x v="0"/>
    <x v="0"/>
    <x v="0"/>
    <x v="0"/>
    <x v="0"/>
    <x v="13"/>
    <x v="30"/>
    <x v="6"/>
    <x v="7"/>
    <x v="0"/>
    <x v="4"/>
    <x v="3"/>
    <x v="0"/>
    <x v="1"/>
    <x v="0"/>
    <x v="7"/>
  </r>
  <r>
    <x v="0"/>
    <x v="0"/>
    <x v="21"/>
    <x v="0"/>
    <x v="0"/>
    <x v="0"/>
    <x v="1"/>
    <x v="1"/>
    <x v="1"/>
    <x v="1"/>
    <x v="3"/>
    <x v="1"/>
    <x v="0"/>
    <x v="2"/>
    <x v="3"/>
    <x v="1"/>
    <x v="1"/>
    <x v="1"/>
    <x v="3"/>
    <x v="1"/>
    <x v="4"/>
    <x v="1"/>
    <x v="1"/>
    <x v="2"/>
    <x v="2"/>
    <x v="1"/>
    <x v="1"/>
    <x v="1"/>
    <x v="0"/>
    <x v="0"/>
    <x v="0"/>
    <x v="2"/>
    <x v="0"/>
    <x v="1"/>
    <x v="1"/>
    <x v="1"/>
    <x v="1"/>
    <x v="3"/>
    <x v="0"/>
    <x v="1"/>
    <x v="0"/>
    <x v="0"/>
    <x v="0"/>
    <x v="0"/>
    <x v="0"/>
    <x v="0"/>
    <x v="0"/>
    <x v="0"/>
    <x v="0"/>
    <x v="1"/>
    <x v="8"/>
    <x v="16"/>
    <x v="0"/>
    <x v="18"/>
    <x v="0"/>
    <x v="1"/>
    <x v="1"/>
    <x v="1"/>
    <x v="7"/>
    <x v="0"/>
  </r>
  <r>
    <x v="0"/>
    <x v="0"/>
    <x v="21"/>
    <x v="0"/>
    <x v="0"/>
    <x v="0"/>
    <x v="2"/>
    <x v="0"/>
    <x v="2"/>
    <x v="0"/>
    <x v="3"/>
    <x v="1"/>
    <x v="1"/>
    <x v="1"/>
    <x v="0"/>
    <x v="1"/>
    <x v="0"/>
    <x v="0"/>
    <x v="3"/>
    <x v="2"/>
    <x v="0"/>
    <x v="1"/>
    <x v="0"/>
    <x v="2"/>
    <x v="1"/>
    <x v="1"/>
    <x v="1"/>
    <x v="1"/>
    <x v="0"/>
    <x v="0"/>
    <x v="0"/>
    <x v="0"/>
    <x v="0"/>
    <x v="0"/>
    <x v="2"/>
    <x v="3"/>
    <x v="4"/>
    <x v="3"/>
    <x v="2"/>
    <x v="1"/>
    <x v="0"/>
    <x v="0"/>
    <x v="0"/>
    <x v="0"/>
    <x v="0"/>
    <x v="0"/>
    <x v="0"/>
    <x v="0"/>
    <x v="0"/>
    <x v="10"/>
    <x v="19"/>
    <x v="4"/>
    <x v="6"/>
    <x v="2"/>
    <x v="4"/>
    <x v="3"/>
    <x v="1"/>
    <x v="1"/>
    <x v="0"/>
    <x v="1"/>
  </r>
  <r>
    <x v="0"/>
    <x v="0"/>
    <x v="21"/>
    <x v="0"/>
    <x v="0"/>
    <x v="0"/>
    <x v="0"/>
    <x v="1"/>
    <x v="1"/>
    <x v="1"/>
    <x v="0"/>
    <x v="2"/>
    <x v="0"/>
    <x v="1"/>
    <x v="1"/>
    <x v="1"/>
    <x v="2"/>
    <x v="1"/>
    <x v="1"/>
    <x v="2"/>
    <x v="1"/>
    <x v="1"/>
    <x v="0"/>
    <x v="2"/>
    <x v="3"/>
    <x v="0"/>
    <x v="0"/>
    <x v="0"/>
    <x v="0"/>
    <x v="3"/>
    <x v="2"/>
    <x v="2"/>
    <x v="0"/>
    <x v="3"/>
    <x v="1"/>
    <x v="3"/>
    <x v="0"/>
    <x v="3"/>
    <x v="2"/>
    <x v="1"/>
    <x v="0"/>
    <x v="0"/>
    <x v="0"/>
    <x v="0"/>
    <x v="0"/>
    <x v="0"/>
    <x v="0"/>
    <x v="0"/>
    <x v="0"/>
    <x v="5"/>
    <x v="27"/>
    <x v="2"/>
    <x v="1"/>
    <x v="6"/>
    <x v="4"/>
    <x v="3"/>
    <x v="0"/>
    <x v="4"/>
    <x v="7"/>
    <x v="1"/>
  </r>
  <r>
    <x v="0"/>
    <x v="0"/>
    <x v="21"/>
    <x v="0"/>
    <x v="0"/>
    <x v="0"/>
    <x v="0"/>
    <x v="0"/>
    <x v="0"/>
    <x v="0"/>
    <x v="3"/>
    <x v="2"/>
    <x v="0"/>
    <x v="0"/>
    <x v="0"/>
    <x v="0"/>
    <x v="2"/>
    <x v="0"/>
    <x v="0"/>
    <x v="0"/>
    <x v="1"/>
    <x v="1"/>
    <x v="0"/>
    <x v="0"/>
    <x v="0"/>
    <x v="4"/>
    <x v="5"/>
    <x v="1"/>
    <x v="0"/>
    <x v="0"/>
    <x v="0"/>
    <x v="2"/>
    <x v="0"/>
    <x v="0"/>
    <x v="1"/>
    <x v="0"/>
    <x v="2"/>
    <x v="0"/>
    <x v="0"/>
    <x v="0"/>
    <x v="0"/>
    <x v="0"/>
    <x v="0"/>
    <x v="0"/>
    <x v="0"/>
    <x v="0"/>
    <x v="0"/>
    <x v="0"/>
    <x v="0"/>
    <x v="0"/>
    <x v="23"/>
    <x v="1"/>
    <x v="0"/>
    <x v="11"/>
    <x v="4"/>
    <x v="0"/>
    <x v="6"/>
    <x v="1"/>
    <x v="7"/>
    <x v="4"/>
  </r>
  <r>
    <x v="0"/>
    <x v="0"/>
    <x v="21"/>
    <x v="0"/>
    <x v="0"/>
    <x v="2"/>
    <x v="2"/>
    <x v="4"/>
    <x v="3"/>
    <x v="2"/>
    <x v="2"/>
    <x v="0"/>
    <x v="2"/>
    <x v="0"/>
    <x v="2"/>
    <x v="0"/>
    <x v="3"/>
    <x v="1"/>
    <x v="3"/>
    <x v="0"/>
    <x v="0"/>
    <x v="1"/>
    <x v="0"/>
    <x v="3"/>
    <x v="3"/>
    <x v="4"/>
    <x v="1"/>
    <x v="1"/>
    <x v="0"/>
    <x v="0"/>
    <x v="0"/>
    <x v="0"/>
    <x v="0"/>
    <x v="4"/>
    <x v="1"/>
    <x v="0"/>
    <x v="0"/>
    <x v="3"/>
    <x v="0"/>
    <x v="1"/>
    <x v="0"/>
    <x v="0"/>
    <x v="0"/>
    <x v="0"/>
    <x v="0"/>
    <x v="0"/>
    <x v="0"/>
    <x v="0"/>
    <x v="0"/>
    <x v="3"/>
    <x v="5"/>
    <x v="6"/>
    <x v="0"/>
    <x v="0"/>
    <x v="4"/>
    <x v="7"/>
    <x v="0"/>
    <x v="1"/>
    <x v="0"/>
    <x v="4"/>
  </r>
  <r>
    <x v="0"/>
    <x v="0"/>
    <x v="21"/>
    <x v="0"/>
    <x v="0"/>
    <x v="2"/>
    <x v="2"/>
    <x v="0"/>
    <x v="1"/>
    <x v="0"/>
    <x v="0"/>
    <x v="2"/>
    <x v="2"/>
    <x v="0"/>
    <x v="0"/>
    <x v="0"/>
    <x v="0"/>
    <x v="0"/>
    <x v="0"/>
    <x v="2"/>
    <x v="0"/>
    <x v="1"/>
    <x v="1"/>
    <x v="2"/>
    <x v="1"/>
    <x v="4"/>
    <x v="0"/>
    <x v="1"/>
    <x v="0"/>
    <x v="3"/>
    <x v="0"/>
    <x v="2"/>
    <x v="0"/>
    <x v="3"/>
    <x v="2"/>
    <x v="0"/>
    <x v="2"/>
    <x v="3"/>
    <x v="0"/>
    <x v="0"/>
    <x v="0"/>
    <x v="0"/>
    <x v="0"/>
    <x v="0"/>
    <x v="0"/>
    <x v="0"/>
    <x v="0"/>
    <x v="0"/>
    <x v="0"/>
    <x v="5"/>
    <x v="0"/>
    <x v="0"/>
    <x v="0"/>
    <x v="2"/>
    <x v="0"/>
    <x v="3"/>
    <x v="5"/>
    <x v="3"/>
    <x v="7"/>
    <x v="3"/>
  </r>
  <r>
    <x v="0"/>
    <x v="0"/>
    <x v="21"/>
    <x v="0"/>
    <x v="0"/>
    <x v="0"/>
    <x v="3"/>
    <x v="0"/>
    <x v="4"/>
    <x v="1"/>
    <x v="3"/>
    <x v="4"/>
    <x v="3"/>
    <x v="4"/>
    <x v="2"/>
    <x v="0"/>
    <x v="3"/>
    <x v="4"/>
    <x v="2"/>
    <x v="4"/>
    <x v="4"/>
    <x v="2"/>
    <x v="2"/>
    <x v="0"/>
    <x v="1"/>
    <x v="2"/>
    <x v="2"/>
    <x v="1"/>
    <x v="0"/>
    <x v="3"/>
    <x v="0"/>
    <x v="3"/>
    <x v="1"/>
    <x v="4"/>
    <x v="4"/>
    <x v="4"/>
    <x v="3"/>
    <x v="3"/>
    <x v="0"/>
    <x v="2"/>
    <x v="0"/>
    <x v="0"/>
    <x v="0"/>
    <x v="0"/>
    <x v="0"/>
    <x v="0"/>
    <x v="0"/>
    <x v="0"/>
    <x v="0"/>
    <x v="2"/>
    <x v="73"/>
    <x v="6"/>
    <x v="5"/>
    <x v="17"/>
    <x v="2"/>
    <x v="4"/>
    <x v="2"/>
    <x v="3"/>
    <x v="15"/>
    <x v="7"/>
  </r>
  <r>
    <x v="0"/>
    <x v="0"/>
    <x v="21"/>
    <x v="0"/>
    <x v="0"/>
    <x v="0"/>
    <x v="0"/>
    <x v="0"/>
    <x v="0"/>
    <x v="0"/>
    <x v="3"/>
    <x v="0"/>
    <x v="2"/>
    <x v="0"/>
    <x v="0"/>
    <x v="0"/>
    <x v="0"/>
    <x v="0"/>
    <x v="0"/>
    <x v="0"/>
    <x v="0"/>
    <x v="1"/>
    <x v="1"/>
    <x v="0"/>
    <x v="0"/>
    <x v="0"/>
    <x v="1"/>
    <x v="1"/>
    <x v="0"/>
    <x v="0"/>
    <x v="0"/>
    <x v="2"/>
    <x v="2"/>
    <x v="3"/>
    <x v="1"/>
    <x v="0"/>
    <x v="2"/>
    <x v="0"/>
    <x v="0"/>
    <x v="0"/>
    <x v="0"/>
    <x v="0"/>
    <x v="0"/>
    <x v="0"/>
    <x v="0"/>
    <x v="0"/>
    <x v="0"/>
    <x v="0"/>
    <x v="0"/>
    <x v="0"/>
    <x v="5"/>
    <x v="0"/>
    <x v="0"/>
    <x v="0"/>
    <x v="0"/>
    <x v="0"/>
    <x v="3"/>
    <x v="1"/>
    <x v="5"/>
    <x v="1"/>
  </r>
  <r>
    <x v="0"/>
    <x v="0"/>
    <x v="21"/>
    <x v="0"/>
    <x v="0"/>
    <x v="2"/>
    <x v="2"/>
    <x v="0"/>
    <x v="4"/>
    <x v="4"/>
    <x v="3"/>
    <x v="1"/>
    <x v="4"/>
    <x v="3"/>
    <x v="0"/>
    <x v="1"/>
    <x v="3"/>
    <x v="0"/>
    <x v="0"/>
    <x v="1"/>
    <x v="0"/>
    <x v="0"/>
    <x v="1"/>
    <x v="1"/>
    <x v="4"/>
    <x v="4"/>
    <x v="3"/>
    <x v="1"/>
    <x v="0"/>
    <x v="3"/>
    <x v="0"/>
    <x v="1"/>
    <x v="3"/>
    <x v="3"/>
    <x v="1"/>
    <x v="3"/>
    <x v="4"/>
    <x v="1"/>
    <x v="0"/>
    <x v="0"/>
    <x v="0"/>
    <x v="0"/>
    <x v="0"/>
    <x v="0"/>
    <x v="0"/>
    <x v="0"/>
    <x v="0"/>
    <x v="0"/>
    <x v="0"/>
    <x v="1"/>
    <x v="50"/>
    <x v="34"/>
    <x v="0"/>
    <x v="8"/>
    <x v="1"/>
    <x v="5"/>
    <x v="1"/>
    <x v="3"/>
    <x v="8"/>
    <x v="1"/>
  </r>
  <r>
    <x v="0"/>
    <x v="0"/>
    <x v="21"/>
    <x v="0"/>
    <x v="0"/>
    <x v="2"/>
    <x v="2"/>
    <x v="1"/>
    <x v="3"/>
    <x v="1"/>
    <x v="2"/>
    <x v="1"/>
    <x v="0"/>
    <x v="1"/>
    <x v="0"/>
    <x v="1"/>
    <x v="1"/>
    <x v="1"/>
    <x v="1"/>
    <x v="2"/>
    <x v="1"/>
    <x v="2"/>
    <x v="0"/>
    <x v="0"/>
    <x v="3"/>
    <x v="0"/>
    <x v="1"/>
    <x v="1"/>
    <x v="2"/>
    <x v="0"/>
    <x v="2"/>
    <x v="0"/>
    <x v="0"/>
    <x v="4"/>
    <x v="4"/>
    <x v="3"/>
    <x v="0"/>
    <x v="3"/>
    <x v="2"/>
    <x v="0"/>
    <x v="0"/>
    <x v="0"/>
    <x v="0"/>
    <x v="0"/>
    <x v="0"/>
    <x v="0"/>
    <x v="0"/>
    <x v="0"/>
    <x v="0"/>
    <x v="3"/>
    <x v="20"/>
    <x v="10"/>
    <x v="1"/>
    <x v="6"/>
    <x v="4"/>
    <x v="0"/>
    <x v="3"/>
    <x v="6"/>
    <x v="0"/>
    <x v="7"/>
  </r>
  <r>
    <x v="0"/>
    <x v="0"/>
    <x v="21"/>
    <x v="0"/>
    <x v="0"/>
    <x v="2"/>
    <x v="2"/>
    <x v="0"/>
    <x v="1"/>
    <x v="3"/>
    <x v="1"/>
    <x v="1"/>
    <x v="4"/>
    <x v="1"/>
    <x v="0"/>
    <x v="1"/>
    <x v="0"/>
    <x v="2"/>
    <x v="2"/>
    <x v="3"/>
    <x v="1"/>
    <x v="1"/>
    <x v="3"/>
    <x v="1"/>
    <x v="3"/>
    <x v="1"/>
    <x v="0"/>
    <x v="1"/>
    <x v="2"/>
    <x v="1"/>
    <x v="1"/>
    <x v="0"/>
    <x v="0"/>
    <x v="1"/>
    <x v="0"/>
    <x v="1"/>
    <x v="1"/>
    <x v="1"/>
    <x v="2"/>
    <x v="0"/>
    <x v="0"/>
    <x v="0"/>
    <x v="0"/>
    <x v="0"/>
    <x v="0"/>
    <x v="0"/>
    <x v="0"/>
    <x v="0"/>
    <x v="0"/>
    <x v="5"/>
    <x v="29"/>
    <x v="4"/>
    <x v="2"/>
    <x v="14"/>
    <x v="3"/>
    <x v="2"/>
    <x v="3"/>
    <x v="68"/>
    <x v="0"/>
    <x v="6"/>
  </r>
  <r>
    <x v="0"/>
    <x v="0"/>
    <x v="21"/>
    <x v="0"/>
    <x v="0"/>
    <x v="2"/>
    <x v="0"/>
    <x v="0"/>
    <x v="1"/>
    <x v="0"/>
    <x v="3"/>
    <x v="2"/>
    <x v="2"/>
    <x v="0"/>
    <x v="0"/>
    <x v="0"/>
    <x v="0"/>
    <x v="1"/>
    <x v="0"/>
    <x v="0"/>
    <x v="0"/>
    <x v="2"/>
    <x v="2"/>
    <x v="0"/>
    <x v="3"/>
    <x v="1"/>
    <x v="1"/>
    <x v="1"/>
    <x v="0"/>
    <x v="0"/>
    <x v="0"/>
    <x v="3"/>
    <x v="0"/>
    <x v="3"/>
    <x v="1"/>
    <x v="0"/>
    <x v="1"/>
    <x v="0"/>
    <x v="0"/>
    <x v="0"/>
    <x v="0"/>
    <x v="0"/>
    <x v="0"/>
    <x v="0"/>
    <x v="0"/>
    <x v="0"/>
    <x v="0"/>
    <x v="0"/>
    <x v="0"/>
    <x v="6"/>
    <x v="6"/>
    <x v="0"/>
    <x v="3"/>
    <x v="0"/>
    <x v="2"/>
    <x v="0"/>
    <x v="1"/>
    <x v="1"/>
    <x v="3"/>
    <x v="1"/>
  </r>
  <r>
    <x v="0"/>
    <x v="0"/>
    <x v="21"/>
    <x v="0"/>
    <x v="0"/>
    <x v="2"/>
    <x v="0"/>
    <x v="0"/>
    <x v="1"/>
    <x v="0"/>
    <x v="3"/>
    <x v="2"/>
    <x v="2"/>
    <x v="0"/>
    <x v="0"/>
    <x v="0"/>
    <x v="0"/>
    <x v="1"/>
    <x v="0"/>
    <x v="0"/>
    <x v="0"/>
    <x v="2"/>
    <x v="2"/>
    <x v="0"/>
    <x v="3"/>
    <x v="1"/>
    <x v="1"/>
    <x v="1"/>
    <x v="0"/>
    <x v="0"/>
    <x v="0"/>
    <x v="3"/>
    <x v="0"/>
    <x v="3"/>
    <x v="1"/>
    <x v="0"/>
    <x v="1"/>
    <x v="0"/>
    <x v="0"/>
    <x v="0"/>
    <x v="0"/>
    <x v="0"/>
    <x v="0"/>
    <x v="0"/>
    <x v="0"/>
    <x v="0"/>
    <x v="0"/>
    <x v="0"/>
    <x v="0"/>
    <x v="6"/>
    <x v="6"/>
    <x v="0"/>
    <x v="3"/>
    <x v="0"/>
    <x v="2"/>
    <x v="0"/>
    <x v="1"/>
    <x v="1"/>
    <x v="3"/>
    <x v="1"/>
  </r>
  <r>
    <x v="0"/>
    <x v="0"/>
    <x v="21"/>
    <x v="0"/>
    <x v="0"/>
    <x v="2"/>
    <x v="1"/>
    <x v="1"/>
    <x v="2"/>
    <x v="1"/>
    <x v="0"/>
    <x v="2"/>
    <x v="2"/>
    <x v="0"/>
    <x v="0"/>
    <x v="0"/>
    <x v="0"/>
    <x v="0"/>
    <x v="0"/>
    <x v="0"/>
    <x v="1"/>
    <x v="1"/>
    <x v="1"/>
    <x v="2"/>
    <x v="1"/>
    <x v="1"/>
    <x v="1"/>
    <x v="1"/>
    <x v="0"/>
    <x v="0"/>
    <x v="0"/>
    <x v="3"/>
    <x v="3"/>
    <x v="3"/>
    <x v="1"/>
    <x v="3"/>
    <x v="1"/>
    <x v="0"/>
    <x v="0"/>
    <x v="0"/>
    <x v="0"/>
    <x v="0"/>
    <x v="0"/>
    <x v="0"/>
    <x v="0"/>
    <x v="0"/>
    <x v="0"/>
    <x v="0"/>
    <x v="0"/>
    <x v="8"/>
    <x v="45"/>
    <x v="0"/>
    <x v="0"/>
    <x v="11"/>
    <x v="0"/>
    <x v="3"/>
    <x v="1"/>
    <x v="1"/>
    <x v="10"/>
    <x v="1"/>
  </r>
  <r>
    <x v="0"/>
    <x v="0"/>
    <x v="22"/>
    <x v="0"/>
    <x v="0"/>
    <x v="2"/>
    <x v="0"/>
    <x v="0"/>
    <x v="0"/>
    <x v="0"/>
    <x v="3"/>
    <x v="2"/>
    <x v="0"/>
    <x v="0"/>
    <x v="0"/>
    <x v="0"/>
    <x v="0"/>
    <x v="0"/>
    <x v="3"/>
    <x v="0"/>
    <x v="0"/>
    <x v="1"/>
    <x v="0"/>
    <x v="0"/>
    <x v="1"/>
    <x v="0"/>
    <x v="0"/>
    <x v="1"/>
    <x v="0"/>
    <x v="0"/>
    <x v="2"/>
    <x v="2"/>
    <x v="0"/>
    <x v="3"/>
    <x v="1"/>
    <x v="3"/>
    <x v="0"/>
    <x v="3"/>
    <x v="2"/>
    <x v="0"/>
    <x v="0"/>
    <x v="0"/>
    <x v="0"/>
    <x v="0"/>
    <x v="0"/>
    <x v="0"/>
    <x v="0"/>
    <x v="0"/>
    <x v="0"/>
    <x v="0"/>
    <x v="23"/>
    <x v="0"/>
    <x v="6"/>
    <x v="0"/>
    <x v="4"/>
    <x v="4"/>
    <x v="0"/>
    <x v="3"/>
    <x v="7"/>
    <x v="1"/>
  </r>
  <r>
    <x v="0"/>
    <x v="0"/>
    <x v="22"/>
    <x v="0"/>
    <x v="0"/>
    <x v="2"/>
    <x v="0"/>
    <x v="0"/>
    <x v="0"/>
    <x v="0"/>
    <x v="3"/>
    <x v="2"/>
    <x v="2"/>
    <x v="0"/>
    <x v="0"/>
    <x v="0"/>
    <x v="0"/>
    <x v="0"/>
    <x v="3"/>
    <x v="0"/>
    <x v="0"/>
    <x v="0"/>
    <x v="0"/>
    <x v="0"/>
    <x v="1"/>
    <x v="4"/>
    <x v="5"/>
    <x v="1"/>
    <x v="0"/>
    <x v="0"/>
    <x v="0"/>
    <x v="2"/>
    <x v="2"/>
    <x v="3"/>
    <x v="2"/>
    <x v="0"/>
    <x v="0"/>
    <x v="0"/>
    <x v="0"/>
    <x v="0"/>
    <x v="0"/>
    <x v="0"/>
    <x v="0"/>
    <x v="0"/>
    <x v="0"/>
    <x v="0"/>
    <x v="0"/>
    <x v="0"/>
    <x v="0"/>
    <x v="0"/>
    <x v="6"/>
    <x v="0"/>
    <x v="6"/>
    <x v="0"/>
    <x v="0"/>
    <x v="4"/>
    <x v="6"/>
    <x v="1"/>
    <x v="5"/>
    <x v="3"/>
  </r>
  <r>
    <x v="0"/>
    <x v="0"/>
    <x v="22"/>
    <x v="0"/>
    <x v="0"/>
    <x v="2"/>
    <x v="2"/>
    <x v="1"/>
    <x v="1"/>
    <x v="0"/>
    <x v="3"/>
    <x v="2"/>
    <x v="2"/>
    <x v="2"/>
    <x v="1"/>
    <x v="1"/>
    <x v="0"/>
    <x v="1"/>
    <x v="0"/>
    <x v="0"/>
    <x v="1"/>
    <x v="1"/>
    <x v="0"/>
    <x v="2"/>
    <x v="1"/>
    <x v="0"/>
    <x v="0"/>
    <x v="1"/>
    <x v="0"/>
    <x v="0"/>
    <x v="0"/>
    <x v="2"/>
    <x v="2"/>
    <x v="3"/>
    <x v="1"/>
    <x v="3"/>
    <x v="1"/>
    <x v="1"/>
    <x v="0"/>
    <x v="0"/>
    <x v="0"/>
    <x v="0"/>
    <x v="0"/>
    <x v="0"/>
    <x v="0"/>
    <x v="0"/>
    <x v="0"/>
    <x v="0"/>
    <x v="0"/>
    <x v="11"/>
    <x v="6"/>
    <x v="5"/>
    <x v="3"/>
    <x v="11"/>
    <x v="4"/>
    <x v="3"/>
    <x v="0"/>
    <x v="1"/>
    <x v="5"/>
    <x v="1"/>
  </r>
  <r>
    <x v="0"/>
    <x v="0"/>
    <x v="22"/>
    <x v="0"/>
    <x v="0"/>
    <x v="2"/>
    <x v="1"/>
    <x v="2"/>
    <x v="4"/>
    <x v="1"/>
    <x v="1"/>
    <x v="3"/>
    <x v="2"/>
    <x v="2"/>
    <x v="1"/>
    <x v="1"/>
    <x v="1"/>
    <x v="1"/>
    <x v="0"/>
    <x v="1"/>
    <x v="5"/>
    <x v="3"/>
    <x v="0"/>
    <x v="1"/>
    <x v="2"/>
    <x v="0"/>
    <x v="1"/>
    <x v="0"/>
    <x v="0"/>
    <x v="4"/>
    <x v="3"/>
    <x v="1"/>
    <x v="1"/>
    <x v="2"/>
    <x v="0"/>
    <x v="2"/>
    <x v="4"/>
    <x v="2"/>
    <x v="1"/>
    <x v="4"/>
    <x v="0"/>
    <x v="0"/>
    <x v="0"/>
    <x v="0"/>
    <x v="0"/>
    <x v="0"/>
    <x v="0"/>
    <x v="0"/>
    <x v="0"/>
    <x v="15"/>
    <x v="10"/>
    <x v="2"/>
    <x v="3"/>
    <x v="20"/>
    <x v="3"/>
    <x v="2"/>
    <x v="3"/>
    <x v="63"/>
    <x v="1"/>
    <x v="9"/>
  </r>
  <r>
    <x v="0"/>
    <x v="0"/>
    <x v="22"/>
    <x v="0"/>
    <x v="0"/>
    <x v="0"/>
    <x v="0"/>
    <x v="0"/>
    <x v="1"/>
    <x v="0"/>
    <x v="3"/>
    <x v="2"/>
    <x v="2"/>
    <x v="0"/>
    <x v="0"/>
    <x v="0"/>
    <x v="0"/>
    <x v="0"/>
    <x v="3"/>
    <x v="0"/>
    <x v="0"/>
    <x v="0"/>
    <x v="0"/>
    <x v="0"/>
    <x v="0"/>
    <x v="0"/>
    <x v="5"/>
    <x v="1"/>
    <x v="0"/>
    <x v="0"/>
    <x v="0"/>
    <x v="2"/>
    <x v="0"/>
    <x v="3"/>
    <x v="1"/>
    <x v="0"/>
    <x v="0"/>
    <x v="1"/>
    <x v="0"/>
    <x v="0"/>
    <x v="0"/>
    <x v="0"/>
    <x v="0"/>
    <x v="0"/>
    <x v="0"/>
    <x v="0"/>
    <x v="0"/>
    <x v="0"/>
    <x v="0"/>
    <x v="6"/>
    <x v="6"/>
    <x v="0"/>
    <x v="6"/>
    <x v="0"/>
    <x v="0"/>
    <x v="0"/>
    <x v="5"/>
    <x v="1"/>
    <x v="7"/>
    <x v="1"/>
  </r>
  <r>
    <x v="0"/>
    <x v="0"/>
    <x v="22"/>
    <x v="0"/>
    <x v="0"/>
    <x v="1"/>
    <x v="0"/>
    <x v="0"/>
    <x v="0"/>
    <x v="0"/>
    <x v="3"/>
    <x v="4"/>
    <x v="2"/>
    <x v="2"/>
    <x v="0"/>
    <x v="0"/>
    <x v="4"/>
    <x v="0"/>
    <x v="3"/>
    <x v="0"/>
    <x v="3"/>
    <x v="0"/>
    <x v="1"/>
    <x v="1"/>
    <x v="2"/>
    <x v="0"/>
    <x v="0"/>
    <x v="1"/>
    <x v="0"/>
    <x v="0"/>
    <x v="0"/>
    <x v="0"/>
    <x v="3"/>
    <x v="1"/>
    <x v="0"/>
    <x v="3"/>
    <x v="1"/>
    <x v="1"/>
    <x v="2"/>
    <x v="4"/>
    <x v="0"/>
    <x v="0"/>
    <x v="0"/>
    <x v="0"/>
    <x v="0"/>
    <x v="0"/>
    <x v="0"/>
    <x v="0"/>
    <x v="0"/>
    <x v="0"/>
    <x v="5"/>
    <x v="14"/>
    <x v="6"/>
    <x v="5"/>
    <x v="1"/>
    <x v="2"/>
    <x v="0"/>
    <x v="1"/>
    <x v="4"/>
    <x v="6"/>
  </r>
  <r>
    <x v="0"/>
    <x v="0"/>
    <x v="22"/>
    <x v="0"/>
    <x v="0"/>
    <x v="0"/>
    <x v="0"/>
    <x v="0"/>
    <x v="1"/>
    <x v="1"/>
    <x v="3"/>
    <x v="1"/>
    <x v="0"/>
    <x v="1"/>
    <x v="0"/>
    <x v="0"/>
    <x v="0"/>
    <x v="1"/>
    <x v="3"/>
    <x v="0"/>
    <x v="0"/>
    <x v="1"/>
    <x v="0"/>
    <x v="2"/>
    <x v="1"/>
    <x v="0"/>
    <x v="0"/>
    <x v="1"/>
    <x v="0"/>
    <x v="0"/>
    <x v="0"/>
    <x v="2"/>
    <x v="0"/>
    <x v="3"/>
    <x v="1"/>
    <x v="0"/>
    <x v="1"/>
    <x v="3"/>
    <x v="0"/>
    <x v="1"/>
    <x v="0"/>
    <x v="0"/>
    <x v="0"/>
    <x v="0"/>
    <x v="0"/>
    <x v="0"/>
    <x v="0"/>
    <x v="0"/>
    <x v="0"/>
    <x v="6"/>
    <x v="8"/>
    <x v="14"/>
    <x v="0"/>
    <x v="0"/>
    <x v="4"/>
    <x v="3"/>
    <x v="0"/>
    <x v="1"/>
    <x v="7"/>
    <x v="1"/>
  </r>
  <r>
    <x v="0"/>
    <x v="0"/>
    <x v="22"/>
    <x v="0"/>
    <x v="0"/>
    <x v="0"/>
    <x v="0"/>
    <x v="0"/>
    <x v="1"/>
    <x v="0"/>
    <x v="3"/>
    <x v="2"/>
    <x v="0"/>
    <x v="1"/>
    <x v="0"/>
    <x v="0"/>
    <x v="0"/>
    <x v="1"/>
    <x v="3"/>
    <x v="2"/>
    <x v="0"/>
    <x v="1"/>
    <x v="0"/>
    <x v="2"/>
    <x v="1"/>
    <x v="0"/>
    <x v="1"/>
    <x v="1"/>
    <x v="0"/>
    <x v="3"/>
    <x v="3"/>
    <x v="2"/>
    <x v="0"/>
    <x v="3"/>
    <x v="1"/>
    <x v="3"/>
    <x v="0"/>
    <x v="1"/>
    <x v="2"/>
    <x v="1"/>
    <x v="0"/>
    <x v="0"/>
    <x v="0"/>
    <x v="0"/>
    <x v="0"/>
    <x v="0"/>
    <x v="0"/>
    <x v="0"/>
    <x v="0"/>
    <x v="6"/>
    <x v="23"/>
    <x v="14"/>
    <x v="0"/>
    <x v="2"/>
    <x v="4"/>
    <x v="3"/>
    <x v="3"/>
    <x v="5"/>
    <x v="7"/>
    <x v="1"/>
  </r>
  <r>
    <x v="0"/>
    <x v="0"/>
    <x v="22"/>
    <x v="0"/>
    <x v="0"/>
    <x v="0"/>
    <x v="0"/>
    <x v="0"/>
    <x v="1"/>
    <x v="1"/>
    <x v="3"/>
    <x v="5"/>
    <x v="2"/>
    <x v="0"/>
    <x v="0"/>
    <x v="0"/>
    <x v="0"/>
    <x v="1"/>
    <x v="3"/>
    <x v="0"/>
    <x v="0"/>
    <x v="0"/>
    <x v="0"/>
    <x v="2"/>
    <x v="0"/>
    <x v="4"/>
    <x v="0"/>
    <x v="1"/>
    <x v="0"/>
    <x v="0"/>
    <x v="0"/>
    <x v="2"/>
    <x v="0"/>
    <x v="3"/>
    <x v="1"/>
    <x v="0"/>
    <x v="0"/>
    <x v="3"/>
    <x v="0"/>
    <x v="0"/>
    <x v="0"/>
    <x v="0"/>
    <x v="0"/>
    <x v="0"/>
    <x v="0"/>
    <x v="0"/>
    <x v="0"/>
    <x v="0"/>
    <x v="0"/>
    <x v="6"/>
    <x v="14"/>
    <x v="0"/>
    <x v="0"/>
    <x v="0"/>
    <x v="0"/>
    <x v="4"/>
    <x v="5"/>
    <x v="1"/>
    <x v="7"/>
    <x v="1"/>
  </r>
  <r>
    <x v="0"/>
    <x v="0"/>
    <x v="22"/>
    <x v="0"/>
    <x v="0"/>
    <x v="0"/>
    <x v="2"/>
    <x v="0"/>
    <x v="0"/>
    <x v="0"/>
    <x v="3"/>
    <x v="2"/>
    <x v="0"/>
    <x v="1"/>
    <x v="0"/>
    <x v="0"/>
    <x v="0"/>
    <x v="1"/>
    <x v="3"/>
    <x v="0"/>
    <x v="0"/>
    <x v="1"/>
    <x v="0"/>
    <x v="0"/>
    <x v="1"/>
    <x v="0"/>
    <x v="0"/>
    <x v="1"/>
    <x v="0"/>
    <x v="0"/>
    <x v="0"/>
    <x v="2"/>
    <x v="2"/>
    <x v="3"/>
    <x v="2"/>
    <x v="0"/>
    <x v="0"/>
    <x v="3"/>
    <x v="0"/>
    <x v="0"/>
    <x v="0"/>
    <x v="0"/>
    <x v="0"/>
    <x v="0"/>
    <x v="0"/>
    <x v="0"/>
    <x v="0"/>
    <x v="0"/>
    <x v="0"/>
    <x v="6"/>
    <x v="23"/>
    <x v="14"/>
    <x v="0"/>
    <x v="0"/>
    <x v="4"/>
    <x v="4"/>
    <x v="0"/>
    <x v="1"/>
    <x v="5"/>
    <x v="3"/>
  </r>
  <r>
    <x v="0"/>
    <x v="0"/>
    <x v="22"/>
    <x v="0"/>
    <x v="0"/>
    <x v="0"/>
    <x v="0"/>
    <x v="0"/>
    <x v="3"/>
    <x v="0"/>
    <x v="3"/>
    <x v="2"/>
    <x v="0"/>
    <x v="0"/>
    <x v="0"/>
    <x v="0"/>
    <x v="1"/>
    <x v="0"/>
    <x v="0"/>
    <x v="0"/>
    <x v="0"/>
    <x v="0"/>
    <x v="0"/>
    <x v="0"/>
    <x v="3"/>
    <x v="1"/>
    <x v="1"/>
    <x v="1"/>
    <x v="2"/>
    <x v="0"/>
    <x v="2"/>
    <x v="2"/>
    <x v="0"/>
    <x v="0"/>
    <x v="4"/>
    <x v="0"/>
    <x v="0"/>
    <x v="3"/>
    <x v="0"/>
    <x v="0"/>
    <x v="0"/>
    <x v="0"/>
    <x v="0"/>
    <x v="0"/>
    <x v="0"/>
    <x v="0"/>
    <x v="0"/>
    <x v="0"/>
    <x v="0"/>
    <x v="0"/>
    <x v="23"/>
    <x v="14"/>
    <x v="0"/>
    <x v="0"/>
    <x v="0"/>
    <x v="0"/>
    <x v="1"/>
    <x v="6"/>
    <x v="7"/>
    <x v="4"/>
  </r>
  <r>
    <x v="0"/>
    <x v="0"/>
    <x v="22"/>
    <x v="0"/>
    <x v="0"/>
    <x v="0"/>
    <x v="1"/>
    <x v="0"/>
    <x v="1"/>
    <x v="1"/>
    <x v="1"/>
    <x v="1"/>
    <x v="0"/>
    <x v="0"/>
    <x v="1"/>
    <x v="1"/>
    <x v="0"/>
    <x v="1"/>
    <x v="0"/>
    <x v="0"/>
    <x v="0"/>
    <x v="1"/>
    <x v="1"/>
    <x v="0"/>
    <x v="1"/>
    <x v="0"/>
    <x v="0"/>
    <x v="1"/>
    <x v="0"/>
    <x v="0"/>
    <x v="2"/>
    <x v="0"/>
    <x v="0"/>
    <x v="3"/>
    <x v="1"/>
    <x v="3"/>
    <x v="0"/>
    <x v="3"/>
    <x v="0"/>
    <x v="1"/>
    <x v="0"/>
    <x v="0"/>
    <x v="0"/>
    <x v="0"/>
    <x v="0"/>
    <x v="0"/>
    <x v="0"/>
    <x v="0"/>
    <x v="0"/>
    <x v="10"/>
    <x v="10"/>
    <x v="4"/>
    <x v="3"/>
    <x v="0"/>
    <x v="0"/>
    <x v="4"/>
    <x v="0"/>
    <x v="3"/>
    <x v="0"/>
    <x v="1"/>
  </r>
  <r>
    <x v="0"/>
    <x v="0"/>
    <x v="22"/>
    <x v="0"/>
    <x v="0"/>
    <x v="0"/>
    <x v="0"/>
    <x v="0"/>
    <x v="0"/>
    <x v="0"/>
    <x v="3"/>
    <x v="2"/>
    <x v="2"/>
    <x v="0"/>
    <x v="1"/>
    <x v="1"/>
    <x v="1"/>
    <x v="0"/>
    <x v="0"/>
    <x v="2"/>
    <x v="1"/>
    <x v="1"/>
    <x v="0"/>
    <x v="0"/>
    <x v="1"/>
    <x v="0"/>
    <x v="0"/>
    <x v="1"/>
    <x v="0"/>
    <x v="3"/>
    <x v="4"/>
    <x v="1"/>
    <x v="0"/>
    <x v="0"/>
    <x v="1"/>
    <x v="0"/>
    <x v="0"/>
    <x v="0"/>
    <x v="2"/>
    <x v="1"/>
    <x v="0"/>
    <x v="0"/>
    <x v="0"/>
    <x v="0"/>
    <x v="0"/>
    <x v="0"/>
    <x v="0"/>
    <x v="0"/>
    <x v="0"/>
    <x v="0"/>
    <x v="6"/>
    <x v="10"/>
    <x v="0"/>
    <x v="6"/>
    <x v="4"/>
    <x v="4"/>
    <x v="0"/>
    <x v="16"/>
    <x v="6"/>
    <x v="4"/>
  </r>
  <r>
    <x v="0"/>
    <x v="0"/>
    <x v="22"/>
    <x v="0"/>
    <x v="0"/>
    <x v="2"/>
    <x v="1"/>
    <x v="0"/>
    <x v="3"/>
    <x v="1"/>
    <x v="3"/>
    <x v="1"/>
    <x v="1"/>
    <x v="1"/>
    <x v="0"/>
    <x v="0"/>
    <x v="1"/>
    <x v="1"/>
    <x v="3"/>
    <x v="0"/>
    <x v="0"/>
    <x v="0"/>
    <x v="0"/>
    <x v="2"/>
    <x v="1"/>
    <x v="0"/>
    <x v="1"/>
    <x v="1"/>
    <x v="0"/>
    <x v="0"/>
    <x v="2"/>
    <x v="2"/>
    <x v="0"/>
    <x v="0"/>
    <x v="2"/>
    <x v="0"/>
    <x v="0"/>
    <x v="1"/>
    <x v="2"/>
    <x v="1"/>
    <x v="0"/>
    <x v="0"/>
    <x v="0"/>
    <x v="0"/>
    <x v="0"/>
    <x v="0"/>
    <x v="0"/>
    <x v="0"/>
    <x v="0"/>
    <x v="13"/>
    <x v="14"/>
    <x v="1"/>
    <x v="0"/>
    <x v="0"/>
    <x v="0"/>
    <x v="3"/>
    <x v="3"/>
    <x v="3"/>
    <x v="7"/>
    <x v="1"/>
  </r>
  <r>
    <x v="0"/>
    <x v="0"/>
    <x v="22"/>
    <x v="0"/>
    <x v="0"/>
    <x v="2"/>
    <x v="2"/>
    <x v="0"/>
    <x v="1"/>
    <x v="1"/>
    <x v="3"/>
    <x v="2"/>
    <x v="2"/>
    <x v="1"/>
    <x v="3"/>
    <x v="1"/>
    <x v="1"/>
    <x v="1"/>
    <x v="3"/>
    <x v="4"/>
    <x v="1"/>
    <x v="0"/>
    <x v="0"/>
    <x v="2"/>
    <x v="1"/>
    <x v="0"/>
    <x v="1"/>
    <x v="1"/>
    <x v="0"/>
    <x v="0"/>
    <x v="0"/>
    <x v="2"/>
    <x v="0"/>
    <x v="3"/>
    <x v="2"/>
    <x v="3"/>
    <x v="0"/>
    <x v="1"/>
    <x v="2"/>
    <x v="1"/>
    <x v="0"/>
    <x v="0"/>
    <x v="0"/>
    <x v="0"/>
    <x v="0"/>
    <x v="0"/>
    <x v="0"/>
    <x v="0"/>
    <x v="0"/>
    <x v="5"/>
    <x v="0"/>
    <x v="2"/>
    <x v="0"/>
    <x v="5"/>
    <x v="0"/>
    <x v="3"/>
    <x v="3"/>
    <x v="1"/>
    <x v="7"/>
    <x v="3"/>
  </r>
  <r>
    <x v="0"/>
    <x v="0"/>
    <x v="22"/>
    <x v="0"/>
    <x v="0"/>
    <x v="0"/>
    <x v="0"/>
    <x v="0"/>
    <x v="1"/>
    <x v="0"/>
    <x v="3"/>
    <x v="2"/>
    <x v="2"/>
    <x v="1"/>
    <x v="0"/>
    <x v="0"/>
    <x v="0"/>
    <x v="0"/>
    <x v="3"/>
    <x v="0"/>
    <x v="0"/>
    <x v="1"/>
    <x v="0"/>
    <x v="0"/>
    <x v="1"/>
    <x v="0"/>
    <x v="0"/>
    <x v="2"/>
    <x v="0"/>
    <x v="0"/>
    <x v="0"/>
    <x v="0"/>
    <x v="0"/>
    <x v="3"/>
    <x v="4"/>
    <x v="3"/>
    <x v="0"/>
    <x v="1"/>
    <x v="1"/>
    <x v="1"/>
    <x v="0"/>
    <x v="0"/>
    <x v="0"/>
    <x v="0"/>
    <x v="0"/>
    <x v="0"/>
    <x v="0"/>
    <x v="0"/>
    <x v="0"/>
    <x v="6"/>
    <x v="6"/>
    <x v="14"/>
    <x v="6"/>
    <x v="0"/>
    <x v="4"/>
    <x v="4"/>
    <x v="0"/>
    <x v="24"/>
    <x v="0"/>
    <x v="3"/>
  </r>
  <r>
    <x v="0"/>
    <x v="0"/>
    <x v="22"/>
    <x v="0"/>
    <x v="0"/>
    <x v="0"/>
    <x v="1"/>
    <x v="0"/>
    <x v="3"/>
    <x v="1"/>
    <x v="3"/>
    <x v="1"/>
    <x v="0"/>
    <x v="1"/>
    <x v="1"/>
    <x v="0"/>
    <x v="1"/>
    <x v="1"/>
    <x v="2"/>
    <x v="0"/>
    <x v="4"/>
    <x v="3"/>
    <x v="0"/>
    <x v="0"/>
    <x v="0"/>
    <x v="0"/>
    <x v="5"/>
    <x v="1"/>
    <x v="0"/>
    <x v="0"/>
    <x v="3"/>
    <x v="3"/>
    <x v="0"/>
    <x v="0"/>
    <x v="1"/>
    <x v="0"/>
    <x v="1"/>
    <x v="3"/>
    <x v="0"/>
    <x v="1"/>
    <x v="0"/>
    <x v="0"/>
    <x v="0"/>
    <x v="0"/>
    <x v="0"/>
    <x v="0"/>
    <x v="0"/>
    <x v="0"/>
    <x v="0"/>
    <x v="13"/>
    <x v="8"/>
    <x v="7"/>
    <x v="3"/>
    <x v="0"/>
    <x v="3"/>
    <x v="0"/>
    <x v="5"/>
    <x v="13"/>
    <x v="3"/>
    <x v="4"/>
  </r>
  <r>
    <x v="0"/>
    <x v="0"/>
    <x v="22"/>
    <x v="0"/>
    <x v="0"/>
    <x v="2"/>
    <x v="0"/>
    <x v="0"/>
    <x v="0"/>
    <x v="1"/>
    <x v="0"/>
    <x v="0"/>
    <x v="2"/>
    <x v="0"/>
    <x v="1"/>
    <x v="1"/>
    <x v="1"/>
    <x v="1"/>
    <x v="3"/>
    <x v="0"/>
    <x v="3"/>
    <x v="1"/>
    <x v="0"/>
    <x v="2"/>
    <x v="1"/>
    <x v="1"/>
    <x v="1"/>
    <x v="0"/>
    <x v="0"/>
    <x v="3"/>
    <x v="0"/>
    <x v="2"/>
    <x v="2"/>
    <x v="3"/>
    <x v="1"/>
    <x v="3"/>
    <x v="0"/>
    <x v="1"/>
    <x v="0"/>
    <x v="1"/>
    <x v="0"/>
    <x v="0"/>
    <x v="0"/>
    <x v="0"/>
    <x v="0"/>
    <x v="0"/>
    <x v="0"/>
    <x v="0"/>
    <x v="0"/>
    <x v="0"/>
    <x v="73"/>
    <x v="10"/>
    <x v="0"/>
    <x v="5"/>
    <x v="4"/>
    <x v="3"/>
    <x v="1"/>
    <x v="6"/>
    <x v="5"/>
    <x v="1"/>
  </r>
  <r>
    <x v="0"/>
    <x v="0"/>
    <x v="23"/>
    <x v="0"/>
    <x v="1"/>
    <x v="2"/>
    <x v="2"/>
    <x v="1"/>
    <x v="1"/>
    <x v="1"/>
    <x v="3"/>
    <x v="2"/>
    <x v="0"/>
    <x v="1"/>
    <x v="0"/>
    <x v="1"/>
    <x v="0"/>
    <x v="1"/>
    <x v="0"/>
    <x v="2"/>
    <x v="1"/>
    <x v="3"/>
    <x v="0"/>
    <x v="2"/>
    <x v="1"/>
    <x v="0"/>
    <x v="0"/>
    <x v="1"/>
    <x v="0"/>
    <x v="0"/>
    <x v="2"/>
    <x v="0"/>
    <x v="0"/>
    <x v="3"/>
    <x v="2"/>
    <x v="0"/>
    <x v="2"/>
    <x v="0"/>
    <x v="2"/>
    <x v="0"/>
    <x v="0"/>
    <x v="0"/>
    <x v="0"/>
    <x v="0"/>
    <x v="0"/>
    <x v="0"/>
    <x v="0"/>
    <x v="0"/>
    <x v="0"/>
    <x v="11"/>
    <x v="12"/>
    <x v="4"/>
    <x v="3"/>
    <x v="6"/>
    <x v="3"/>
    <x v="3"/>
    <x v="0"/>
    <x v="3"/>
    <x v="0"/>
    <x v="3"/>
  </r>
  <r>
    <x v="0"/>
    <x v="0"/>
    <x v="23"/>
    <x v="0"/>
    <x v="1"/>
    <x v="2"/>
    <x v="0"/>
    <x v="0"/>
    <x v="1"/>
    <x v="1"/>
    <x v="3"/>
    <x v="0"/>
    <x v="2"/>
    <x v="2"/>
    <x v="0"/>
    <x v="0"/>
    <x v="0"/>
    <x v="4"/>
    <x v="1"/>
    <x v="0"/>
    <x v="1"/>
    <x v="1"/>
    <x v="0"/>
    <x v="1"/>
    <x v="2"/>
    <x v="1"/>
    <x v="1"/>
    <x v="1"/>
    <x v="0"/>
    <x v="0"/>
    <x v="0"/>
    <x v="0"/>
    <x v="3"/>
    <x v="3"/>
    <x v="1"/>
    <x v="3"/>
    <x v="1"/>
    <x v="3"/>
    <x v="0"/>
    <x v="1"/>
    <x v="0"/>
    <x v="0"/>
    <x v="0"/>
    <x v="0"/>
    <x v="0"/>
    <x v="0"/>
    <x v="0"/>
    <x v="0"/>
    <x v="0"/>
    <x v="6"/>
    <x v="38"/>
    <x v="1"/>
    <x v="2"/>
    <x v="11"/>
    <x v="4"/>
    <x v="2"/>
    <x v="1"/>
    <x v="1"/>
    <x v="4"/>
    <x v="1"/>
  </r>
  <r>
    <x v="0"/>
    <x v="0"/>
    <x v="23"/>
    <x v="0"/>
    <x v="1"/>
    <x v="0"/>
    <x v="2"/>
    <x v="1"/>
    <x v="2"/>
    <x v="3"/>
    <x v="0"/>
    <x v="2"/>
    <x v="1"/>
    <x v="1"/>
    <x v="0"/>
    <x v="0"/>
    <x v="4"/>
    <x v="2"/>
    <x v="0"/>
    <x v="2"/>
    <x v="0"/>
    <x v="1"/>
    <x v="0"/>
    <x v="1"/>
    <x v="2"/>
    <x v="1"/>
    <x v="1"/>
    <x v="0"/>
    <x v="0"/>
    <x v="3"/>
    <x v="2"/>
    <x v="1"/>
    <x v="0"/>
    <x v="3"/>
    <x v="4"/>
    <x v="3"/>
    <x v="0"/>
    <x v="3"/>
    <x v="2"/>
    <x v="4"/>
    <x v="0"/>
    <x v="0"/>
    <x v="0"/>
    <x v="0"/>
    <x v="0"/>
    <x v="0"/>
    <x v="0"/>
    <x v="0"/>
    <x v="0"/>
    <x v="1"/>
    <x v="10"/>
    <x v="0"/>
    <x v="1"/>
    <x v="2"/>
    <x v="4"/>
    <x v="2"/>
    <x v="1"/>
    <x v="4"/>
    <x v="6"/>
    <x v="3"/>
  </r>
  <r>
    <x v="0"/>
    <x v="0"/>
    <x v="23"/>
    <x v="0"/>
    <x v="1"/>
    <x v="2"/>
    <x v="2"/>
    <x v="0"/>
    <x v="1"/>
    <x v="1"/>
    <x v="3"/>
    <x v="1"/>
    <x v="0"/>
    <x v="0"/>
    <x v="0"/>
    <x v="1"/>
    <x v="2"/>
    <x v="4"/>
    <x v="1"/>
    <x v="0"/>
    <x v="0"/>
    <x v="1"/>
    <x v="1"/>
    <x v="3"/>
    <x v="2"/>
    <x v="1"/>
    <x v="1"/>
    <x v="1"/>
    <x v="0"/>
    <x v="3"/>
    <x v="4"/>
    <x v="3"/>
    <x v="0"/>
    <x v="0"/>
    <x v="4"/>
    <x v="0"/>
    <x v="0"/>
    <x v="3"/>
    <x v="2"/>
    <x v="1"/>
    <x v="0"/>
    <x v="0"/>
    <x v="0"/>
    <x v="0"/>
    <x v="0"/>
    <x v="0"/>
    <x v="0"/>
    <x v="0"/>
    <x v="0"/>
    <x v="5"/>
    <x v="8"/>
    <x v="10"/>
    <x v="2"/>
    <x v="0"/>
    <x v="0"/>
    <x v="2"/>
    <x v="1"/>
    <x v="16"/>
    <x v="3"/>
    <x v="4"/>
  </r>
  <r>
    <x v="0"/>
    <x v="0"/>
    <x v="23"/>
    <x v="0"/>
    <x v="1"/>
    <x v="0"/>
    <x v="1"/>
    <x v="4"/>
    <x v="2"/>
    <x v="2"/>
    <x v="1"/>
    <x v="4"/>
    <x v="1"/>
    <x v="1"/>
    <x v="3"/>
    <x v="1"/>
    <x v="1"/>
    <x v="2"/>
    <x v="1"/>
    <x v="3"/>
    <x v="1"/>
    <x v="2"/>
    <x v="2"/>
    <x v="1"/>
    <x v="2"/>
    <x v="1"/>
    <x v="1"/>
    <x v="1"/>
    <x v="0"/>
    <x v="4"/>
    <x v="2"/>
    <x v="1"/>
    <x v="1"/>
    <x v="0"/>
    <x v="1"/>
    <x v="1"/>
    <x v="4"/>
    <x v="1"/>
    <x v="1"/>
    <x v="3"/>
    <x v="0"/>
    <x v="0"/>
    <x v="0"/>
    <x v="0"/>
    <x v="0"/>
    <x v="0"/>
    <x v="0"/>
    <x v="0"/>
    <x v="0"/>
    <x v="4"/>
    <x v="3"/>
    <x v="2"/>
    <x v="2"/>
    <x v="14"/>
    <x v="2"/>
    <x v="2"/>
    <x v="1"/>
    <x v="5"/>
    <x v="1"/>
    <x v="4"/>
  </r>
  <r>
    <x v="0"/>
    <x v="0"/>
    <x v="23"/>
    <x v="0"/>
    <x v="1"/>
    <x v="2"/>
    <x v="3"/>
    <x v="1"/>
    <x v="3"/>
    <x v="1"/>
    <x v="3"/>
    <x v="1"/>
    <x v="3"/>
    <x v="0"/>
    <x v="1"/>
    <x v="0"/>
    <x v="2"/>
    <x v="1"/>
    <x v="0"/>
    <x v="3"/>
    <x v="0"/>
    <x v="0"/>
    <x v="1"/>
    <x v="1"/>
    <x v="1"/>
    <x v="1"/>
    <x v="1"/>
    <x v="1"/>
    <x v="0"/>
    <x v="0"/>
    <x v="2"/>
    <x v="2"/>
    <x v="3"/>
    <x v="3"/>
    <x v="2"/>
    <x v="3"/>
    <x v="0"/>
    <x v="0"/>
    <x v="0"/>
    <x v="0"/>
    <x v="0"/>
    <x v="0"/>
    <x v="0"/>
    <x v="0"/>
    <x v="0"/>
    <x v="0"/>
    <x v="0"/>
    <x v="0"/>
    <x v="0"/>
    <x v="3"/>
    <x v="36"/>
    <x v="7"/>
    <x v="3"/>
    <x v="9"/>
    <x v="1"/>
    <x v="1"/>
    <x v="1"/>
    <x v="3"/>
    <x v="3"/>
    <x v="3"/>
  </r>
  <r>
    <x v="0"/>
    <x v="0"/>
    <x v="23"/>
    <x v="0"/>
    <x v="1"/>
    <x v="2"/>
    <x v="0"/>
    <x v="1"/>
    <x v="2"/>
    <x v="3"/>
    <x v="0"/>
    <x v="2"/>
    <x v="0"/>
    <x v="0"/>
    <x v="5"/>
    <x v="0"/>
    <x v="4"/>
    <x v="1"/>
    <x v="1"/>
    <x v="3"/>
    <x v="0"/>
    <x v="1"/>
    <x v="0"/>
    <x v="2"/>
    <x v="4"/>
    <x v="3"/>
    <x v="1"/>
    <x v="1"/>
    <x v="0"/>
    <x v="3"/>
    <x v="1"/>
    <x v="0"/>
    <x v="1"/>
    <x v="2"/>
    <x v="1"/>
    <x v="3"/>
    <x v="0"/>
    <x v="0"/>
    <x v="0"/>
    <x v="0"/>
    <x v="0"/>
    <x v="0"/>
    <x v="0"/>
    <x v="0"/>
    <x v="0"/>
    <x v="0"/>
    <x v="0"/>
    <x v="0"/>
    <x v="0"/>
    <x v="10"/>
    <x v="22"/>
    <x v="7"/>
    <x v="1"/>
    <x v="9"/>
    <x v="4"/>
    <x v="9"/>
    <x v="2"/>
    <x v="12"/>
    <x v="13"/>
    <x v="8"/>
  </r>
  <r>
    <x v="0"/>
    <x v="0"/>
    <x v="23"/>
    <x v="0"/>
    <x v="1"/>
    <x v="0"/>
    <x v="1"/>
    <x v="2"/>
    <x v="2"/>
    <x v="3"/>
    <x v="1"/>
    <x v="3"/>
    <x v="1"/>
    <x v="1"/>
    <x v="3"/>
    <x v="1"/>
    <x v="1"/>
    <x v="1"/>
    <x v="0"/>
    <x v="1"/>
    <x v="0"/>
    <x v="3"/>
    <x v="0"/>
    <x v="1"/>
    <x v="1"/>
    <x v="1"/>
    <x v="1"/>
    <x v="1"/>
    <x v="3"/>
    <x v="0"/>
    <x v="2"/>
    <x v="0"/>
    <x v="3"/>
    <x v="3"/>
    <x v="2"/>
    <x v="3"/>
    <x v="4"/>
    <x v="2"/>
    <x v="2"/>
    <x v="1"/>
    <x v="0"/>
    <x v="0"/>
    <x v="0"/>
    <x v="0"/>
    <x v="0"/>
    <x v="0"/>
    <x v="0"/>
    <x v="0"/>
    <x v="0"/>
    <x v="4"/>
    <x v="29"/>
    <x v="2"/>
    <x v="3"/>
    <x v="8"/>
    <x v="3"/>
    <x v="1"/>
    <x v="1"/>
    <x v="17"/>
    <x v="4"/>
    <x v="3"/>
  </r>
  <r>
    <x v="0"/>
    <x v="0"/>
    <x v="23"/>
    <x v="0"/>
    <x v="1"/>
    <x v="0"/>
    <x v="1"/>
    <x v="2"/>
    <x v="4"/>
    <x v="3"/>
    <x v="4"/>
    <x v="1"/>
    <x v="0"/>
    <x v="1"/>
    <x v="3"/>
    <x v="1"/>
    <x v="1"/>
    <x v="2"/>
    <x v="4"/>
    <x v="2"/>
    <x v="1"/>
    <x v="1"/>
    <x v="1"/>
    <x v="2"/>
    <x v="2"/>
    <x v="1"/>
    <x v="0"/>
    <x v="0"/>
    <x v="4"/>
    <x v="0"/>
    <x v="0"/>
    <x v="0"/>
    <x v="4"/>
    <x v="4"/>
    <x v="0"/>
    <x v="3"/>
    <x v="0"/>
    <x v="2"/>
    <x v="0"/>
    <x v="0"/>
    <x v="0"/>
    <x v="0"/>
    <x v="0"/>
    <x v="0"/>
    <x v="0"/>
    <x v="0"/>
    <x v="0"/>
    <x v="0"/>
    <x v="0"/>
    <x v="15"/>
    <x v="35"/>
    <x v="2"/>
    <x v="9"/>
    <x v="6"/>
    <x v="0"/>
    <x v="1"/>
    <x v="3"/>
    <x v="69"/>
    <x v="18"/>
    <x v="6"/>
  </r>
  <r>
    <x v="0"/>
    <x v="0"/>
    <x v="23"/>
    <x v="0"/>
    <x v="1"/>
    <x v="0"/>
    <x v="2"/>
    <x v="1"/>
    <x v="2"/>
    <x v="1"/>
    <x v="3"/>
    <x v="1"/>
    <x v="0"/>
    <x v="1"/>
    <x v="1"/>
    <x v="1"/>
    <x v="1"/>
    <x v="1"/>
    <x v="0"/>
    <x v="1"/>
    <x v="1"/>
    <x v="1"/>
    <x v="0"/>
    <x v="1"/>
    <x v="1"/>
    <x v="0"/>
    <x v="0"/>
    <x v="0"/>
    <x v="2"/>
    <x v="3"/>
    <x v="2"/>
    <x v="0"/>
    <x v="3"/>
    <x v="3"/>
    <x v="1"/>
    <x v="3"/>
    <x v="0"/>
    <x v="1"/>
    <x v="2"/>
    <x v="1"/>
    <x v="0"/>
    <x v="0"/>
    <x v="0"/>
    <x v="0"/>
    <x v="0"/>
    <x v="0"/>
    <x v="0"/>
    <x v="0"/>
    <x v="0"/>
    <x v="1"/>
    <x v="8"/>
    <x v="5"/>
    <x v="3"/>
    <x v="1"/>
    <x v="4"/>
    <x v="1"/>
    <x v="0"/>
    <x v="39"/>
    <x v="4"/>
    <x v="1"/>
  </r>
  <r>
    <x v="0"/>
    <x v="0"/>
    <x v="23"/>
    <x v="0"/>
    <x v="1"/>
    <x v="3"/>
    <x v="2"/>
    <x v="1"/>
    <x v="3"/>
    <x v="2"/>
    <x v="1"/>
    <x v="3"/>
    <x v="2"/>
    <x v="3"/>
    <x v="0"/>
    <x v="2"/>
    <x v="2"/>
    <x v="4"/>
    <x v="2"/>
    <x v="3"/>
    <x v="5"/>
    <x v="2"/>
    <x v="2"/>
    <x v="4"/>
    <x v="3"/>
    <x v="1"/>
    <x v="4"/>
    <x v="1"/>
    <x v="0"/>
    <x v="3"/>
    <x v="3"/>
    <x v="1"/>
    <x v="3"/>
    <x v="0"/>
    <x v="4"/>
    <x v="3"/>
    <x v="3"/>
    <x v="1"/>
    <x v="0"/>
    <x v="1"/>
    <x v="0"/>
    <x v="0"/>
    <x v="0"/>
    <x v="0"/>
    <x v="0"/>
    <x v="0"/>
    <x v="0"/>
    <x v="0"/>
    <x v="0"/>
    <x v="3"/>
    <x v="2"/>
    <x v="13"/>
    <x v="5"/>
    <x v="7"/>
    <x v="2"/>
    <x v="8"/>
    <x v="1"/>
    <x v="5"/>
    <x v="8"/>
    <x v="4"/>
  </r>
  <r>
    <x v="0"/>
    <x v="0"/>
    <x v="23"/>
    <x v="0"/>
    <x v="1"/>
    <x v="0"/>
    <x v="2"/>
    <x v="1"/>
    <x v="1"/>
    <x v="3"/>
    <x v="1"/>
    <x v="3"/>
    <x v="0"/>
    <x v="2"/>
    <x v="1"/>
    <x v="2"/>
    <x v="0"/>
    <x v="2"/>
    <x v="0"/>
    <x v="1"/>
    <x v="1"/>
    <x v="1"/>
    <x v="0"/>
    <x v="2"/>
    <x v="1"/>
    <x v="0"/>
    <x v="0"/>
    <x v="2"/>
    <x v="0"/>
    <x v="3"/>
    <x v="2"/>
    <x v="0"/>
    <x v="3"/>
    <x v="3"/>
    <x v="1"/>
    <x v="3"/>
    <x v="1"/>
    <x v="1"/>
    <x v="2"/>
    <x v="1"/>
    <x v="0"/>
    <x v="0"/>
    <x v="0"/>
    <x v="0"/>
    <x v="0"/>
    <x v="0"/>
    <x v="0"/>
    <x v="0"/>
    <x v="0"/>
    <x v="11"/>
    <x v="3"/>
    <x v="12"/>
    <x v="1"/>
    <x v="1"/>
    <x v="4"/>
    <x v="3"/>
    <x v="0"/>
    <x v="39"/>
    <x v="4"/>
    <x v="1"/>
  </r>
  <r>
    <x v="0"/>
    <x v="0"/>
    <x v="23"/>
    <x v="0"/>
    <x v="1"/>
    <x v="2"/>
    <x v="0"/>
    <x v="2"/>
    <x v="0"/>
    <x v="1"/>
    <x v="3"/>
    <x v="1"/>
    <x v="1"/>
    <x v="0"/>
    <x v="0"/>
    <x v="0"/>
    <x v="1"/>
    <x v="2"/>
    <x v="0"/>
    <x v="2"/>
    <x v="1"/>
    <x v="1"/>
    <x v="3"/>
    <x v="1"/>
    <x v="2"/>
    <x v="2"/>
    <x v="1"/>
    <x v="1"/>
    <x v="0"/>
    <x v="3"/>
    <x v="2"/>
    <x v="0"/>
    <x v="0"/>
    <x v="3"/>
    <x v="2"/>
    <x v="3"/>
    <x v="1"/>
    <x v="1"/>
    <x v="2"/>
    <x v="0"/>
    <x v="0"/>
    <x v="0"/>
    <x v="0"/>
    <x v="0"/>
    <x v="0"/>
    <x v="0"/>
    <x v="0"/>
    <x v="0"/>
    <x v="0"/>
    <x v="9"/>
    <x v="14"/>
    <x v="14"/>
    <x v="1"/>
    <x v="6"/>
    <x v="3"/>
    <x v="2"/>
    <x v="7"/>
    <x v="30"/>
    <x v="0"/>
    <x v="3"/>
  </r>
  <r>
    <x v="0"/>
    <x v="0"/>
    <x v="23"/>
    <x v="0"/>
    <x v="1"/>
    <x v="0"/>
    <x v="2"/>
    <x v="1"/>
    <x v="1"/>
    <x v="1"/>
    <x v="1"/>
    <x v="1"/>
    <x v="1"/>
    <x v="2"/>
    <x v="3"/>
    <x v="1"/>
    <x v="0"/>
    <x v="1"/>
    <x v="0"/>
    <x v="1"/>
    <x v="1"/>
    <x v="1"/>
    <x v="0"/>
    <x v="2"/>
    <x v="1"/>
    <x v="1"/>
    <x v="0"/>
    <x v="1"/>
    <x v="3"/>
    <x v="0"/>
    <x v="0"/>
    <x v="2"/>
    <x v="0"/>
    <x v="1"/>
    <x v="0"/>
    <x v="3"/>
    <x v="1"/>
    <x v="3"/>
    <x v="2"/>
    <x v="0"/>
    <x v="0"/>
    <x v="0"/>
    <x v="0"/>
    <x v="0"/>
    <x v="0"/>
    <x v="0"/>
    <x v="0"/>
    <x v="0"/>
    <x v="0"/>
    <x v="11"/>
    <x v="17"/>
    <x v="2"/>
    <x v="3"/>
    <x v="1"/>
    <x v="4"/>
    <x v="3"/>
    <x v="3"/>
    <x v="24"/>
    <x v="7"/>
    <x v="6"/>
  </r>
  <r>
    <x v="0"/>
    <x v="0"/>
    <x v="16"/>
    <x v="0"/>
    <x v="2"/>
    <x v="2"/>
    <x v="2"/>
    <x v="0"/>
    <x v="2"/>
    <x v="1"/>
    <x v="0"/>
    <x v="2"/>
    <x v="1"/>
    <x v="0"/>
    <x v="1"/>
    <x v="1"/>
    <x v="1"/>
    <x v="1"/>
    <x v="0"/>
    <x v="2"/>
    <x v="1"/>
    <x v="1"/>
    <x v="0"/>
    <x v="2"/>
    <x v="1"/>
    <x v="1"/>
    <x v="0"/>
    <x v="0"/>
    <x v="0"/>
    <x v="4"/>
    <x v="2"/>
    <x v="0"/>
    <x v="3"/>
    <x v="0"/>
    <x v="1"/>
    <x v="0"/>
    <x v="0"/>
    <x v="3"/>
    <x v="1"/>
    <x v="0"/>
    <x v="0"/>
    <x v="0"/>
    <x v="0"/>
    <x v="0"/>
    <x v="0"/>
    <x v="0"/>
    <x v="0"/>
    <x v="0"/>
    <x v="0"/>
    <x v="10"/>
    <x v="1"/>
    <x v="10"/>
    <x v="3"/>
    <x v="6"/>
    <x v="4"/>
    <x v="3"/>
    <x v="3"/>
    <x v="8"/>
    <x v="4"/>
    <x v="4"/>
  </r>
  <r>
    <x v="0"/>
    <x v="0"/>
    <x v="21"/>
    <x v="0"/>
    <x v="1"/>
    <x v="0"/>
    <x v="0"/>
    <x v="0"/>
    <x v="0"/>
    <x v="1"/>
    <x v="3"/>
    <x v="0"/>
    <x v="2"/>
    <x v="0"/>
    <x v="0"/>
    <x v="0"/>
    <x v="4"/>
    <x v="0"/>
    <x v="1"/>
    <x v="0"/>
    <x v="0"/>
    <x v="0"/>
    <x v="1"/>
    <x v="0"/>
    <x v="0"/>
    <x v="4"/>
    <x v="5"/>
    <x v="1"/>
    <x v="0"/>
    <x v="0"/>
    <x v="0"/>
    <x v="2"/>
    <x v="2"/>
    <x v="3"/>
    <x v="2"/>
    <x v="0"/>
    <x v="2"/>
    <x v="0"/>
    <x v="0"/>
    <x v="0"/>
    <x v="0"/>
    <x v="0"/>
    <x v="0"/>
    <x v="0"/>
    <x v="0"/>
    <x v="0"/>
    <x v="0"/>
    <x v="0"/>
    <x v="0"/>
    <x v="0"/>
    <x v="38"/>
    <x v="6"/>
    <x v="7"/>
    <x v="0"/>
    <x v="1"/>
    <x v="0"/>
    <x v="6"/>
    <x v="1"/>
    <x v="5"/>
    <x v="3"/>
  </r>
  <r>
    <x v="0"/>
    <x v="0"/>
    <x v="21"/>
    <x v="0"/>
    <x v="1"/>
    <x v="2"/>
    <x v="1"/>
    <x v="0"/>
    <x v="0"/>
    <x v="0"/>
    <x v="3"/>
    <x v="1"/>
    <x v="0"/>
    <x v="2"/>
    <x v="0"/>
    <x v="1"/>
    <x v="1"/>
    <x v="0"/>
    <x v="1"/>
    <x v="1"/>
    <x v="3"/>
    <x v="1"/>
    <x v="1"/>
    <x v="0"/>
    <x v="0"/>
    <x v="1"/>
    <x v="3"/>
    <x v="1"/>
    <x v="0"/>
    <x v="0"/>
    <x v="0"/>
    <x v="1"/>
    <x v="3"/>
    <x v="3"/>
    <x v="2"/>
    <x v="1"/>
    <x v="1"/>
    <x v="0"/>
    <x v="0"/>
    <x v="0"/>
    <x v="0"/>
    <x v="0"/>
    <x v="0"/>
    <x v="0"/>
    <x v="0"/>
    <x v="0"/>
    <x v="0"/>
    <x v="0"/>
    <x v="0"/>
    <x v="9"/>
    <x v="15"/>
    <x v="5"/>
    <x v="7"/>
    <x v="13"/>
    <x v="0"/>
    <x v="0"/>
    <x v="2"/>
    <x v="1"/>
    <x v="8"/>
    <x v="3"/>
  </r>
  <r>
    <x v="0"/>
    <x v="0"/>
    <x v="21"/>
    <x v="0"/>
    <x v="1"/>
    <x v="0"/>
    <x v="3"/>
    <x v="0"/>
    <x v="1"/>
    <x v="4"/>
    <x v="3"/>
    <x v="3"/>
    <x v="2"/>
    <x v="1"/>
    <x v="0"/>
    <x v="3"/>
    <x v="4"/>
    <x v="4"/>
    <x v="4"/>
    <x v="3"/>
    <x v="0"/>
    <x v="2"/>
    <x v="2"/>
    <x v="3"/>
    <x v="4"/>
    <x v="1"/>
    <x v="3"/>
    <x v="1"/>
    <x v="5"/>
    <x v="0"/>
    <x v="4"/>
    <x v="2"/>
    <x v="4"/>
    <x v="4"/>
    <x v="4"/>
    <x v="2"/>
    <x v="4"/>
    <x v="4"/>
    <x v="3"/>
    <x v="2"/>
    <x v="0"/>
    <x v="0"/>
    <x v="0"/>
    <x v="0"/>
    <x v="0"/>
    <x v="0"/>
    <x v="0"/>
    <x v="0"/>
    <x v="0"/>
    <x v="12"/>
    <x v="10"/>
    <x v="38"/>
    <x v="4"/>
    <x v="9"/>
    <x v="2"/>
    <x v="8"/>
    <x v="2"/>
    <x v="10"/>
    <x v="10"/>
    <x v="7"/>
  </r>
  <r>
    <x v="0"/>
    <x v="0"/>
    <x v="21"/>
    <x v="0"/>
    <x v="1"/>
    <x v="2"/>
    <x v="2"/>
    <x v="1"/>
    <x v="0"/>
    <x v="1"/>
    <x v="0"/>
    <x v="1"/>
    <x v="1"/>
    <x v="2"/>
    <x v="1"/>
    <x v="1"/>
    <x v="1"/>
    <x v="0"/>
    <x v="3"/>
    <x v="2"/>
    <x v="3"/>
    <x v="4"/>
    <x v="3"/>
    <x v="1"/>
    <x v="2"/>
    <x v="2"/>
    <x v="3"/>
    <x v="2"/>
    <x v="0"/>
    <x v="3"/>
    <x v="2"/>
    <x v="1"/>
    <x v="1"/>
    <x v="0"/>
    <x v="0"/>
    <x v="3"/>
    <x v="1"/>
    <x v="3"/>
    <x v="2"/>
    <x v="1"/>
    <x v="0"/>
    <x v="0"/>
    <x v="0"/>
    <x v="0"/>
    <x v="0"/>
    <x v="0"/>
    <x v="0"/>
    <x v="0"/>
    <x v="0"/>
    <x v="14"/>
    <x v="31"/>
    <x v="2"/>
    <x v="6"/>
    <x v="4"/>
    <x v="5"/>
    <x v="2"/>
    <x v="9"/>
    <x v="39"/>
    <x v="1"/>
    <x v="0"/>
  </r>
  <r>
    <x v="0"/>
    <x v="0"/>
    <x v="21"/>
    <x v="0"/>
    <x v="1"/>
    <x v="0"/>
    <x v="1"/>
    <x v="4"/>
    <x v="2"/>
    <x v="0"/>
    <x v="3"/>
    <x v="1"/>
    <x v="0"/>
    <x v="2"/>
    <x v="1"/>
    <x v="1"/>
    <x v="1"/>
    <x v="1"/>
    <x v="1"/>
    <x v="0"/>
    <x v="0"/>
    <x v="1"/>
    <x v="3"/>
    <x v="2"/>
    <x v="1"/>
    <x v="2"/>
    <x v="2"/>
    <x v="0"/>
    <x v="3"/>
    <x v="4"/>
    <x v="0"/>
    <x v="0"/>
    <x v="3"/>
    <x v="3"/>
    <x v="0"/>
    <x v="3"/>
    <x v="0"/>
    <x v="0"/>
    <x v="0"/>
    <x v="0"/>
    <x v="0"/>
    <x v="0"/>
    <x v="0"/>
    <x v="0"/>
    <x v="0"/>
    <x v="0"/>
    <x v="0"/>
    <x v="0"/>
    <x v="0"/>
    <x v="4"/>
    <x v="15"/>
    <x v="2"/>
    <x v="1"/>
    <x v="0"/>
    <x v="3"/>
    <x v="3"/>
    <x v="2"/>
    <x v="31"/>
    <x v="4"/>
    <x v="5"/>
  </r>
  <r>
    <x v="0"/>
    <x v="0"/>
    <x v="21"/>
    <x v="0"/>
    <x v="1"/>
    <x v="0"/>
    <x v="2"/>
    <x v="0"/>
    <x v="3"/>
    <x v="1"/>
    <x v="3"/>
    <x v="4"/>
    <x v="0"/>
    <x v="2"/>
    <x v="1"/>
    <x v="0"/>
    <x v="1"/>
    <x v="1"/>
    <x v="2"/>
    <x v="4"/>
    <x v="0"/>
    <x v="1"/>
    <x v="2"/>
    <x v="3"/>
    <x v="1"/>
    <x v="1"/>
    <x v="5"/>
    <x v="1"/>
    <x v="0"/>
    <x v="1"/>
    <x v="0"/>
    <x v="2"/>
    <x v="2"/>
    <x v="4"/>
    <x v="2"/>
    <x v="0"/>
    <x v="2"/>
    <x v="0"/>
    <x v="0"/>
    <x v="0"/>
    <x v="0"/>
    <x v="0"/>
    <x v="0"/>
    <x v="0"/>
    <x v="0"/>
    <x v="0"/>
    <x v="0"/>
    <x v="0"/>
    <x v="0"/>
    <x v="12"/>
    <x v="63"/>
    <x v="38"/>
    <x v="3"/>
    <x v="0"/>
    <x v="4"/>
    <x v="3"/>
    <x v="0"/>
    <x v="1"/>
    <x v="5"/>
    <x v="3"/>
  </r>
  <r>
    <x v="0"/>
    <x v="0"/>
    <x v="21"/>
    <x v="0"/>
    <x v="1"/>
    <x v="2"/>
    <x v="2"/>
    <x v="0"/>
    <x v="1"/>
    <x v="3"/>
    <x v="0"/>
    <x v="2"/>
    <x v="2"/>
    <x v="0"/>
    <x v="1"/>
    <x v="0"/>
    <x v="0"/>
    <x v="0"/>
    <x v="3"/>
    <x v="3"/>
    <x v="0"/>
    <x v="0"/>
    <x v="0"/>
    <x v="1"/>
    <x v="2"/>
    <x v="0"/>
    <x v="0"/>
    <x v="1"/>
    <x v="0"/>
    <x v="0"/>
    <x v="0"/>
    <x v="2"/>
    <x v="3"/>
    <x v="3"/>
    <x v="0"/>
    <x v="3"/>
    <x v="0"/>
    <x v="3"/>
    <x v="0"/>
    <x v="0"/>
    <x v="0"/>
    <x v="0"/>
    <x v="0"/>
    <x v="0"/>
    <x v="0"/>
    <x v="0"/>
    <x v="0"/>
    <x v="0"/>
    <x v="0"/>
    <x v="5"/>
    <x v="39"/>
    <x v="14"/>
    <x v="6"/>
    <x v="9"/>
    <x v="0"/>
    <x v="2"/>
    <x v="0"/>
    <x v="1"/>
    <x v="3"/>
    <x v="5"/>
  </r>
  <r>
    <x v="0"/>
    <x v="0"/>
    <x v="21"/>
    <x v="0"/>
    <x v="1"/>
    <x v="1"/>
    <x v="2"/>
    <x v="1"/>
    <x v="2"/>
    <x v="1"/>
    <x v="1"/>
    <x v="1"/>
    <x v="4"/>
    <x v="1"/>
    <x v="1"/>
    <x v="2"/>
    <x v="1"/>
    <x v="2"/>
    <x v="4"/>
    <x v="3"/>
    <x v="5"/>
    <x v="3"/>
    <x v="4"/>
    <x v="1"/>
    <x v="3"/>
    <x v="1"/>
    <x v="3"/>
    <x v="1"/>
    <x v="0"/>
    <x v="4"/>
    <x v="2"/>
    <x v="1"/>
    <x v="1"/>
    <x v="0"/>
    <x v="0"/>
    <x v="1"/>
    <x v="1"/>
    <x v="2"/>
    <x v="1"/>
    <x v="2"/>
    <x v="0"/>
    <x v="0"/>
    <x v="0"/>
    <x v="0"/>
    <x v="0"/>
    <x v="0"/>
    <x v="0"/>
    <x v="0"/>
    <x v="0"/>
    <x v="1"/>
    <x v="50"/>
    <x v="12"/>
    <x v="9"/>
    <x v="7"/>
    <x v="5"/>
    <x v="2"/>
    <x v="2"/>
    <x v="5"/>
    <x v="1"/>
    <x v="0"/>
  </r>
  <r>
    <x v="0"/>
    <x v="0"/>
    <x v="21"/>
    <x v="0"/>
    <x v="1"/>
    <x v="2"/>
    <x v="2"/>
    <x v="2"/>
    <x v="4"/>
    <x v="1"/>
    <x v="1"/>
    <x v="3"/>
    <x v="1"/>
    <x v="0"/>
    <x v="3"/>
    <x v="1"/>
    <x v="1"/>
    <x v="0"/>
    <x v="0"/>
    <x v="3"/>
    <x v="1"/>
    <x v="0"/>
    <x v="2"/>
    <x v="2"/>
    <x v="1"/>
    <x v="1"/>
    <x v="1"/>
    <x v="1"/>
    <x v="0"/>
    <x v="2"/>
    <x v="1"/>
    <x v="4"/>
    <x v="2"/>
    <x v="3"/>
    <x v="1"/>
    <x v="2"/>
    <x v="4"/>
    <x v="2"/>
    <x v="3"/>
    <x v="3"/>
    <x v="0"/>
    <x v="0"/>
    <x v="0"/>
    <x v="0"/>
    <x v="0"/>
    <x v="0"/>
    <x v="0"/>
    <x v="0"/>
    <x v="0"/>
    <x v="16"/>
    <x v="50"/>
    <x v="5"/>
    <x v="0"/>
    <x v="14"/>
    <x v="1"/>
    <x v="3"/>
    <x v="1"/>
    <x v="23"/>
    <x v="10"/>
    <x v="1"/>
  </r>
  <r>
    <x v="0"/>
    <x v="0"/>
    <x v="21"/>
    <x v="0"/>
    <x v="1"/>
    <x v="2"/>
    <x v="1"/>
    <x v="1"/>
    <x v="1"/>
    <x v="4"/>
    <x v="1"/>
    <x v="1"/>
    <x v="0"/>
    <x v="2"/>
    <x v="1"/>
    <x v="1"/>
    <x v="1"/>
    <x v="2"/>
    <x v="0"/>
    <x v="1"/>
    <x v="3"/>
    <x v="1"/>
    <x v="3"/>
    <x v="4"/>
    <x v="4"/>
    <x v="2"/>
    <x v="2"/>
    <x v="1"/>
    <x v="0"/>
    <x v="4"/>
    <x v="3"/>
    <x v="4"/>
    <x v="1"/>
    <x v="0"/>
    <x v="1"/>
    <x v="1"/>
    <x v="4"/>
    <x v="1"/>
    <x v="1"/>
    <x v="0"/>
    <x v="0"/>
    <x v="0"/>
    <x v="0"/>
    <x v="0"/>
    <x v="0"/>
    <x v="0"/>
    <x v="0"/>
    <x v="0"/>
    <x v="0"/>
    <x v="1"/>
    <x v="35"/>
    <x v="2"/>
    <x v="1"/>
    <x v="13"/>
    <x v="3"/>
    <x v="8"/>
    <x v="2"/>
    <x v="9"/>
    <x v="16"/>
    <x v="4"/>
  </r>
  <r>
    <x v="0"/>
    <x v="0"/>
    <x v="21"/>
    <x v="0"/>
    <x v="1"/>
    <x v="2"/>
    <x v="1"/>
    <x v="2"/>
    <x v="2"/>
    <x v="3"/>
    <x v="1"/>
    <x v="1"/>
    <x v="1"/>
    <x v="1"/>
    <x v="1"/>
    <x v="2"/>
    <x v="1"/>
    <x v="2"/>
    <x v="1"/>
    <x v="1"/>
    <x v="3"/>
    <x v="3"/>
    <x v="3"/>
    <x v="4"/>
    <x v="4"/>
    <x v="2"/>
    <x v="2"/>
    <x v="1"/>
    <x v="0"/>
    <x v="4"/>
    <x v="3"/>
    <x v="4"/>
    <x v="1"/>
    <x v="1"/>
    <x v="1"/>
    <x v="1"/>
    <x v="4"/>
    <x v="1"/>
    <x v="1"/>
    <x v="0"/>
    <x v="0"/>
    <x v="0"/>
    <x v="0"/>
    <x v="0"/>
    <x v="0"/>
    <x v="0"/>
    <x v="0"/>
    <x v="0"/>
    <x v="0"/>
    <x v="4"/>
    <x v="3"/>
    <x v="12"/>
    <x v="2"/>
    <x v="13"/>
    <x v="6"/>
    <x v="8"/>
    <x v="2"/>
    <x v="9"/>
    <x v="16"/>
    <x v="0"/>
  </r>
  <r>
    <x v="0"/>
    <x v="0"/>
    <x v="20"/>
    <x v="0"/>
    <x v="2"/>
    <x v="0"/>
    <x v="0"/>
    <x v="0"/>
    <x v="0"/>
    <x v="0"/>
    <x v="4"/>
    <x v="1"/>
    <x v="1"/>
    <x v="2"/>
    <x v="0"/>
    <x v="2"/>
    <x v="1"/>
    <x v="2"/>
    <x v="2"/>
    <x v="2"/>
    <x v="5"/>
    <x v="4"/>
    <x v="4"/>
    <x v="1"/>
    <x v="2"/>
    <x v="3"/>
    <x v="3"/>
    <x v="1"/>
    <x v="2"/>
    <x v="4"/>
    <x v="3"/>
    <x v="4"/>
    <x v="4"/>
    <x v="2"/>
    <x v="0"/>
    <x v="1"/>
    <x v="4"/>
    <x v="2"/>
    <x v="3"/>
    <x v="4"/>
    <x v="0"/>
    <x v="0"/>
    <x v="0"/>
    <x v="0"/>
    <x v="0"/>
    <x v="0"/>
    <x v="0"/>
    <x v="0"/>
    <x v="0"/>
    <x v="0"/>
    <x v="17"/>
    <x v="12"/>
    <x v="2"/>
    <x v="10"/>
    <x v="7"/>
    <x v="2"/>
    <x v="4"/>
    <x v="63"/>
    <x v="14"/>
    <x v="9"/>
  </r>
  <r>
    <x v="0"/>
    <x v="0"/>
    <x v="21"/>
    <x v="0"/>
    <x v="1"/>
    <x v="2"/>
    <x v="1"/>
    <x v="0"/>
    <x v="0"/>
    <x v="0"/>
    <x v="3"/>
    <x v="1"/>
    <x v="1"/>
    <x v="2"/>
    <x v="0"/>
    <x v="0"/>
    <x v="1"/>
    <x v="2"/>
    <x v="0"/>
    <x v="0"/>
    <x v="0"/>
    <x v="1"/>
    <x v="4"/>
    <x v="3"/>
    <x v="0"/>
    <x v="1"/>
    <x v="3"/>
    <x v="1"/>
    <x v="0"/>
    <x v="0"/>
    <x v="0"/>
    <x v="1"/>
    <x v="1"/>
    <x v="3"/>
    <x v="1"/>
    <x v="0"/>
    <x v="4"/>
    <x v="0"/>
    <x v="3"/>
    <x v="2"/>
    <x v="0"/>
    <x v="0"/>
    <x v="0"/>
    <x v="0"/>
    <x v="0"/>
    <x v="0"/>
    <x v="0"/>
    <x v="0"/>
    <x v="0"/>
    <x v="9"/>
    <x v="19"/>
    <x v="7"/>
    <x v="1"/>
    <x v="0"/>
    <x v="8"/>
    <x v="0"/>
    <x v="2"/>
    <x v="1"/>
    <x v="1"/>
    <x v="1"/>
  </r>
  <r>
    <x v="0"/>
    <x v="0"/>
    <x v="21"/>
    <x v="0"/>
    <x v="1"/>
    <x v="0"/>
    <x v="1"/>
    <x v="4"/>
    <x v="1"/>
    <x v="0"/>
    <x v="2"/>
    <x v="1"/>
    <x v="3"/>
    <x v="1"/>
    <x v="1"/>
    <x v="0"/>
    <x v="0"/>
    <x v="1"/>
    <x v="0"/>
    <x v="0"/>
    <x v="0"/>
    <x v="0"/>
    <x v="0"/>
    <x v="0"/>
    <x v="1"/>
    <x v="4"/>
    <x v="5"/>
    <x v="1"/>
    <x v="0"/>
    <x v="0"/>
    <x v="0"/>
    <x v="2"/>
    <x v="2"/>
    <x v="3"/>
    <x v="2"/>
    <x v="0"/>
    <x v="2"/>
    <x v="0"/>
    <x v="0"/>
    <x v="0"/>
    <x v="0"/>
    <x v="0"/>
    <x v="0"/>
    <x v="0"/>
    <x v="0"/>
    <x v="0"/>
    <x v="0"/>
    <x v="0"/>
    <x v="0"/>
    <x v="2"/>
    <x v="19"/>
    <x v="1"/>
    <x v="3"/>
    <x v="0"/>
    <x v="0"/>
    <x v="4"/>
    <x v="6"/>
    <x v="1"/>
    <x v="5"/>
    <x v="3"/>
  </r>
  <r>
    <x v="0"/>
    <x v="0"/>
    <x v="24"/>
    <x v="0"/>
    <x v="0"/>
    <x v="0"/>
    <x v="0"/>
    <x v="1"/>
    <x v="1"/>
    <x v="0"/>
    <x v="3"/>
    <x v="1"/>
    <x v="2"/>
    <x v="1"/>
    <x v="0"/>
    <x v="1"/>
    <x v="2"/>
    <x v="1"/>
    <x v="3"/>
    <x v="0"/>
    <x v="0"/>
    <x v="1"/>
    <x v="3"/>
    <x v="0"/>
    <x v="2"/>
    <x v="1"/>
    <x v="1"/>
    <x v="1"/>
    <x v="0"/>
    <x v="3"/>
    <x v="0"/>
    <x v="0"/>
    <x v="1"/>
    <x v="3"/>
    <x v="1"/>
    <x v="1"/>
    <x v="3"/>
    <x v="4"/>
    <x v="2"/>
    <x v="2"/>
    <x v="0"/>
    <x v="0"/>
    <x v="0"/>
    <x v="0"/>
    <x v="0"/>
    <x v="0"/>
    <x v="0"/>
    <x v="0"/>
    <x v="0"/>
    <x v="5"/>
    <x v="23"/>
    <x v="5"/>
    <x v="0"/>
    <x v="0"/>
    <x v="3"/>
    <x v="6"/>
    <x v="1"/>
    <x v="3"/>
    <x v="13"/>
    <x v="1"/>
  </r>
  <r>
    <x v="0"/>
    <x v="0"/>
    <x v="24"/>
    <x v="0"/>
    <x v="0"/>
    <x v="2"/>
    <x v="1"/>
    <x v="1"/>
    <x v="2"/>
    <x v="3"/>
    <x v="4"/>
    <x v="5"/>
    <x v="1"/>
    <x v="2"/>
    <x v="3"/>
    <x v="2"/>
    <x v="1"/>
    <x v="2"/>
    <x v="1"/>
    <x v="3"/>
    <x v="3"/>
    <x v="1"/>
    <x v="4"/>
    <x v="1"/>
    <x v="2"/>
    <x v="2"/>
    <x v="3"/>
    <x v="2"/>
    <x v="0"/>
    <x v="2"/>
    <x v="1"/>
    <x v="1"/>
    <x v="1"/>
    <x v="2"/>
    <x v="0"/>
    <x v="1"/>
    <x v="4"/>
    <x v="4"/>
    <x v="3"/>
    <x v="1"/>
    <x v="0"/>
    <x v="0"/>
    <x v="0"/>
    <x v="0"/>
    <x v="0"/>
    <x v="0"/>
    <x v="0"/>
    <x v="0"/>
    <x v="0"/>
    <x v="8"/>
    <x v="34"/>
    <x v="13"/>
    <x v="2"/>
    <x v="12"/>
    <x v="8"/>
    <x v="2"/>
    <x v="9"/>
    <x v="56"/>
    <x v="1"/>
    <x v="9"/>
  </r>
  <r>
    <x v="0"/>
    <x v="0"/>
    <x v="24"/>
    <x v="0"/>
    <x v="0"/>
    <x v="2"/>
    <x v="1"/>
    <x v="1"/>
    <x v="1"/>
    <x v="1"/>
    <x v="3"/>
    <x v="2"/>
    <x v="4"/>
    <x v="2"/>
    <x v="0"/>
    <x v="0"/>
    <x v="1"/>
    <x v="1"/>
    <x v="3"/>
    <x v="0"/>
    <x v="0"/>
    <x v="1"/>
    <x v="0"/>
    <x v="2"/>
    <x v="1"/>
    <x v="1"/>
    <x v="0"/>
    <x v="1"/>
    <x v="0"/>
    <x v="0"/>
    <x v="2"/>
    <x v="2"/>
    <x v="0"/>
    <x v="4"/>
    <x v="1"/>
    <x v="0"/>
    <x v="0"/>
    <x v="3"/>
    <x v="0"/>
    <x v="0"/>
    <x v="0"/>
    <x v="0"/>
    <x v="0"/>
    <x v="0"/>
    <x v="0"/>
    <x v="0"/>
    <x v="0"/>
    <x v="0"/>
    <x v="0"/>
    <x v="1"/>
    <x v="14"/>
    <x v="7"/>
    <x v="0"/>
    <x v="0"/>
    <x v="4"/>
    <x v="3"/>
    <x v="3"/>
    <x v="3"/>
    <x v="7"/>
    <x v="4"/>
  </r>
  <r>
    <x v="0"/>
    <x v="0"/>
    <x v="24"/>
    <x v="0"/>
    <x v="0"/>
    <x v="0"/>
    <x v="2"/>
    <x v="2"/>
    <x v="4"/>
    <x v="1"/>
    <x v="1"/>
    <x v="5"/>
    <x v="2"/>
    <x v="2"/>
    <x v="4"/>
    <x v="2"/>
    <x v="2"/>
    <x v="2"/>
    <x v="1"/>
    <x v="1"/>
    <x v="3"/>
    <x v="2"/>
    <x v="1"/>
    <x v="1"/>
    <x v="1"/>
    <x v="0"/>
    <x v="3"/>
    <x v="0"/>
    <x v="0"/>
    <x v="3"/>
    <x v="2"/>
    <x v="4"/>
    <x v="4"/>
    <x v="1"/>
    <x v="1"/>
    <x v="3"/>
    <x v="4"/>
    <x v="2"/>
    <x v="3"/>
    <x v="3"/>
    <x v="0"/>
    <x v="0"/>
    <x v="0"/>
    <x v="0"/>
    <x v="0"/>
    <x v="0"/>
    <x v="0"/>
    <x v="0"/>
    <x v="0"/>
    <x v="16"/>
    <x v="17"/>
    <x v="33"/>
    <x v="2"/>
    <x v="13"/>
    <x v="1"/>
    <x v="1"/>
    <x v="7"/>
    <x v="4"/>
    <x v="14"/>
    <x v="0"/>
  </r>
  <r>
    <x v="0"/>
    <x v="0"/>
    <x v="24"/>
    <x v="0"/>
    <x v="0"/>
    <x v="2"/>
    <x v="4"/>
    <x v="0"/>
    <x v="3"/>
    <x v="2"/>
    <x v="2"/>
    <x v="2"/>
    <x v="1"/>
    <x v="1"/>
    <x v="0"/>
    <x v="0"/>
    <x v="1"/>
    <x v="4"/>
    <x v="3"/>
    <x v="4"/>
    <x v="0"/>
    <x v="2"/>
    <x v="2"/>
    <x v="2"/>
    <x v="0"/>
    <x v="0"/>
    <x v="1"/>
    <x v="1"/>
    <x v="0"/>
    <x v="0"/>
    <x v="0"/>
    <x v="4"/>
    <x v="5"/>
    <x v="4"/>
    <x v="4"/>
    <x v="3"/>
    <x v="4"/>
    <x v="4"/>
    <x v="4"/>
    <x v="2"/>
    <x v="0"/>
    <x v="0"/>
    <x v="0"/>
    <x v="0"/>
    <x v="0"/>
    <x v="0"/>
    <x v="0"/>
    <x v="0"/>
    <x v="0"/>
    <x v="2"/>
    <x v="22"/>
    <x v="1"/>
    <x v="6"/>
    <x v="0"/>
    <x v="2"/>
    <x v="4"/>
    <x v="3"/>
    <x v="1"/>
    <x v="14"/>
    <x v="7"/>
  </r>
  <r>
    <x v="0"/>
    <x v="0"/>
    <x v="24"/>
    <x v="0"/>
    <x v="0"/>
    <x v="0"/>
    <x v="3"/>
    <x v="2"/>
    <x v="4"/>
    <x v="3"/>
    <x v="2"/>
    <x v="2"/>
    <x v="2"/>
    <x v="2"/>
    <x v="4"/>
    <x v="2"/>
    <x v="3"/>
    <x v="2"/>
    <x v="1"/>
    <x v="3"/>
    <x v="2"/>
    <x v="4"/>
    <x v="3"/>
    <x v="1"/>
    <x v="4"/>
    <x v="1"/>
    <x v="3"/>
    <x v="1"/>
    <x v="5"/>
    <x v="2"/>
    <x v="1"/>
    <x v="4"/>
    <x v="1"/>
    <x v="2"/>
    <x v="3"/>
    <x v="2"/>
    <x v="4"/>
    <x v="2"/>
    <x v="3"/>
    <x v="1"/>
    <x v="0"/>
    <x v="0"/>
    <x v="0"/>
    <x v="0"/>
    <x v="0"/>
    <x v="0"/>
    <x v="0"/>
    <x v="0"/>
    <x v="0"/>
    <x v="21"/>
    <x v="51"/>
    <x v="43"/>
    <x v="2"/>
    <x v="3"/>
    <x v="5"/>
    <x v="5"/>
    <x v="2"/>
    <x v="2"/>
    <x v="16"/>
    <x v="2"/>
  </r>
  <r>
    <x v="0"/>
    <x v="0"/>
    <x v="24"/>
    <x v="0"/>
    <x v="0"/>
    <x v="2"/>
    <x v="0"/>
    <x v="0"/>
    <x v="1"/>
    <x v="1"/>
    <x v="3"/>
    <x v="2"/>
    <x v="2"/>
    <x v="0"/>
    <x v="0"/>
    <x v="0"/>
    <x v="4"/>
    <x v="1"/>
    <x v="0"/>
    <x v="0"/>
    <x v="0"/>
    <x v="1"/>
    <x v="1"/>
    <x v="2"/>
    <x v="0"/>
    <x v="0"/>
    <x v="0"/>
    <x v="1"/>
    <x v="0"/>
    <x v="0"/>
    <x v="0"/>
    <x v="2"/>
    <x v="0"/>
    <x v="3"/>
    <x v="1"/>
    <x v="0"/>
    <x v="2"/>
    <x v="0"/>
    <x v="0"/>
    <x v="0"/>
    <x v="0"/>
    <x v="0"/>
    <x v="0"/>
    <x v="0"/>
    <x v="0"/>
    <x v="0"/>
    <x v="0"/>
    <x v="0"/>
    <x v="0"/>
    <x v="6"/>
    <x v="0"/>
    <x v="6"/>
    <x v="3"/>
    <x v="0"/>
    <x v="0"/>
    <x v="4"/>
    <x v="0"/>
    <x v="1"/>
    <x v="7"/>
    <x v="1"/>
  </r>
  <r>
    <x v="0"/>
    <x v="0"/>
    <x v="24"/>
    <x v="0"/>
    <x v="0"/>
    <x v="0"/>
    <x v="2"/>
    <x v="1"/>
    <x v="2"/>
    <x v="3"/>
    <x v="2"/>
    <x v="1"/>
    <x v="1"/>
    <x v="2"/>
    <x v="1"/>
    <x v="1"/>
    <x v="4"/>
    <x v="2"/>
    <x v="3"/>
    <x v="2"/>
    <x v="1"/>
    <x v="1"/>
    <x v="0"/>
    <x v="1"/>
    <x v="2"/>
    <x v="0"/>
    <x v="0"/>
    <x v="1"/>
    <x v="0"/>
    <x v="3"/>
    <x v="3"/>
    <x v="1"/>
    <x v="1"/>
    <x v="0"/>
    <x v="0"/>
    <x v="3"/>
    <x v="1"/>
    <x v="3"/>
    <x v="0"/>
    <x v="4"/>
    <x v="0"/>
    <x v="0"/>
    <x v="0"/>
    <x v="0"/>
    <x v="0"/>
    <x v="0"/>
    <x v="0"/>
    <x v="0"/>
    <x v="0"/>
    <x v="1"/>
    <x v="44"/>
    <x v="10"/>
    <x v="7"/>
    <x v="6"/>
    <x v="4"/>
    <x v="2"/>
    <x v="0"/>
    <x v="5"/>
    <x v="1"/>
    <x v="0"/>
  </r>
  <r>
    <x v="0"/>
    <x v="0"/>
    <x v="24"/>
    <x v="0"/>
    <x v="0"/>
    <x v="0"/>
    <x v="2"/>
    <x v="1"/>
    <x v="0"/>
    <x v="1"/>
    <x v="3"/>
    <x v="0"/>
    <x v="2"/>
    <x v="1"/>
    <x v="1"/>
    <x v="0"/>
    <x v="0"/>
    <x v="1"/>
    <x v="3"/>
    <x v="3"/>
    <x v="0"/>
    <x v="1"/>
    <x v="1"/>
    <x v="2"/>
    <x v="1"/>
    <x v="1"/>
    <x v="1"/>
    <x v="1"/>
    <x v="0"/>
    <x v="0"/>
    <x v="0"/>
    <x v="0"/>
    <x v="1"/>
    <x v="3"/>
    <x v="2"/>
    <x v="1"/>
    <x v="4"/>
    <x v="2"/>
    <x v="1"/>
    <x v="1"/>
    <x v="0"/>
    <x v="0"/>
    <x v="0"/>
    <x v="0"/>
    <x v="0"/>
    <x v="0"/>
    <x v="0"/>
    <x v="0"/>
    <x v="0"/>
    <x v="14"/>
    <x v="38"/>
    <x v="1"/>
    <x v="0"/>
    <x v="9"/>
    <x v="0"/>
    <x v="3"/>
    <x v="1"/>
    <x v="1"/>
    <x v="13"/>
    <x v="3"/>
  </r>
  <r>
    <x v="0"/>
    <x v="0"/>
    <x v="24"/>
    <x v="0"/>
    <x v="0"/>
    <x v="0"/>
    <x v="1"/>
    <x v="2"/>
    <x v="2"/>
    <x v="3"/>
    <x v="1"/>
    <x v="3"/>
    <x v="0"/>
    <x v="2"/>
    <x v="1"/>
    <x v="2"/>
    <x v="1"/>
    <x v="4"/>
    <x v="1"/>
    <x v="1"/>
    <x v="4"/>
    <x v="2"/>
    <x v="3"/>
    <x v="1"/>
    <x v="3"/>
    <x v="2"/>
    <x v="0"/>
    <x v="1"/>
    <x v="0"/>
    <x v="4"/>
    <x v="3"/>
    <x v="1"/>
    <x v="1"/>
    <x v="4"/>
    <x v="0"/>
    <x v="1"/>
    <x v="1"/>
    <x v="1"/>
    <x v="2"/>
    <x v="2"/>
    <x v="0"/>
    <x v="0"/>
    <x v="0"/>
    <x v="0"/>
    <x v="0"/>
    <x v="0"/>
    <x v="0"/>
    <x v="0"/>
    <x v="0"/>
    <x v="4"/>
    <x v="3"/>
    <x v="9"/>
    <x v="2"/>
    <x v="18"/>
    <x v="6"/>
    <x v="2"/>
    <x v="1"/>
    <x v="9"/>
    <x v="1"/>
    <x v="6"/>
  </r>
  <r>
    <x v="0"/>
    <x v="0"/>
    <x v="24"/>
    <x v="0"/>
    <x v="0"/>
    <x v="0"/>
    <x v="4"/>
    <x v="3"/>
    <x v="2"/>
    <x v="3"/>
    <x v="1"/>
    <x v="5"/>
    <x v="2"/>
    <x v="3"/>
    <x v="4"/>
    <x v="3"/>
    <x v="1"/>
    <x v="2"/>
    <x v="3"/>
    <x v="3"/>
    <x v="5"/>
    <x v="3"/>
    <x v="0"/>
    <x v="1"/>
    <x v="1"/>
    <x v="2"/>
    <x v="2"/>
    <x v="1"/>
    <x v="0"/>
    <x v="4"/>
    <x v="3"/>
    <x v="4"/>
    <x v="4"/>
    <x v="0"/>
    <x v="4"/>
    <x v="1"/>
    <x v="4"/>
    <x v="2"/>
    <x v="3"/>
    <x v="3"/>
    <x v="0"/>
    <x v="0"/>
    <x v="0"/>
    <x v="0"/>
    <x v="0"/>
    <x v="0"/>
    <x v="0"/>
    <x v="0"/>
    <x v="0"/>
    <x v="23"/>
    <x v="3"/>
    <x v="21"/>
    <x v="7"/>
    <x v="7"/>
    <x v="3"/>
    <x v="1"/>
    <x v="2"/>
    <x v="9"/>
    <x v="14"/>
    <x v="4"/>
  </r>
  <r>
    <x v="0"/>
    <x v="0"/>
    <x v="24"/>
    <x v="0"/>
    <x v="0"/>
    <x v="0"/>
    <x v="1"/>
    <x v="1"/>
    <x v="2"/>
    <x v="1"/>
    <x v="1"/>
    <x v="3"/>
    <x v="0"/>
    <x v="2"/>
    <x v="0"/>
    <x v="1"/>
    <x v="1"/>
    <x v="4"/>
    <x v="0"/>
    <x v="0"/>
    <x v="0"/>
    <x v="1"/>
    <x v="0"/>
    <x v="3"/>
    <x v="2"/>
    <x v="1"/>
    <x v="0"/>
    <x v="1"/>
    <x v="0"/>
    <x v="0"/>
    <x v="2"/>
    <x v="2"/>
    <x v="0"/>
    <x v="0"/>
    <x v="0"/>
    <x v="3"/>
    <x v="0"/>
    <x v="1"/>
    <x v="0"/>
    <x v="1"/>
    <x v="0"/>
    <x v="0"/>
    <x v="0"/>
    <x v="0"/>
    <x v="0"/>
    <x v="0"/>
    <x v="0"/>
    <x v="0"/>
    <x v="0"/>
    <x v="8"/>
    <x v="17"/>
    <x v="5"/>
    <x v="3"/>
    <x v="0"/>
    <x v="4"/>
    <x v="2"/>
    <x v="3"/>
    <x v="3"/>
    <x v="7"/>
    <x v="0"/>
  </r>
  <r>
    <x v="0"/>
    <x v="0"/>
    <x v="24"/>
    <x v="0"/>
    <x v="0"/>
    <x v="2"/>
    <x v="0"/>
    <x v="4"/>
    <x v="0"/>
    <x v="0"/>
    <x v="3"/>
    <x v="0"/>
    <x v="2"/>
    <x v="0"/>
    <x v="0"/>
    <x v="0"/>
    <x v="0"/>
    <x v="1"/>
    <x v="3"/>
    <x v="0"/>
    <x v="0"/>
    <x v="1"/>
    <x v="3"/>
    <x v="2"/>
    <x v="0"/>
    <x v="0"/>
    <x v="0"/>
    <x v="1"/>
    <x v="0"/>
    <x v="0"/>
    <x v="4"/>
    <x v="1"/>
    <x v="3"/>
    <x v="4"/>
    <x v="4"/>
    <x v="0"/>
    <x v="1"/>
    <x v="0"/>
    <x v="0"/>
    <x v="2"/>
    <x v="0"/>
    <x v="0"/>
    <x v="0"/>
    <x v="0"/>
    <x v="0"/>
    <x v="0"/>
    <x v="0"/>
    <x v="0"/>
    <x v="0"/>
    <x v="0"/>
    <x v="5"/>
    <x v="0"/>
    <x v="0"/>
    <x v="0"/>
    <x v="3"/>
    <x v="4"/>
    <x v="0"/>
    <x v="1"/>
    <x v="8"/>
    <x v="7"/>
  </r>
  <r>
    <x v="0"/>
    <x v="0"/>
    <x v="24"/>
    <x v="0"/>
    <x v="0"/>
    <x v="2"/>
    <x v="3"/>
    <x v="3"/>
    <x v="4"/>
    <x v="4"/>
    <x v="2"/>
    <x v="3"/>
    <x v="2"/>
    <x v="5"/>
    <x v="4"/>
    <x v="3"/>
    <x v="3"/>
    <x v="3"/>
    <x v="1"/>
    <x v="2"/>
    <x v="5"/>
    <x v="0"/>
    <x v="1"/>
    <x v="4"/>
    <x v="4"/>
    <x v="0"/>
    <x v="0"/>
    <x v="1"/>
    <x v="4"/>
    <x v="2"/>
    <x v="1"/>
    <x v="4"/>
    <x v="4"/>
    <x v="2"/>
    <x v="3"/>
    <x v="2"/>
    <x v="1"/>
    <x v="2"/>
    <x v="0"/>
    <x v="3"/>
    <x v="0"/>
    <x v="0"/>
    <x v="0"/>
    <x v="0"/>
    <x v="0"/>
    <x v="0"/>
    <x v="0"/>
    <x v="0"/>
    <x v="0"/>
    <x v="20"/>
    <x v="74"/>
    <x v="51"/>
    <x v="9"/>
    <x v="10"/>
    <x v="1"/>
    <x v="8"/>
    <x v="0"/>
    <x v="70"/>
    <x v="14"/>
    <x v="2"/>
  </r>
  <r>
    <x v="0"/>
    <x v="0"/>
    <x v="24"/>
    <x v="0"/>
    <x v="0"/>
    <x v="0"/>
    <x v="3"/>
    <x v="2"/>
    <x v="4"/>
    <x v="2"/>
    <x v="1"/>
    <x v="3"/>
    <x v="2"/>
    <x v="1"/>
    <x v="1"/>
    <x v="1"/>
    <x v="2"/>
    <x v="1"/>
    <x v="0"/>
    <x v="1"/>
    <x v="1"/>
    <x v="1"/>
    <x v="4"/>
    <x v="1"/>
    <x v="4"/>
    <x v="1"/>
    <x v="1"/>
    <x v="1"/>
    <x v="2"/>
    <x v="4"/>
    <x v="4"/>
    <x v="1"/>
    <x v="1"/>
    <x v="1"/>
    <x v="0"/>
    <x v="1"/>
    <x v="4"/>
    <x v="0"/>
    <x v="0"/>
    <x v="4"/>
    <x v="0"/>
    <x v="0"/>
    <x v="0"/>
    <x v="0"/>
    <x v="0"/>
    <x v="0"/>
    <x v="0"/>
    <x v="0"/>
    <x v="0"/>
    <x v="21"/>
    <x v="2"/>
    <x v="2"/>
    <x v="3"/>
    <x v="1"/>
    <x v="8"/>
    <x v="5"/>
    <x v="1"/>
    <x v="20"/>
    <x v="1"/>
    <x v="6"/>
  </r>
  <r>
    <x v="0"/>
    <x v="0"/>
    <x v="24"/>
    <x v="0"/>
    <x v="0"/>
    <x v="0"/>
    <x v="1"/>
    <x v="1"/>
    <x v="1"/>
    <x v="2"/>
    <x v="1"/>
    <x v="3"/>
    <x v="0"/>
    <x v="2"/>
    <x v="0"/>
    <x v="1"/>
    <x v="0"/>
    <x v="0"/>
    <x v="1"/>
    <x v="2"/>
    <x v="3"/>
    <x v="2"/>
    <x v="2"/>
    <x v="2"/>
    <x v="0"/>
    <x v="2"/>
    <x v="3"/>
    <x v="1"/>
    <x v="0"/>
    <x v="2"/>
    <x v="1"/>
    <x v="0"/>
    <x v="3"/>
    <x v="0"/>
    <x v="2"/>
    <x v="2"/>
    <x v="2"/>
    <x v="3"/>
    <x v="1"/>
    <x v="0"/>
    <x v="0"/>
    <x v="0"/>
    <x v="0"/>
    <x v="0"/>
    <x v="0"/>
    <x v="0"/>
    <x v="0"/>
    <x v="0"/>
    <x v="0"/>
    <x v="1"/>
    <x v="44"/>
    <x v="10"/>
    <x v="7"/>
    <x v="4"/>
    <x v="2"/>
    <x v="4"/>
    <x v="9"/>
    <x v="23"/>
    <x v="4"/>
    <x v="1"/>
  </r>
  <r>
    <x v="0"/>
    <x v="0"/>
    <x v="24"/>
    <x v="0"/>
    <x v="0"/>
    <x v="2"/>
    <x v="1"/>
    <x v="0"/>
    <x v="4"/>
    <x v="1"/>
    <x v="1"/>
    <x v="1"/>
    <x v="2"/>
    <x v="1"/>
    <x v="0"/>
    <x v="0"/>
    <x v="1"/>
    <x v="2"/>
    <x v="0"/>
    <x v="0"/>
    <x v="4"/>
    <x v="3"/>
    <x v="3"/>
    <x v="1"/>
    <x v="1"/>
    <x v="2"/>
    <x v="3"/>
    <x v="5"/>
    <x v="0"/>
    <x v="3"/>
    <x v="2"/>
    <x v="2"/>
    <x v="0"/>
    <x v="3"/>
    <x v="0"/>
    <x v="3"/>
    <x v="0"/>
    <x v="2"/>
    <x v="0"/>
    <x v="1"/>
    <x v="0"/>
    <x v="0"/>
    <x v="0"/>
    <x v="0"/>
    <x v="0"/>
    <x v="0"/>
    <x v="0"/>
    <x v="0"/>
    <x v="0"/>
    <x v="8"/>
    <x v="22"/>
    <x v="1"/>
    <x v="1"/>
    <x v="0"/>
    <x v="6"/>
    <x v="1"/>
    <x v="9"/>
    <x v="71"/>
    <x v="7"/>
    <x v="5"/>
  </r>
  <r>
    <x v="0"/>
    <x v="0"/>
    <x v="12"/>
    <x v="0"/>
    <x v="1"/>
    <x v="0"/>
    <x v="1"/>
    <x v="1"/>
    <x v="2"/>
    <x v="1"/>
    <x v="0"/>
    <x v="1"/>
    <x v="0"/>
    <x v="1"/>
    <x v="1"/>
    <x v="2"/>
    <x v="0"/>
    <x v="4"/>
    <x v="0"/>
    <x v="2"/>
    <x v="1"/>
    <x v="3"/>
    <x v="0"/>
    <x v="1"/>
    <x v="1"/>
    <x v="2"/>
    <x v="2"/>
    <x v="2"/>
    <x v="2"/>
    <x v="4"/>
    <x v="1"/>
    <x v="0"/>
    <x v="0"/>
    <x v="0"/>
    <x v="1"/>
    <x v="1"/>
    <x v="1"/>
    <x v="1"/>
    <x v="2"/>
    <x v="1"/>
    <x v="0"/>
    <x v="0"/>
    <x v="0"/>
    <x v="0"/>
    <x v="0"/>
    <x v="0"/>
    <x v="0"/>
    <x v="0"/>
    <x v="0"/>
    <x v="8"/>
    <x v="1"/>
    <x v="8"/>
    <x v="3"/>
    <x v="6"/>
    <x v="3"/>
    <x v="1"/>
    <x v="2"/>
    <x v="7"/>
    <x v="0"/>
    <x v="4"/>
  </r>
  <r>
    <x v="0"/>
    <x v="0"/>
    <x v="24"/>
    <x v="0"/>
    <x v="1"/>
    <x v="0"/>
    <x v="2"/>
    <x v="2"/>
    <x v="2"/>
    <x v="1"/>
    <x v="1"/>
    <x v="1"/>
    <x v="1"/>
    <x v="1"/>
    <x v="1"/>
    <x v="1"/>
    <x v="0"/>
    <x v="1"/>
    <x v="0"/>
    <x v="2"/>
    <x v="1"/>
    <x v="1"/>
    <x v="0"/>
    <x v="2"/>
    <x v="1"/>
    <x v="1"/>
    <x v="1"/>
    <x v="1"/>
    <x v="0"/>
    <x v="4"/>
    <x v="2"/>
    <x v="1"/>
    <x v="3"/>
    <x v="0"/>
    <x v="1"/>
    <x v="1"/>
    <x v="3"/>
    <x v="4"/>
    <x v="4"/>
    <x v="2"/>
    <x v="0"/>
    <x v="0"/>
    <x v="0"/>
    <x v="0"/>
    <x v="0"/>
    <x v="0"/>
    <x v="0"/>
    <x v="0"/>
    <x v="0"/>
    <x v="8"/>
    <x v="17"/>
    <x v="10"/>
    <x v="3"/>
    <x v="6"/>
    <x v="4"/>
    <x v="3"/>
    <x v="1"/>
    <x v="5"/>
    <x v="8"/>
    <x v="4"/>
  </r>
  <r>
    <x v="0"/>
    <x v="0"/>
    <x v="24"/>
    <x v="0"/>
    <x v="1"/>
    <x v="0"/>
    <x v="2"/>
    <x v="4"/>
    <x v="1"/>
    <x v="3"/>
    <x v="0"/>
    <x v="3"/>
    <x v="1"/>
    <x v="1"/>
    <x v="0"/>
    <x v="0"/>
    <x v="0"/>
    <x v="1"/>
    <x v="1"/>
    <x v="1"/>
    <x v="3"/>
    <x v="3"/>
    <x v="4"/>
    <x v="1"/>
    <x v="2"/>
    <x v="0"/>
    <x v="0"/>
    <x v="1"/>
    <x v="0"/>
    <x v="3"/>
    <x v="0"/>
    <x v="1"/>
    <x v="3"/>
    <x v="1"/>
    <x v="2"/>
    <x v="1"/>
    <x v="4"/>
    <x v="3"/>
    <x v="0"/>
    <x v="1"/>
    <x v="0"/>
    <x v="0"/>
    <x v="0"/>
    <x v="0"/>
    <x v="0"/>
    <x v="0"/>
    <x v="0"/>
    <x v="0"/>
    <x v="0"/>
    <x v="3"/>
    <x v="50"/>
    <x v="14"/>
    <x v="1"/>
    <x v="13"/>
    <x v="5"/>
    <x v="2"/>
    <x v="0"/>
    <x v="3"/>
    <x v="8"/>
    <x v="5"/>
  </r>
  <r>
    <x v="0"/>
    <x v="0"/>
    <x v="24"/>
    <x v="0"/>
    <x v="1"/>
    <x v="0"/>
    <x v="0"/>
    <x v="1"/>
    <x v="1"/>
    <x v="1"/>
    <x v="1"/>
    <x v="1"/>
    <x v="0"/>
    <x v="1"/>
    <x v="1"/>
    <x v="1"/>
    <x v="0"/>
    <x v="0"/>
    <x v="0"/>
    <x v="2"/>
    <x v="1"/>
    <x v="3"/>
    <x v="0"/>
    <x v="2"/>
    <x v="1"/>
    <x v="2"/>
    <x v="1"/>
    <x v="1"/>
    <x v="0"/>
    <x v="3"/>
    <x v="2"/>
    <x v="0"/>
    <x v="0"/>
    <x v="0"/>
    <x v="1"/>
    <x v="1"/>
    <x v="3"/>
    <x v="2"/>
    <x v="2"/>
    <x v="1"/>
    <x v="0"/>
    <x v="0"/>
    <x v="0"/>
    <x v="0"/>
    <x v="0"/>
    <x v="0"/>
    <x v="0"/>
    <x v="0"/>
    <x v="0"/>
    <x v="5"/>
    <x v="10"/>
    <x v="10"/>
    <x v="0"/>
    <x v="6"/>
    <x v="3"/>
    <x v="3"/>
    <x v="7"/>
    <x v="30"/>
    <x v="0"/>
    <x v="4"/>
  </r>
  <r>
    <x v="0"/>
    <x v="0"/>
    <x v="24"/>
    <x v="0"/>
    <x v="1"/>
    <x v="0"/>
    <x v="0"/>
    <x v="0"/>
    <x v="0"/>
    <x v="3"/>
    <x v="0"/>
    <x v="3"/>
    <x v="2"/>
    <x v="1"/>
    <x v="1"/>
    <x v="2"/>
    <x v="2"/>
    <x v="2"/>
    <x v="3"/>
    <x v="0"/>
    <x v="5"/>
    <x v="1"/>
    <x v="3"/>
    <x v="4"/>
    <x v="2"/>
    <x v="2"/>
    <x v="2"/>
    <x v="1"/>
    <x v="0"/>
    <x v="0"/>
    <x v="0"/>
    <x v="4"/>
    <x v="1"/>
    <x v="0"/>
    <x v="2"/>
    <x v="1"/>
    <x v="4"/>
    <x v="1"/>
    <x v="0"/>
    <x v="4"/>
    <x v="0"/>
    <x v="0"/>
    <x v="0"/>
    <x v="0"/>
    <x v="0"/>
    <x v="0"/>
    <x v="0"/>
    <x v="0"/>
    <x v="0"/>
    <x v="0"/>
    <x v="10"/>
    <x v="9"/>
    <x v="7"/>
    <x v="21"/>
    <x v="3"/>
    <x v="5"/>
    <x v="2"/>
    <x v="1"/>
    <x v="16"/>
    <x v="1"/>
  </r>
  <r>
    <x v="0"/>
    <x v="0"/>
    <x v="24"/>
    <x v="0"/>
    <x v="1"/>
    <x v="0"/>
    <x v="0"/>
    <x v="1"/>
    <x v="1"/>
    <x v="3"/>
    <x v="3"/>
    <x v="1"/>
    <x v="2"/>
    <x v="1"/>
    <x v="0"/>
    <x v="0"/>
    <x v="4"/>
    <x v="1"/>
    <x v="0"/>
    <x v="2"/>
    <x v="1"/>
    <x v="1"/>
    <x v="3"/>
    <x v="2"/>
    <x v="1"/>
    <x v="0"/>
    <x v="0"/>
    <x v="1"/>
    <x v="0"/>
    <x v="0"/>
    <x v="0"/>
    <x v="0"/>
    <x v="0"/>
    <x v="3"/>
    <x v="1"/>
    <x v="3"/>
    <x v="0"/>
    <x v="3"/>
    <x v="0"/>
    <x v="0"/>
    <x v="0"/>
    <x v="0"/>
    <x v="0"/>
    <x v="0"/>
    <x v="0"/>
    <x v="0"/>
    <x v="0"/>
    <x v="0"/>
    <x v="0"/>
    <x v="5"/>
    <x v="18"/>
    <x v="0"/>
    <x v="3"/>
    <x v="6"/>
    <x v="3"/>
    <x v="3"/>
    <x v="0"/>
    <x v="1"/>
    <x v="0"/>
    <x v="1"/>
  </r>
  <r>
    <x v="0"/>
    <x v="0"/>
    <x v="24"/>
    <x v="0"/>
    <x v="1"/>
    <x v="0"/>
    <x v="2"/>
    <x v="2"/>
    <x v="1"/>
    <x v="3"/>
    <x v="1"/>
    <x v="3"/>
    <x v="3"/>
    <x v="1"/>
    <x v="1"/>
    <x v="1"/>
    <x v="1"/>
    <x v="4"/>
    <x v="2"/>
    <x v="1"/>
    <x v="4"/>
    <x v="1"/>
    <x v="2"/>
    <x v="1"/>
    <x v="3"/>
    <x v="1"/>
    <x v="1"/>
    <x v="4"/>
    <x v="4"/>
    <x v="4"/>
    <x v="1"/>
    <x v="1"/>
    <x v="1"/>
    <x v="1"/>
    <x v="1"/>
    <x v="1"/>
    <x v="1"/>
    <x v="1"/>
    <x v="2"/>
    <x v="1"/>
    <x v="0"/>
    <x v="0"/>
    <x v="0"/>
    <x v="0"/>
    <x v="0"/>
    <x v="0"/>
    <x v="0"/>
    <x v="0"/>
    <x v="0"/>
    <x v="1"/>
    <x v="75"/>
    <x v="5"/>
    <x v="5"/>
    <x v="18"/>
    <x v="4"/>
    <x v="2"/>
    <x v="1"/>
    <x v="60"/>
    <x v="1"/>
    <x v="0"/>
  </r>
  <r>
    <x v="0"/>
    <x v="0"/>
    <x v="24"/>
    <x v="0"/>
    <x v="1"/>
    <x v="2"/>
    <x v="2"/>
    <x v="1"/>
    <x v="1"/>
    <x v="1"/>
    <x v="0"/>
    <x v="1"/>
    <x v="0"/>
    <x v="0"/>
    <x v="0"/>
    <x v="1"/>
    <x v="0"/>
    <x v="1"/>
    <x v="3"/>
    <x v="2"/>
    <x v="0"/>
    <x v="1"/>
    <x v="0"/>
    <x v="2"/>
    <x v="0"/>
    <x v="0"/>
    <x v="1"/>
    <x v="0"/>
    <x v="0"/>
    <x v="3"/>
    <x v="2"/>
    <x v="0"/>
    <x v="0"/>
    <x v="3"/>
    <x v="1"/>
    <x v="3"/>
    <x v="0"/>
    <x v="3"/>
    <x v="2"/>
    <x v="1"/>
    <x v="0"/>
    <x v="0"/>
    <x v="0"/>
    <x v="0"/>
    <x v="0"/>
    <x v="0"/>
    <x v="0"/>
    <x v="0"/>
    <x v="0"/>
    <x v="11"/>
    <x v="1"/>
    <x v="15"/>
    <x v="0"/>
    <x v="2"/>
    <x v="4"/>
    <x v="4"/>
    <x v="3"/>
    <x v="4"/>
    <x v="0"/>
    <x v="1"/>
  </r>
  <r>
    <x v="0"/>
    <x v="0"/>
    <x v="24"/>
    <x v="0"/>
    <x v="1"/>
    <x v="2"/>
    <x v="2"/>
    <x v="2"/>
    <x v="1"/>
    <x v="3"/>
    <x v="1"/>
    <x v="1"/>
    <x v="4"/>
    <x v="2"/>
    <x v="3"/>
    <x v="2"/>
    <x v="1"/>
    <x v="1"/>
    <x v="0"/>
    <x v="2"/>
    <x v="3"/>
    <x v="1"/>
    <x v="0"/>
    <x v="1"/>
    <x v="4"/>
    <x v="1"/>
    <x v="1"/>
    <x v="1"/>
    <x v="0"/>
    <x v="1"/>
    <x v="3"/>
    <x v="1"/>
    <x v="1"/>
    <x v="0"/>
    <x v="4"/>
    <x v="1"/>
    <x v="1"/>
    <x v="2"/>
    <x v="2"/>
    <x v="4"/>
    <x v="0"/>
    <x v="0"/>
    <x v="0"/>
    <x v="0"/>
    <x v="0"/>
    <x v="0"/>
    <x v="0"/>
    <x v="0"/>
    <x v="0"/>
    <x v="1"/>
    <x v="29"/>
    <x v="13"/>
    <x v="3"/>
    <x v="4"/>
    <x v="4"/>
    <x v="5"/>
    <x v="1"/>
    <x v="32"/>
    <x v="1"/>
    <x v="4"/>
  </r>
  <r>
    <x v="0"/>
    <x v="0"/>
    <x v="24"/>
    <x v="0"/>
    <x v="1"/>
    <x v="0"/>
    <x v="0"/>
    <x v="1"/>
    <x v="1"/>
    <x v="1"/>
    <x v="0"/>
    <x v="1"/>
    <x v="0"/>
    <x v="1"/>
    <x v="1"/>
    <x v="1"/>
    <x v="1"/>
    <x v="1"/>
    <x v="0"/>
    <x v="2"/>
    <x v="1"/>
    <x v="1"/>
    <x v="0"/>
    <x v="2"/>
    <x v="1"/>
    <x v="0"/>
    <x v="1"/>
    <x v="0"/>
    <x v="0"/>
    <x v="3"/>
    <x v="2"/>
    <x v="0"/>
    <x v="3"/>
    <x v="0"/>
    <x v="1"/>
    <x v="3"/>
    <x v="0"/>
    <x v="3"/>
    <x v="0"/>
    <x v="0"/>
    <x v="0"/>
    <x v="0"/>
    <x v="0"/>
    <x v="0"/>
    <x v="0"/>
    <x v="0"/>
    <x v="0"/>
    <x v="0"/>
    <x v="0"/>
    <x v="5"/>
    <x v="1"/>
    <x v="5"/>
    <x v="3"/>
    <x v="6"/>
    <x v="4"/>
    <x v="3"/>
    <x v="3"/>
    <x v="4"/>
    <x v="4"/>
    <x v="4"/>
  </r>
  <r>
    <x v="0"/>
    <x v="0"/>
    <x v="24"/>
    <x v="0"/>
    <x v="1"/>
    <x v="0"/>
    <x v="0"/>
    <x v="4"/>
    <x v="4"/>
    <x v="2"/>
    <x v="0"/>
    <x v="2"/>
    <x v="2"/>
    <x v="0"/>
    <x v="1"/>
    <x v="0"/>
    <x v="1"/>
    <x v="4"/>
    <x v="2"/>
    <x v="0"/>
    <x v="1"/>
    <x v="3"/>
    <x v="3"/>
    <x v="3"/>
    <x v="3"/>
    <x v="2"/>
    <x v="0"/>
    <x v="0"/>
    <x v="4"/>
    <x v="3"/>
    <x v="0"/>
    <x v="4"/>
    <x v="4"/>
    <x v="0"/>
    <x v="4"/>
    <x v="1"/>
    <x v="4"/>
    <x v="2"/>
    <x v="3"/>
    <x v="2"/>
    <x v="0"/>
    <x v="0"/>
    <x v="0"/>
    <x v="0"/>
    <x v="0"/>
    <x v="0"/>
    <x v="0"/>
    <x v="0"/>
    <x v="0"/>
    <x v="2"/>
    <x v="63"/>
    <x v="1"/>
    <x v="5"/>
    <x v="11"/>
    <x v="6"/>
    <x v="7"/>
    <x v="1"/>
    <x v="22"/>
    <x v="14"/>
    <x v="4"/>
  </r>
  <r>
    <x v="0"/>
    <x v="0"/>
    <x v="24"/>
    <x v="0"/>
    <x v="1"/>
    <x v="2"/>
    <x v="1"/>
    <x v="4"/>
    <x v="4"/>
    <x v="3"/>
    <x v="3"/>
    <x v="1"/>
    <x v="0"/>
    <x v="1"/>
    <x v="3"/>
    <x v="1"/>
    <x v="1"/>
    <x v="1"/>
    <x v="3"/>
    <x v="1"/>
    <x v="0"/>
    <x v="1"/>
    <x v="4"/>
    <x v="2"/>
    <x v="0"/>
    <x v="1"/>
    <x v="0"/>
    <x v="2"/>
    <x v="2"/>
    <x v="3"/>
    <x v="3"/>
    <x v="1"/>
    <x v="0"/>
    <x v="1"/>
    <x v="1"/>
    <x v="1"/>
    <x v="4"/>
    <x v="2"/>
    <x v="2"/>
    <x v="4"/>
    <x v="0"/>
    <x v="0"/>
    <x v="0"/>
    <x v="0"/>
    <x v="0"/>
    <x v="0"/>
    <x v="0"/>
    <x v="0"/>
    <x v="0"/>
    <x v="21"/>
    <x v="13"/>
    <x v="2"/>
    <x v="0"/>
    <x v="8"/>
    <x v="8"/>
    <x v="4"/>
    <x v="3"/>
    <x v="37"/>
    <x v="6"/>
    <x v="0"/>
  </r>
  <r>
    <x v="0"/>
    <x v="0"/>
    <x v="24"/>
    <x v="0"/>
    <x v="1"/>
    <x v="2"/>
    <x v="0"/>
    <x v="0"/>
    <x v="0"/>
    <x v="1"/>
    <x v="3"/>
    <x v="0"/>
    <x v="0"/>
    <x v="2"/>
    <x v="1"/>
    <x v="0"/>
    <x v="1"/>
    <x v="1"/>
    <x v="1"/>
    <x v="1"/>
    <x v="3"/>
    <x v="1"/>
    <x v="0"/>
    <x v="2"/>
    <x v="0"/>
    <x v="1"/>
    <x v="1"/>
    <x v="1"/>
    <x v="0"/>
    <x v="3"/>
    <x v="0"/>
    <x v="0"/>
    <x v="3"/>
    <x v="1"/>
    <x v="1"/>
    <x v="3"/>
    <x v="0"/>
    <x v="3"/>
    <x v="2"/>
    <x v="1"/>
    <x v="0"/>
    <x v="0"/>
    <x v="0"/>
    <x v="0"/>
    <x v="0"/>
    <x v="0"/>
    <x v="0"/>
    <x v="0"/>
    <x v="0"/>
    <x v="0"/>
    <x v="0"/>
    <x v="38"/>
    <x v="1"/>
    <x v="13"/>
    <x v="4"/>
    <x v="4"/>
    <x v="1"/>
    <x v="3"/>
    <x v="4"/>
    <x v="0"/>
  </r>
  <r>
    <x v="0"/>
    <x v="0"/>
    <x v="24"/>
    <x v="0"/>
    <x v="1"/>
    <x v="0"/>
    <x v="1"/>
    <x v="1"/>
    <x v="2"/>
    <x v="3"/>
    <x v="1"/>
    <x v="1"/>
    <x v="0"/>
    <x v="1"/>
    <x v="3"/>
    <x v="1"/>
    <x v="1"/>
    <x v="2"/>
    <x v="1"/>
    <x v="1"/>
    <x v="3"/>
    <x v="1"/>
    <x v="0"/>
    <x v="1"/>
    <x v="2"/>
    <x v="0"/>
    <x v="1"/>
    <x v="1"/>
    <x v="0"/>
    <x v="3"/>
    <x v="2"/>
    <x v="1"/>
    <x v="1"/>
    <x v="1"/>
    <x v="1"/>
    <x v="1"/>
    <x v="1"/>
    <x v="1"/>
    <x v="2"/>
    <x v="1"/>
    <x v="0"/>
    <x v="0"/>
    <x v="0"/>
    <x v="0"/>
    <x v="0"/>
    <x v="0"/>
    <x v="0"/>
    <x v="0"/>
    <x v="0"/>
    <x v="8"/>
    <x v="46"/>
    <x v="2"/>
    <x v="2"/>
    <x v="13"/>
    <x v="4"/>
    <x v="2"/>
    <x v="3"/>
    <x v="30"/>
    <x v="1"/>
    <x v="0"/>
  </r>
  <r>
    <x v="0"/>
    <x v="0"/>
    <x v="24"/>
    <x v="0"/>
    <x v="1"/>
    <x v="0"/>
    <x v="4"/>
    <x v="3"/>
    <x v="2"/>
    <x v="3"/>
    <x v="2"/>
    <x v="5"/>
    <x v="4"/>
    <x v="4"/>
    <x v="1"/>
    <x v="2"/>
    <x v="0"/>
    <x v="3"/>
    <x v="1"/>
    <x v="3"/>
    <x v="2"/>
    <x v="1"/>
    <x v="0"/>
    <x v="4"/>
    <x v="2"/>
    <x v="2"/>
    <x v="5"/>
    <x v="1"/>
    <x v="5"/>
    <x v="2"/>
    <x v="1"/>
    <x v="4"/>
    <x v="1"/>
    <x v="2"/>
    <x v="3"/>
    <x v="2"/>
    <x v="0"/>
    <x v="3"/>
    <x v="4"/>
    <x v="4"/>
    <x v="0"/>
    <x v="0"/>
    <x v="0"/>
    <x v="0"/>
    <x v="0"/>
    <x v="0"/>
    <x v="0"/>
    <x v="0"/>
    <x v="0"/>
    <x v="23"/>
    <x v="69"/>
    <x v="24"/>
    <x v="9"/>
    <x v="3"/>
    <x v="4"/>
    <x v="5"/>
    <x v="3"/>
    <x v="2"/>
    <x v="16"/>
    <x v="2"/>
  </r>
  <r>
    <x v="0"/>
    <x v="0"/>
    <x v="24"/>
    <x v="0"/>
    <x v="1"/>
    <x v="2"/>
    <x v="2"/>
    <x v="1"/>
    <x v="3"/>
    <x v="3"/>
    <x v="1"/>
    <x v="1"/>
    <x v="0"/>
    <x v="1"/>
    <x v="3"/>
    <x v="1"/>
    <x v="1"/>
    <x v="4"/>
    <x v="1"/>
    <x v="1"/>
    <x v="3"/>
    <x v="2"/>
    <x v="2"/>
    <x v="3"/>
    <x v="3"/>
    <x v="0"/>
    <x v="2"/>
    <x v="3"/>
    <x v="2"/>
    <x v="4"/>
    <x v="3"/>
    <x v="3"/>
    <x v="3"/>
    <x v="4"/>
    <x v="4"/>
    <x v="1"/>
    <x v="1"/>
    <x v="4"/>
    <x v="2"/>
    <x v="2"/>
    <x v="0"/>
    <x v="0"/>
    <x v="0"/>
    <x v="0"/>
    <x v="0"/>
    <x v="0"/>
    <x v="0"/>
    <x v="0"/>
    <x v="0"/>
    <x v="3"/>
    <x v="46"/>
    <x v="2"/>
    <x v="2"/>
    <x v="13"/>
    <x v="2"/>
    <x v="7"/>
    <x v="1"/>
    <x v="43"/>
    <x v="10"/>
    <x v="7"/>
  </r>
  <r>
    <x v="0"/>
    <x v="0"/>
    <x v="24"/>
    <x v="0"/>
    <x v="1"/>
    <x v="0"/>
    <x v="1"/>
    <x v="2"/>
    <x v="1"/>
    <x v="3"/>
    <x v="2"/>
    <x v="1"/>
    <x v="1"/>
    <x v="3"/>
    <x v="1"/>
    <x v="1"/>
    <x v="0"/>
    <x v="1"/>
    <x v="0"/>
    <x v="1"/>
    <x v="3"/>
    <x v="2"/>
    <x v="2"/>
    <x v="1"/>
    <x v="4"/>
    <x v="2"/>
    <x v="0"/>
    <x v="2"/>
    <x v="2"/>
    <x v="4"/>
    <x v="2"/>
    <x v="0"/>
    <x v="3"/>
    <x v="0"/>
    <x v="1"/>
    <x v="1"/>
    <x v="1"/>
    <x v="1"/>
    <x v="0"/>
    <x v="4"/>
    <x v="0"/>
    <x v="0"/>
    <x v="0"/>
    <x v="0"/>
    <x v="0"/>
    <x v="0"/>
    <x v="0"/>
    <x v="0"/>
    <x v="0"/>
    <x v="8"/>
    <x v="44"/>
    <x v="2"/>
    <x v="3"/>
    <x v="13"/>
    <x v="2"/>
    <x v="5"/>
    <x v="1"/>
    <x v="37"/>
    <x v="4"/>
    <x v="4"/>
  </r>
  <r>
    <x v="0"/>
    <x v="0"/>
    <x v="24"/>
    <x v="0"/>
    <x v="1"/>
    <x v="2"/>
    <x v="0"/>
    <x v="0"/>
    <x v="0"/>
    <x v="0"/>
    <x v="3"/>
    <x v="0"/>
    <x v="0"/>
    <x v="0"/>
    <x v="0"/>
    <x v="0"/>
    <x v="4"/>
    <x v="0"/>
    <x v="0"/>
    <x v="0"/>
    <x v="0"/>
    <x v="0"/>
    <x v="1"/>
    <x v="0"/>
    <x v="0"/>
    <x v="0"/>
    <x v="5"/>
    <x v="1"/>
    <x v="0"/>
    <x v="0"/>
    <x v="0"/>
    <x v="2"/>
    <x v="2"/>
    <x v="3"/>
    <x v="2"/>
    <x v="0"/>
    <x v="0"/>
    <x v="3"/>
    <x v="0"/>
    <x v="0"/>
    <x v="0"/>
    <x v="0"/>
    <x v="0"/>
    <x v="0"/>
    <x v="0"/>
    <x v="0"/>
    <x v="0"/>
    <x v="0"/>
    <x v="0"/>
    <x v="0"/>
    <x v="6"/>
    <x v="6"/>
    <x v="0"/>
    <x v="0"/>
    <x v="1"/>
    <x v="0"/>
    <x v="5"/>
    <x v="1"/>
    <x v="5"/>
    <x v="3"/>
  </r>
  <r>
    <x v="0"/>
    <x v="0"/>
    <x v="24"/>
    <x v="0"/>
    <x v="1"/>
    <x v="2"/>
    <x v="2"/>
    <x v="1"/>
    <x v="1"/>
    <x v="1"/>
    <x v="2"/>
    <x v="2"/>
    <x v="3"/>
    <x v="1"/>
    <x v="1"/>
    <x v="1"/>
    <x v="0"/>
    <x v="4"/>
    <x v="0"/>
    <x v="0"/>
    <x v="1"/>
    <x v="2"/>
    <x v="0"/>
    <x v="2"/>
    <x v="1"/>
    <x v="0"/>
    <x v="0"/>
    <x v="0"/>
    <x v="0"/>
    <x v="4"/>
    <x v="2"/>
    <x v="0"/>
    <x v="3"/>
    <x v="0"/>
    <x v="1"/>
    <x v="1"/>
    <x v="0"/>
    <x v="1"/>
    <x v="0"/>
    <x v="1"/>
    <x v="0"/>
    <x v="0"/>
    <x v="0"/>
    <x v="0"/>
    <x v="0"/>
    <x v="0"/>
    <x v="0"/>
    <x v="0"/>
    <x v="0"/>
    <x v="11"/>
    <x v="27"/>
    <x v="10"/>
    <x v="3"/>
    <x v="11"/>
    <x v="4"/>
    <x v="3"/>
    <x v="0"/>
    <x v="8"/>
    <x v="4"/>
    <x v="4"/>
  </r>
  <r>
    <x v="0"/>
    <x v="0"/>
    <x v="24"/>
    <x v="0"/>
    <x v="1"/>
    <x v="0"/>
    <x v="2"/>
    <x v="4"/>
    <x v="4"/>
    <x v="3"/>
    <x v="1"/>
    <x v="4"/>
    <x v="3"/>
    <x v="2"/>
    <x v="1"/>
    <x v="2"/>
    <x v="1"/>
    <x v="2"/>
    <x v="1"/>
    <x v="3"/>
    <x v="4"/>
    <x v="1"/>
    <x v="0"/>
    <x v="3"/>
    <x v="1"/>
    <x v="5"/>
    <x v="1"/>
    <x v="1"/>
    <x v="3"/>
    <x v="1"/>
    <x v="0"/>
    <x v="4"/>
    <x v="3"/>
    <x v="3"/>
    <x v="1"/>
    <x v="1"/>
    <x v="4"/>
    <x v="4"/>
    <x v="2"/>
    <x v="1"/>
    <x v="0"/>
    <x v="0"/>
    <x v="0"/>
    <x v="0"/>
    <x v="0"/>
    <x v="0"/>
    <x v="0"/>
    <x v="0"/>
    <x v="0"/>
    <x v="22"/>
    <x v="76"/>
    <x v="9"/>
    <x v="2"/>
    <x v="3"/>
    <x v="4"/>
    <x v="3"/>
    <x v="1"/>
    <x v="61"/>
    <x v="15"/>
    <x v="1"/>
  </r>
  <r>
    <x v="0"/>
    <x v="0"/>
    <x v="24"/>
    <x v="0"/>
    <x v="1"/>
    <x v="2"/>
    <x v="2"/>
    <x v="1"/>
    <x v="1"/>
    <x v="1"/>
    <x v="1"/>
    <x v="1"/>
    <x v="0"/>
    <x v="1"/>
    <x v="1"/>
    <x v="1"/>
    <x v="1"/>
    <x v="4"/>
    <x v="1"/>
    <x v="2"/>
    <x v="0"/>
    <x v="2"/>
    <x v="2"/>
    <x v="2"/>
    <x v="1"/>
    <x v="0"/>
    <x v="0"/>
    <x v="3"/>
    <x v="2"/>
    <x v="0"/>
    <x v="2"/>
    <x v="0"/>
    <x v="0"/>
    <x v="3"/>
    <x v="1"/>
    <x v="3"/>
    <x v="0"/>
    <x v="3"/>
    <x v="0"/>
    <x v="1"/>
    <x v="0"/>
    <x v="0"/>
    <x v="0"/>
    <x v="0"/>
    <x v="0"/>
    <x v="0"/>
    <x v="0"/>
    <x v="0"/>
    <x v="0"/>
    <x v="11"/>
    <x v="10"/>
    <x v="5"/>
    <x v="2"/>
    <x v="2"/>
    <x v="2"/>
    <x v="3"/>
    <x v="0"/>
    <x v="22"/>
    <x v="0"/>
    <x v="1"/>
  </r>
  <r>
    <x v="0"/>
    <x v="0"/>
    <x v="24"/>
    <x v="0"/>
    <x v="1"/>
    <x v="2"/>
    <x v="0"/>
    <x v="0"/>
    <x v="0"/>
    <x v="0"/>
    <x v="0"/>
    <x v="0"/>
    <x v="3"/>
    <x v="0"/>
    <x v="0"/>
    <x v="0"/>
    <x v="1"/>
    <x v="4"/>
    <x v="2"/>
    <x v="0"/>
    <x v="3"/>
    <x v="2"/>
    <x v="2"/>
    <x v="3"/>
    <x v="3"/>
    <x v="1"/>
    <x v="4"/>
    <x v="1"/>
    <x v="0"/>
    <x v="0"/>
    <x v="0"/>
    <x v="3"/>
    <x v="2"/>
    <x v="3"/>
    <x v="2"/>
    <x v="0"/>
    <x v="3"/>
    <x v="4"/>
    <x v="3"/>
    <x v="0"/>
    <x v="0"/>
    <x v="0"/>
    <x v="0"/>
    <x v="0"/>
    <x v="0"/>
    <x v="0"/>
    <x v="0"/>
    <x v="0"/>
    <x v="0"/>
    <x v="0"/>
    <x v="64"/>
    <x v="14"/>
    <x v="5"/>
    <x v="5"/>
    <x v="2"/>
    <x v="7"/>
    <x v="1"/>
    <x v="1"/>
    <x v="5"/>
    <x v="3"/>
  </r>
  <r>
    <x v="0"/>
    <x v="0"/>
    <x v="24"/>
    <x v="0"/>
    <x v="1"/>
    <x v="2"/>
    <x v="2"/>
    <x v="1"/>
    <x v="1"/>
    <x v="3"/>
    <x v="0"/>
    <x v="1"/>
    <x v="0"/>
    <x v="1"/>
    <x v="1"/>
    <x v="2"/>
    <x v="0"/>
    <x v="2"/>
    <x v="0"/>
    <x v="2"/>
    <x v="1"/>
    <x v="3"/>
    <x v="0"/>
    <x v="1"/>
    <x v="3"/>
    <x v="2"/>
    <x v="2"/>
    <x v="0"/>
    <x v="2"/>
    <x v="0"/>
    <x v="3"/>
    <x v="2"/>
    <x v="1"/>
    <x v="3"/>
    <x v="1"/>
    <x v="1"/>
    <x v="4"/>
    <x v="2"/>
    <x v="1"/>
    <x v="4"/>
    <x v="0"/>
    <x v="0"/>
    <x v="0"/>
    <x v="0"/>
    <x v="0"/>
    <x v="0"/>
    <x v="0"/>
    <x v="0"/>
    <x v="0"/>
    <x v="11"/>
    <x v="10"/>
    <x v="8"/>
    <x v="1"/>
    <x v="6"/>
    <x v="3"/>
    <x v="2"/>
    <x v="2"/>
    <x v="33"/>
    <x v="12"/>
    <x v="1"/>
  </r>
  <r>
    <x v="0"/>
    <x v="0"/>
    <x v="24"/>
    <x v="0"/>
    <x v="1"/>
    <x v="0"/>
    <x v="2"/>
    <x v="1"/>
    <x v="0"/>
    <x v="3"/>
    <x v="0"/>
    <x v="3"/>
    <x v="1"/>
    <x v="1"/>
    <x v="1"/>
    <x v="1"/>
    <x v="4"/>
    <x v="1"/>
    <x v="1"/>
    <x v="1"/>
    <x v="1"/>
    <x v="3"/>
    <x v="0"/>
    <x v="1"/>
    <x v="1"/>
    <x v="0"/>
    <x v="5"/>
    <x v="1"/>
    <x v="0"/>
    <x v="0"/>
    <x v="2"/>
    <x v="1"/>
    <x v="2"/>
    <x v="0"/>
    <x v="2"/>
    <x v="1"/>
    <x v="4"/>
    <x v="1"/>
    <x v="0"/>
    <x v="0"/>
    <x v="0"/>
    <x v="0"/>
    <x v="0"/>
    <x v="0"/>
    <x v="0"/>
    <x v="0"/>
    <x v="0"/>
    <x v="0"/>
    <x v="0"/>
    <x v="14"/>
    <x v="50"/>
    <x v="4"/>
    <x v="1"/>
    <x v="1"/>
    <x v="3"/>
    <x v="1"/>
    <x v="5"/>
    <x v="3"/>
    <x v="20"/>
    <x v="1"/>
  </r>
  <r>
    <x v="0"/>
    <x v="0"/>
    <x v="25"/>
    <x v="0"/>
    <x v="2"/>
    <x v="0"/>
    <x v="0"/>
    <x v="0"/>
    <x v="0"/>
    <x v="0"/>
    <x v="3"/>
    <x v="0"/>
    <x v="2"/>
    <x v="2"/>
    <x v="0"/>
    <x v="0"/>
    <x v="0"/>
    <x v="0"/>
    <x v="0"/>
    <x v="0"/>
    <x v="0"/>
    <x v="1"/>
    <x v="1"/>
    <x v="0"/>
    <x v="1"/>
    <x v="0"/>
    <x v="1"/>
    <x v="1"/>
    <x v="0"/>
    <x v="0"/>
    <x v="0"/>
    <x v="2"/>
    <x v="0"/>
    <x v="3"/>
    <x v="2"/>
    <x v="3"/>
    <x v="2"/>
    <x v="0"/>
    <x v="0"/>
    <x v="0"/>
    <x v="0"/>
    <x v="0"/>
    <x v="0"/>
    <x v="0"/>
    <x v="0"/>
    <x v="0"/>
    <x v="0"/>
    <x v="0"/>
    <x v="0"/>
    <x v="0"/>
    <x v="5"/>
    <x v="1"/>
    <x v="0"/>
    <x v="0"/>
    <x v="0"/>
    <x v="4"/>
    <x v="3"/>
    <x v="1"/>
    <x v="7"/>
    <x v="3"/>
  </r>
  <r>
    <x v="0"/>
    <x v="0"/>
    <x v="25"/>
    <x v="0"/>
    <x v="2"/>
    <x v="0"/>
    <x v="2"/>
    <x v="1"/>
    <x v="1"/>
    <x v="1"/>
    <x v="3"/>
    <x v="0"/>
    <x v="1"/>
    <x v="0"/>
    <x v="0"/>
    <x v="0"/>
    <x v="4"/>
    <x v="0"/>
    <x v="0"/>
    <x v="0"/>
    <x v="0"/>
    <x v="0"/>
    <x v="0"/>
    <x v="0"/>
    <x v="1"/>
    <x v="0"/>
    <x v="1"/>
    <x v="1"/>
    <x v="0"/>
    <x v="0"/>
    <x v="0"/>
    <x v="2"/>
    <x v="0"/>
    <x v="3"/>
    <x v="1"/>
    <x v="1"/>
    <x v="1"/>
    <x v="3"/>
    <x v="2"/>
    <x v="0"/>
    <x v="0"/>
    <x v="0"/>
    <x v="0"/>
    <x v="0"/>
    <x v="0"/>
    <x v="0"/>
    <x v="0"/>
    <x v="0"/>
    <x v="0"/>
    <x v="11"/>
    <x v="12"/>
    <x v="6"/>
    <x v="0"/>
    <x v="0"/>
    <x v="0"/>
    <x v="4"/>
    <x v="3"/>
    <x v="1"/>
    <x v="7"/>
    <x v="1"/>
  </r>
  <r>
    <x v="0"/>
    <x v="0"/>
    <x v="25"/>
    <x v="0"/>
    <x v="2"/>
    <x v="0"/>
    <x v="1"/>
    <x v="0"/>
    <x v="1"/>
    <x v="1"/>
    <x v="3"/>
    <x v="2"/>
    <x v="2"/>
    <x v="0"/>
    <x v="1"/>
    <x v="0"/>
    <x v="0"/>
    <x v="1"/>
    <x v="0"/>
    <x v="1"/>
    <x v="0"/>
    <x v="1"/>
    <x v="1"/>
    <x v="2"/>
    <x v="0"/>
    <x v="0"/>
    <x v="0"/>
    <x v="1"/>
    <x v="0"/>
    <x v="0"/>
    <x v="2"/>
    <x v="0"/>
    <x v="0"/>
    <x v="3"/>
    <x v="1"/>
    <x v="3"/>
    <x v="1"/>
    <x v="3"/>
    <x v="0"/>
    <x v="0"/>
    <x v="0"/>
    <x v="0"/>
    <x v="0"/>
    <x v="0"/>
    <x v="0"/>
    <x v="0"/>
    <x v="0"/>
    <x v="0"/>
    <x v="0"/>
    <x v="10"/>
    <x v="0"/>
    <x v="14"/>
    <x v="3"/>
    <x v="8"/>
    <x v="0"/>
    <x v="4"/>
    <x v="0"/>
    <x v="3"/>
    <x v="0"/>
    <x v="1"/>
  </r>
  <r>
    <x v="0"/>
    <x v="0"/>
    <x v="25"/>
    <x v="0"/>
    <x v="2"/>
    <x v="0"/>
    <x v="0"/>
    <x v="1"/>
    <x v="1"/>
    <x v="3"/>
    <x v="3"/>
    <x v="2"/>
    <x v="2"/>
    <x v="0"/>
    <x v="0"/>
    <x v="0"/>
    <x v="0"/>
    <x v="1"/>
    <x v="0"/>
    <x v="0"/>
    <x v="3"/>
    <x v="1"/>
    <x v="0"/>
    <x v="0"/>
    <x v="0"/>
    <x v="0"/>
    <x v="5"/>
    <x v="2"/>
    <x v="4"/>
    <x v="0"/>
    <x v="0"/>
    <x v="2"/>
    <x v="1"/>
    <x v="3"/>
    <x v="2"/>
    <x v="0"/>
    <x v="0"/>
    <x v="0"/>
    <x v="0"/>
    <x v="0"/>
    <x v="0"/>
    <x v="0"/>
    <x v="0"/>
    <x v="0"/>
    <x v="0"/>
    <x v="0"/>
    <x v="0"/>
    <x v="0"/>
    <x v="0"/>
    <x v="5"/>
    <x v="61"/>
    <x v="0"/>
    <x v="3"/>
    <x v="5"/>
    <x v="4"/>
    <x v="0"/>
    <x v="5"/>
    <x v="61"/>
    <x v="12"/>
    <x v="3"/>
  </r>
  <r>
    <x v="0"/>
    <x v="0"/>
    <x v="25"/>
    <x v="0"/>
    <x v="2"/>
    <x v="1"/>
    <x v="1"/>
    <x v="4"/>
    <x v="4"/>
    <x v="4"/>
    <x v="1"/>
    <x v="3"/>
    <x v="5"/>
    <x v="2"/>
    <x v="3"/>
    <x v="2"/>
    <x v="0"/>
    <x v="2"/>
    <x v="4"/>
    <x v="3"/>
    <x v="1"/>
    <x v="2"/>
    <x v="2"/>
    <x v="1"/>
    <x v="4"/>
    <x v="1"/>
    <x v="4"/>
    <x v="1"/>
    <x v="0"/>
    <x v="4"/>
    <x v="3"/>
    <x v="1"/>
    <x v="1"/>
    <x v="4"/>
    <x v="4"/>
    <x v="2"/>
    <x v="3"/>
    <x v="2"/>
    <x v="4"/>
    <x v="1"/>
    <x v="0"/>
    <x v="0"/>
    <x v="0"/>
    <x v="0"/>
    <x v="0"/>
    <x v="0"/>
    <x v="0"/>
    <x v="0"/>
    <x v="0"/>
    <x v="21"/>
    <x v="71"/>
    <x v="9"/>
    <x v="9"/>
    <x v="14"/>
    <x v="2"/>
    <x v="5"/>
    <x v="1"/>
    <x v="9"/>
    <x v="1"/>
    <x v="7"/>
  </r>
  <r>
    <x v="0"/>
    <x v="0"/>
    <x v="25"/>
    <x v="0"/>
    <x v="2"/>
    <x v="2"/>
    <x v="2"/>
    <x v="4"/>
    <x v="1"/>
    <x v="3"/>
    <x v="3"/>
    <x v="2"/>
    <x v="1"/>
    <x v="0"/>
    <x v="0"/>
    <x v="1"/>
    <x v="0"/>
    <x v="1"/>
    <x v="1"/>
    <x v="0"/>
    <x v="0"/>
    <x v="1"/>
    <x v="1"/>
    <x v="1"/>
    <x v="1"/>
    <x v="4"/>
    <x v="5"/>
    <x v="1"/>
    <x v="0"/>
    <x v="0"/>
    <x v="0"/>
    <x v="1"/>
    <x v="0"/>
    <x v="3"/>
    <x v="1"/>
    <x v="0"/>
    <x v="0"/>
    <x v="3"/>
    <x v="0"/>
    <x v="0"/>
    <x v="0"/>
    <x v="0"/>
    <x v="0"/>
    <x v="0"/>
    <x v="0"/>
    <x v="0"/>
    <x v="0"/>
    <x v="0"/>
    <x v="0"/>
    <x v="3"/>
    <x v="13"/>
    <x v="15"/>
    <x v="1"/>
    <x v="0"/>
    <x v="0"/>
    <x v="1"/>
    <x v="6"/>
    <x v="1"/>
    <x v="6"/>
    <x v="1"/>
  </r>
  <r>
    <x v="0"/>
    <x v="0"/>
    <x v="25"/>
    <x v="0"/>
    <x v="2"/>
    <x v="2"/>
    <x v="2"/>
    <x v="0"/>
    <x v="2"/>
    <x v="0"/>
    <x v="3"/>
    <x v="2"/>
    <x v="0"/>
    <x v="0"/>
    <x v="0"/>
    <x v="0"/>
    <x v="1"/>
    <x v="2"/>
    <x v="0"/>
    <x v="0"/>
    <x v="0"/>
    <x v="0"/>
    <x v="1"/>
    <x v="2"/>
    <x v="0"/>
    <x v="0"/>
    <x v="0"/>
    <x v="1"/>
    <x v="2"/>
    <x v="0"/>
    <x v="0"/>
    <x v="2"/>
    <x v="0"/>
    <x v="3"/>
    <x v="2"/>
    <x v="3"/>
    <x v="2"/>
    <x v="3"/>
    <x v="0"/>
    <x v="0"/>
    <x v="0"/>
    <x v="0"/>
    <x v="0"/>
    <x v="0"/>
    <x v="0"/>
    <x v="0"/>
    <x v="0"/>
    <x v="0"/>
    <x v="0"/>
    <x v="10"/>
    <x v="23"/>
    <x v="14"/>
    <x v="1"/>
    <x v="0"/>
    <x v="1"/>
    <x v="4"/>
    <x v="0"/>
    <x v="0"/>
    <x v="7"/>
    <x v="3"/>
  </r>
  <r>
    <x v="0"/>
    <x v="0"/>
    <x v="25"/>
    <x v="0"/>
    <x v="2"/>
    <x v="2"/>
    <x v="2"/>
    <x v="2"/>
    <x v="1"/>
    <x v="1"/>
    <x v="0"/>
    <x v="2"/>
    <x v="0"/>
    <x v="1"/>
    <x v="1"/>
    <x v="1"/>
    <x v="1"/>
    <x v="1"/>
    <x v="0"/>
    <x v="2"/>
    <x v="1"/>
    <x v="0"/>
    <x v="2"/>
    <x v="2"/>
    <x v="1"/>
    <x v="1"/>
    <x v="1"/>
    <x v="1"/>
    <x v="2"/>
    <x v="0"/>
    <x v="2"/>
    <x v="0"/>
    <x v="0"/>
    <x v="0"/>
    <x v="1"/>
    <x v="3"/>
    <x v="0"/>
    <x v="3"/>
    <x v="0"/>
    <x v="0"/>
    <x v="0"/>
    <x v="0"/>
    <x v="0"/>
    <x v="0"/>
    <x v="0"/>
    <x v="0"/>
    <x v="0"/>
    <x v="0"/>
    <x v="0"/>
    <x v="1"/>
    <x v="27"/>
    <x v="5"/>
    <x v="3"/>
    <x v="6"/>
    <x v="1"/>
    <x v="3"/>
    <x v="1"/>
    <x v="6"/>
    <x v="0"/>
    <x v="4"/>
  </r>
  <r>
    <x v="0"/>
    <x v="0"/>
    <x v="25"/>
    <x v="0"/>
    <x v="2"/>
    <x v="0"/>
    <x v="2"/>
    <x v="0"/>
    <x v="1"/>
    <x v="3"/>
    <x v="1"/>
    <x v="1"/>
    <x v="1"/>
    <x v="0"/>
    <x v="0"/>
    <x v="0"/>
    <x v="4"/>
    <x v="1"/>
    <x v="1"/>
    <x v="1"/>
    <x v="5"/>
    <x v="3"/>
    <x v="0"/>
    <x v="1"/>
    <x v="3"/>
    <x v="0"/>
    <x v="1"/>
    <x v="1"/>
    <x v="0"/>
    <x v="0"/>
    <x v="0"/>
    <x v="0"/>
    <x v="0"/>
    <x v="3"/>
    <x v="0"/>
    <x v="3"/>
    <x v="0"/>
    <x v="0"/>
    <x v="0"/>
    <x v="0"/>
    <x v="0"/>
    <x v="0"/>
    <x v="0"/>
    <x v="0"/>
    <x v="0"/>
    <x v="0"/>
    <x v="0"/>
    <x v="0"/>
    <x v="0"/>
    <x v="5"/>
    <x v="3"/>
    <x v="6"/>
    <x v="1"/>
    <x v="20"/>
    <x v="3"/>
    <x v="2"/>
    <x v="3"/>
    <x v="1"/>
    <x v="0"/>
    <x v="5"/>
  </r>
  <r>
    <x v="0"/>
    <x v="0"/>
    <x v="25"/>
    <x v="0"/>
    <x v="2"/>
    <x v="2"/>
    <x v="0"/>
    <x v="0"/>
    <x v="1"/>
    <x v="0"/>
    <x v="3"/>
    <x v="2"/>
    <x v="2"/>
    <x v="0"/>
    <x v="0"/>
    <x v="0"/>
    <x v="0"/>
    <x v="1"/>
    <x v="0"/>
    <x v="0"/>
    <x v="0"/>
    <x v="0"/>
    <x v="1"/>
    <x v="0"/>
    <x v="1"/>
    <x v="0"/>
    <x v="5"/>
    <x v="1"/>
    <x v="0"/>
    <x v="0"/>
    <x v="0"/>
    <x v="2"/>
    <x v="0"/>
    <x v="3"/>
    <x v="2"/>
    <x v="0"/>
    <x v="2"/>
    <x v="0"/>
    <x v="0"/>
    <x v="0"/>
    <x v="0"/>
    <x v="0"/>
    <x v="0"/>
    <x v="0"/>
    <x v="0"/>
    <x v="0"/>
    <x v="0"/>
    <x v="0"/>
    <x v="0"/>
    <x v="6"/>
    <x v="6"/>
    <x v="0"/>
    <x v="3"/>
    <x v="0"/>
    <x v="1"/>
    <x v="4"/>
    <x v="5"/>
    <x v="1"/>
    <x v="7"/>
    <x v="3"/>
  </r>
  <r>
    <x v="0"/>
    <x v="0"/>
    <x v="25"/>
    <x v="0"/>
    <x v="2"/>
    <x v="0"/>
    <x v="1"/>
    <x v="4"/>
    <x v="2"/>
    <x v="3"/>
    <x v="3"/>
    <x v="1"/>
    <x v="1"/>
    <x v="1"/>
    <x v="1"/>
    <x v="1"/>
    <x v="0"/>
    <x v="0"/>
    <x v="0"/>
    <x v="2"/>
    <x v="3"/>
    <x v="2"/>
    <x v="3"/>
    <x v="2"/>
    <x v="3"/>
    <x v="0"/>
    <x v="0"/>
    <x v="1"/>
    <x v="0"/>
    <x v="4"/>
    <x v="2"/>
    <x v="1"/>
    <x v="3"/>
    <x v="3"/>
    <x v="4"/>
    <x v="3"/>
    <x v="1"/>
    <x v="1"/>
    <x v="0"/>
    <x v="2"/>
    <x v="0"/>
    <x v="0"/>
    <x v="0"/>
    <x v="0"/>
    <x v="0"/>
    <x v="0"/>
    <x v="0"/>
    <x v="0"/>
    <x v="0"/>
    <x v="4"/>
    <x v="24"/>
    <x v="10"/>
    <x v="0"/>
    <x v="4"/>
    <x v="6"/>
    <x v="3"/>
    <x v="0"/>
    <x v="5"/>
    <x v="8"/>
    <x v="3"/>
  </r>
  <r>
    <x v="0"/>
    <x v="0"/>
    <x v="25"/>
    <x v="0"/>
    <x v="2"/>
    <x v="2"/>
    <x v="2"/>
    <x v="3"/>
    <x v="0"/>
    <x v="1"/>
    <x v="3"/>
    <x v="1"/>
    <x v="2"/>
    <x v="0"/>
    <x v="1"/>
    <x v="0"/>
    <x v="0"/>
    <x v="2"/>
    <x v="0"/>
    <x v="0"/>
    <x v="1"/>
    <x v="1"/>
    <x v="0"/>
    <x v="2"/>
    <x v="1"/>
    <x v="0"/>
    <x v="0"/>
    <x v="1"/>
    <x v="0"/>
    <x v="0"/>
    <x v="0"/>
    <x v="2"/>
    <x v="0"/>
    <x v="3"/>
    <x v="0"/>
    <x v="0"/>
    <x v="2"/>
    <x v="0"/>
    <x v="0"/>
    <x v="0"/>
    <x v="0"/>
    <x v="0"/>
    <x v="0"/>
    <x v="0"/>
    <x v="0"/>
    <x v="0"/>
    <x v="0"/>
    <x v="0"/>
    <x v="0"/>
    <x v="1"/>
    <x v="12"/>
    <x v="14"/>
    <x v="1"/>
    <x v="11"/>
    <x v="4"/>
    <x v="3"/>
    <x v="0"/>
    <x v="1"/>
    <x v="7"/>
    <x v="5"/>
  </r>
  <r>
    <x v="0"/>
    <x v="0"/>
    <x v="25"/>
    <x v="0"/>
    <x v="2"/>
    <x v="2"/>
    <x v="1"/>
    <x v="1"/>
    <x v="1"/>
    <x v="3"/>
    <x v="2"/>
    <x v="2"/>
    <x v="1"/>
    <x v="1"/>
    <x v="0"/>
    <x v="1"/>
    <x v="0"/>
    <x v="1"/>
    <x v="0"/>
    <x v="0"/>
    <x v="4"/>
    <x v="1"/>
    <x v="0"/>
    <x v="2"/>
    <x v="1"/>
    <x v="0"/>
    <x v="1"/>
    <x v="0"/>
    <x v="0"/>
    <x v="3"/>
    <x v="2"/>
    <x v="0"/>
    <x v="0"/>
    <x v="1"/>
    <x v="4"/>
    <x v="3"/>
    <x v="2"/>
    <x v="0"/>
    <x v="0"/>
    <x v="0"/>
    <x v="0"/>
    <x v="0"/>
    <x v="0"/>
    <x v="0"/>
    <x v="0"/>
    <x v="0"/>
    <x v="0"/>
    <x v="0"/>
    <x v="0"/>
    <x v="1"/>
    <x v="2"/>
    <x v="4"/>
    <x v="3"/>
    <x v="0"/>
    <x v="4"/>
    <x v="3"/>
    <x v="3"/>
    <x v="4"/>
    <x v="0"/>
    <x v="6"/>
  </r>
  <r>
    <x v="0"/>
    <x v="0"/>
    <x v="25"/>
    <x v="0"/>
    <x v="2"/>
    <x v="2"/>
    <x v="2"/>
    <x v="1"/>
    <x v="3"/>
    <x v="3"/>
    <x v="2"/>
    <x v="5"/>
    <x v="3"/>
    <x v="0"/>
    <x v="1"/>
    <x v="4"/>
    <x v="0"/>
    <x v="4"/>
    <x v="4"/>
    <x v="4"/>
    <x v="0"/>
    <x v="2"/>
    <x v="0"/>
    <x v="3"/>
    <x v="3"/>
    <x v="0"/>
    <x v="1"/>
    <x v="1"/>
    <x v="0"/>
    <x v="0"/>
    <x v="0"/>
    <x v="3"/>
    <x v="5"/>
    <x v="3"/>
    <x v="4"/>
    <x v="0"/>
    <x v="2"/>
    <x v="0"/>
    <x v="0"/>
    <x v="1"/>
    <x v="0"/>
    <x v="0"/>
    <x v="0"/>
    <x v="0"/>
    <x v="0"/>
    <x v="0"/>
    <x v="0"/>
    <x v="0"/>
    <x v="0"/>
    <x v="3"/>
    <x v="47"/>
    <x v="37"/>
    <x v="4"/>
    <x v="0"/>
    <x v="4"/>
    <x v="7"/>
    <x v="3"/>
    <x v="1"/>
    <x v="17"/>
    <x v="3"/>
  </r>
  <r>
    <x v="0"/>
    <x v="0"/>
    <x v="26"/>
    <x v="0"/>
    <x v="2"/>
    <x v="0"/>
    <x v="0"/>
    <x v="2"/>
    <x v="2"/>
    <x v="1"/>
    <x v="1"/>
    <x v="2"/>
    <x v="1"/>
    <x v="1"/>
    <x v="1"/>
    <x v="0"/>
    <x v="0"/>
    <x v="1"/>
    <x v="4"/>
    <x v="2"/>
    <x v="0"/>
    <x v="0"/>
    <x v="3"/>
    <x v="2"/>
    <x v="0"/>
    <x v="1"/>
    <x v="0"/>
    <x v="1"/>
    <x v="0"/>
    <x v="3"/>
    <x v="0"/>
    <x v="4"/>
    <x v="1"/>
    <x v="0"/>
    <x v="4"/>
    <x v="3"/>
    <x v="2"/>
    <x v="3"/>
    <x v="1"/>
    <x v="0"/>
    <x v="0"/>
    <x v="0"/>
    <x v="0"/>
    <x v="0"/>
    <x v="0"/>
    <x v="0"/>
    <x v="0"/>
    <x v="0"/>
    <x v="0"/>
    <x v="17"/>
    <x v="10"/>
    <x v="1"/>
    <x v="8"/>
    <x v="2"/>
    <x v="9"/>
    <x v="4"/>
    <x v="3"/>
    <x v="3"/>
    <x v="16"/>
    <x v="4"/>
  </r>
  <r>
    <x v="0"/>
    <x v="0"/>
    <x v="26"/>
    <x v="0"/>
    <x v="0"/>
    <x v="0"/>
    <x v="1"/>
    <x v="1"/>
    <x v="2"/>
    <x v="3"/>
    <x v="2"/>
    <x v="3"/>
    <x v="1"/>
    <x v="3"/>
    <x v="1"/>
    <x v="1"/>
    <x v="0"/>
    <x v="1"/>
    <x v="1"/>
    <x v="0"/>
    <x v="0"/>
    <x v="1"/>
    <x v="0"/>
    <x v="4"/>
    <x v="2"/>
    <x v="1"/>
    <x v="0"/>
    <x v="1"/>
    <x v="0"/>
    <x v="0"/>
    <x v="2"/>
    <x v="1"/>
    <x v="1"/>
    <x v="0"/>
    <x v="1"/>
    <x v="3"/>
    <x v="1"/>
    <x v="2"/>
    <x v="2"/>
    <x v="4"/>
    <x v="0"/>
    <x v="0"/>
    <x v="0"/>
    <x v="0"/>
    <x v="0"/>
    <x v="0"/>
    <x v="0"/>
    <x v="0"/>
    <x v="0"/>
    <x v="8"/>
    <x v="41"/>
    <x v="2"/>
    <x v="1"/>
    <x v="0"/>
    <x v="4"/>
    <x v="5"/>
    <x v="3"/>
    <x v="3"/>
    <x v="1"/>
    <x v="4"/>
  </r>
  <r>
    <x v="0"/>
    <x v="0"/>
    <x v="26"/>
    <x v="0"/>
    <x v="2"/>
    <x v="0"/>
    <x v="0"/>
    <x v="3"/>
    <x v="0"/>
    <x v="3"/>
    <x v="4"/>
    <x v="2"/>
    <x v="0"/>
    <x v="2"/>
    <x v="0"/>
    <x v="1"/>
    <x v="1"/>
    <x v="0"/>
    <x v="3"/>
    <x v="2"/>
    <x v="2"/>
    <x v="1"/>
    <x v="0"/>
    <x v="0"/>
    <x v="1"/>
    <x v="2"/>
    <x v="2"/>
    <x v="4"/>
    <x v="5"/>
    <x v="3"/>
    <x v="1"/>
    <x v="0"/>
    <x v="0"/>
    <x v="1"/>
    <x v="0"/>
    <x v="2"/>
    <x v="4"/>
    <x v="2"/>
    <x v="0"/>
    <x v="0"/>
    <x v="0"/>
    <x v="0"/>
    <x v="0"/>
    <x v="0"/>
    <x v="0"/>
    <x v="0"/>
    <x v="0"/>
    <x v="0"/>
    <x v="0"/>
    <x v="10"/>
    <x v="65"/>
    <x v="5"/>
    <x v="6"/>
    <x v="19"/>
    <x v="4"/>
    <x v="4"/>
    <x v="2"/>
    <x v="72"/>
    <x v="0"/>
    <x v="6"/>
  </r>
  <r>
    <x v="0"/>
    <x v="0"/>
    <x v="26"/>
    <x v="0"/>
    <x v="2"/>
    <x v="0"/>
    <x v="1"/>
    <x v="2"/>
    <x v="1"/>
    <x v="3"/>
    <x v="1"/>
    <x v="1"/>
    <x v="1"/>
    <x v="2"/>
    <x v="3"/>
    <x v="4"/>
    <x v="0"/>
    <x v="4"/>
    <x v="2"/>
    <x v="1"/>
    <x v="4"/>
    <x v="1"/>
    <x v="2"/>
    <x v="3"/>
    <x v="3"/>
    <x v="2"/>
    <x v="2"/>
    <x v="2"/>
    <x v="0"/>
    <x v="4"/>
    <x v="1"/>
    <x v="1"/>
    <x v="3"/>
    <x v="4"/>
    <x v="4"/>
    <x v="3"/>
    <x v="3"/>
    <x v="3"/>
    <x v="4"/>
    <x v="1"/>
    <x v="0"/>
    <x v="0"/>
    <x v="0"/>
    <x v="0"/>
    <x v="0"/>
    <x v="0"/>
    <x v="0"/>
    <x v="0"/>
    <x v="0"/>
    <x v="8"/>
    <x v="3"/>
    <x v="29"/>
    <x v="5"/>
    <x v="18"/>
    <x v="4"/>
    <x v="7"/>
    <x v="2"/>
    <x v="53"/>
    <x v="8"/>
    <x v="7"/>
  </r>
  <r>
    <x v="0"/>
    <x v="0"/>
    <x v="26"/>
    <x v="0"/>
    <x v="2"/>
    <x v="0"/>
    <x v="1"/>
    <x v="2"/>
    <x v="1"/>
    <x v="3"/>
    <x v="0"/>
    <x v="2"/>
    <x v="0"/>
    <x v="0"/>
    <x v="1"/>
    <x v="0"/>
    <x v="0"/>
    <x v="1"/>
    <x v="1"/>
    <x v="0"/>
    <x v="0"/>
    <x v="0"/>
    <x v="0"/>
    <x v="3"/>
    <x v="3"/>
    <x v="0"/>
    <x v="1"/>
    <x v="1"/>
    <x v="0"/>
    <x v="0"/>
    <x v="2"/>
    <x v="0"/>
    <x v="3"/>
    <x v="0"/>
    <x v="4"/>
    <x v="0"/>
    <x v="0"/>
    <x v="1"/>
    <x v="0"/>
    <x v="2"/>
    <x v="0"/>
    <x v="0"/>
    <x v="0"/>
    <x v="0"/>
    <x v="0"/>
    <x v="0"/>
    <x v="0"/>
    <x v="0"/>
    <x v="0"/>
    <x v="8"/>
    <x v="22"/>
    <x v="14"/>
    <x v="1"/>
    <x v="0"/>
    <x v="0"/>
    <x v="7"/>
    <x v="3"/>
    <x v="3"/>
    <x v="4"/>
    <x v="4"/>
  </r>
  <r>
    <x v="0"/>
    <x v="0"/>
    <x v="26"/>
    <x v="0"/>
    <x v="2"/>
    <x v="0"/>
    <x v="2"/>
    <x v="1"/>
    <x v="3"/>
    <x v="3"/>
    <x v="4"/>
    <x v="1"/>
    <x v="0"/>
    <x v="2"/>
    <x v="1"/>
    <x v="1"/>
    <x v="0"/>
    <x v="0"/>
    <x v="4"/>
    <x v="4"/>
    <x v="4"/>
    <x v="2"/>
    <x v="2"/>
    <x v="3"/>
    <x v="3"/>
    <x v="2"/>
    <x v="1"/>
    <x v="1"/>
    <x v="0"/>
    <x v="4"/>
    <x v="1"/>
    <x v="0"/>
    <x v="1"/>
    <x v="4"/>
    <x v="1"/>
    <x v="4"/>
    <x v="1"/>
    <x v="2"/>
    <x v="2"/>
    <x v="2"/>
    <x v="0"/>
    <x v="0"/>
    <x v="0"/>
    <x v="0"/>
    <x v="0"/>
    <x v="0"/>
    <x v="0"/>
    <x v="0"/>
    <x v="0"/>
    <x v="3"/>
    <x v="35"/>
    <x v="5"/>
    <x v="1"/>
    <x v="17"/>
    <x v="2"/>
    <x v="7"/>
    <x v="7"/>
    <x v="21"/>
    <x v="13"/>
    <x v="4"/>
  </r>
  <r>
    <x v="0"/>
    <x v="0"/>
    <x v="27"/>
    <x v="0"/>
    <x v="0"/>
    <x v="2"/>
    <x v="2"/>
    <x v="4"/>
    <x v="2"/>
    <x v="3"/>
    <x v="0"/>
    <x v="3"/>
    <x v="1"/>
    <x v="0"/>
    <x v="1"/>
    <x v="1"/>
    <x v="4"/>
    <x v="2"/>
    <x v="1"/>
    <x v="0"/>
    <x v="1"/>
    <x v="2"/>
    <x v="3"/>
    <x v="2"/>
    <x v="2"/>
    <x v="1"/>
    <x v="2"/>
    <x v="1"/>
    <x v="0"/>
    <x v="4"/>
    <x v="4"/>
    <x v="4"/>
    <x v="4"/>
    <x v="4"/>
    <x v="1"/>
    <x v="1"/>
    <x v="3"/>
    <x v="1"/>
    <x v="3"/>
    <x v="2"/>
    <x v="0"/>
    <x v="0"/>
    <x v="0"/>
    <x v="0"/>
    <x v="0"/>
    <x v="0"/>
    <x v="0"/>
    <x v="0"/>
    <x v="0"/>
    <x v="2"/>
    <x v="50"/>
    <x v="15"/>
    <x v="2"/>
    <x v="11"/>
    <x v="6"/>
    <x v="1"/>
    <x v="7"/>
    <x v="32"/>
    <x v="14"/>
    <x v="4"/>
  </r>
  <r>
    <x v="0"/>
    <x v="0"/>
    <x v="26"/>
    <x v="0"/>
    <x v="2"/>
    <x v="0"/>
    <x v="2"/>
    <x v="0"/>
    <x v="2"/>
    <x v="1"/>
    <x v="0"/>
    <x v="2"/>
    <x v="0"/>
    <x v="2"/>
    <x v="1"/>
    <x v="0"/>
    <x v="0"/>
    <x v="2"/>
    <x v="0"/>
    <x v="1"/>
    <x v="1"/>
    <x v="1"/>
    <x v="0"/>
    <x v="2"/>
    <x v="4"/>
    <x v="1"/>
    <x v="1"/>
    <x v="1"/>
    <x v="0"/>
    <x v="0"/>
    <x v="0"/>
    <x v="0"/>
    <x v="2"/>
    <x v="3"/>
    <x v="1"/>
    <x v="1"/>
    <x v="2"/>
    <x v="3"/>
    <x v="0"/>
    <x v="0"/>
    <x v="0"/>
    <x v="0"/>
    <x v="0"/>
    <x v="0"/>
    <x v="0"/>
    <x v="0"/>
    <x v="0"/>
    <x v="0"/>
    <x v="0"/>
    <x v="10"/>
    <x v="27"/>
    <x v="7"/>
    <x v="1"/>
    <x v="1"/>
    <x v="4"/>
    <x v="9"/>
    <x v="1"/>
    <x v="1"/>
    <x v="2"/>
    <x v="1"/>
  </r>
  <r>
    <x v="0"/>
    <x v="0"/>
    <x v="26"/>
    <x v="0"/>
    <x v="2"/>
    <x v="0"/>
    <x v="1"/>
    <x v="1"/>
    <x v="2"/>
    <x v="3"/>
    <x v="0"/>
    <x v="3"/>
    <x v="0"/>
    <x v="2"/>
    <x v="2"/>
    <x v="2"/>
    <x v="0"/>
    <x v="1"/>
    <x v="1"/>
    <x v="1"/>
    <x v="0"/>
    <x v="1"/>
    <x v="0"/>
    <x v="1"/>
    <x v="1"/>
    <x v="1"/>
    <x v="1"/>
    <x v="1"/>
    <x v="0"/>
    <x v="4"/>
    <x v="2"/>
    <x v="2"/>
    <x v="0"/>
    <x v="1"/>
    <x v="1"/>
    <x v="1"/>
    <x v="0"/>
    <x v="0"/>
    <x v="2"/>
    <x v="0"/>
    <x v="0"/>
    <x v="0"/>
    <x v="0"/>
    <x v="0"/>
    <x v="0"/>
    <x v="0"/>
    <x v="0"/>
    <x v="0"/>
    <x v="0"/>
    <x v="8"/>
    <x v="17"/>
    <x v="47"/>
    <x v="1"/>
    <x v="8"/>
    <x v="4"/>
    <x v="1"/>
    <x v="1"/>
    <x v="5"/>
    <x v="7"/>
    <x v="0"/>
  </r>
  <r>
    <x v="0"/>
    <x v="0"/>
    <x v="26"/>
    <x v="0"/>
    <x v="2"/>
    <x v="0"/>
    <x v="2"/>
    <x v="0"/>
    <x v="0"/>
    <x v="3"/>
    <x v="3"/>
    <x v="2"/>
    <x v="2"/>
    <x v="1"/>
    <x v="1"/>
    <x v="0"/>
    <x v="0"/>
    <x v="1"/>
    <x v="3"/>
    <x v="0"/>
    <x v="0"/>
    <x v="0"/>
    <x v="0"/>
    <x v="2"/>
    <x v="1"/>
    <x v="1"/>
    <x v="0"/>
    <x v="1"/>
    <x v="0"/>
    <x v="0"/>
    <x v="0"/>
    <x v="2"/>
    <x v="2"/>
    <x v="3"/>
    <x v="2"/>
    <x v="0"/>
    <x v="1"/>
    <x v="3"/>
    <x v="0"/>
    <x v="0"/>
    <x v="0"/>
    <x v="0"/>
    <x v="0"/>
    <x v="0"/>
    <x v="0"/>
    <x v="0"/>
    <x v="0"/>
    <x v="0"/>
    <x v="0"/>
    <x v="6"/>
    <x v="61"/>
    <x v="1"/>
    <x v="0"/>
    <x v="0"/>
    <x v="0"/>
    <x v="3"/>
    <x v="3"/>
    <x v="1"/>
    <x v="5"/>
    <x v="3"/>
  </r>
  <r>
    <x v="0"/>
    <x v="0"/>
    <x v="26"/>
    <x v="0"/>
    <x v="2"/>
    <x v="0"/>
    <x v="2"/>
    <x v="1"/>
    <x v="4"/>
    <x v="0"/>
    <x v="0"/>
    <x v="2"/>
    <x v="1"/>
    <x v="0"/>
    <x v="0"/>
    <x v="0"/>
    <x v="2"/>
    <x v="4"/>
    <x v="3"/>
    <x v="1"/>
    <x v="2"/>
    <x v="1"/>
    <x v="0"/>
    <x v="2"/>
    <x v="1"/>
    <x v="0"/>
    <x v="1"/>
    <x v="1"/>
    <x v="0"/>
    <x v="4"/>
    <x v="4"/>
    <x v="1"/>
    <x v="4"/>
    <x v="3"/>
    <x v="1"/>
    <x v="3"/>
    <x v="4"/>
    <x v="2"/>
    <x v="2"/>
    <x v="0"/>
    <x v="0"/>
    <x v="0"/>
    <x v="0"/>
    <x v="0"/>
    <x v="0"/>
    <x v="0"/>
    <x v="0"/>
    <x v="0"/>
    <x v="0"/>
    <x v="18"/>
    <x v="8"/>
    <x v="1"/>
    <x v="6"/>
    <x v="15"/>
    <x v="4"/>
    <x v="3"/>
    <x v="3"/>
    <x v="32"/>
    <x v="11"/>
    <x v="1"/>
  </r>
  <r>
    <x v="0"/>
    <x v="0"/>
    <x v="27"/>
    <x v="0"/>
    <x v="0"/>
    <x v="2"/>
    <x v="2"/>
    <x v="1"/>
    <x v="4"/>
    <x v="3"/>
    <x v="1"/>
    <x v="3"/>
    <x v="1"/>
    <x v="1"/>
    <x v="0"/>
    <x v="1"/>
    <x v="0"/>
    <x v="2"/>
    <x v="1"/>
    <x v="0"/>
    <x v="3"/>
    <x v="1"/>
    <x v="3"/>
    <x v="2"/>
    <x v="2"/>
    <x v="1"/>
    <x v="0"/>
    <x v="0"/>
    <x v="2"/>
    <x v="3"/>
    <x v="3"/>
    <x v="0"/>
    <x v="3"/>
    <x v="1"/>
    <x v="0"/>
    <x v="1"/>
    <x v="1"/>
    <x v="2"/>
    <x v="2"/>
    <x v="0"/>
    <x v="0"/>
    <x v="0"/>
    <x v="0"/>
    <x v="0"/>
    <x v="0"/>
    <x v="0"/>
    <x v="0"/>
    <x v="0"/>
    <x v="0"/>
    <x v="18"/>
    <x v="29"/>
    <x v="4"/>
    <x v="2"/>
    <x v="5"/>
    <x v="3"/>
    <x v="1"/>
    <x v="3"/>
    <x v="11"/>
    <x v="4"/>
    <x v="6"/>
  </r>
  <r>
    <x v="0"/>
    <x v="0"/>
    <x v="26"/>
    <x v="0"/>
    <x v="2"/>
    <x v="0"/>
    <x v="0"/>
    <x v="0"/>
    <x v="1"/>
    <x v="1"/>
    <x v="3"/>
    <x v="2"/>
    <x v="0"/>
    <x v="0"/>
    <x v="0"/>
    <x v="0"/>
    <x v="0"/>
    <x v="1"/>
    <x v="0"/>
    <x v="0"/>
    <x v="0"/>
    <x v="1"/>
    <x v="0"/>
    <x v="2"/>
    <x v="1"/>
    <x v="1"/>
    <x v="5"/>
    <x v="1"/>
    <x v="0"/>
    <x v="0"/>
    <x v="0"/>
    <x v="2"/>
    <x v="0"/>
    <x v="3"/>
    <x v="4"/>
    <x v="0"/>
    <x v="0"/>
    <x v="0"/>
    <x v="0"/>
    <x v="0"/>
    <x v="0"/>
    <x v="0"/>
    <x v="0"/>
    <x v="0"/>
    <x v="0"/>
    <x v="0"/>
    <x v="0"/>
    <x v="0"/>
    <x v="0"/>
    <x v="6"/>
    <x v="12"/>
    <x v="0"/>
    <x v="3"/>
    <x v="0"/>
    <x v="4"/>
    <x v="3"/>
    <x v="0"/>
    <x v="1"/>
    <x v="7"/>
    <x v="3"/>
  </r>
  <r>
    <x v="0"/>
    <x v="0"/>
    <x v="26"/>
    <x v="0"/>
    <x v="2"/>
    <x v="0"/>
    <x v="2"/>
    <x v="1"/>
    <x v="3"/>
    <x v="0"/>
    <x v="0"/>
    <x v="5"/>
    <x v="1"/>
    <x v="0"/>
    <x v="0"/>
    <x v="0"/>
    <x v="4"/>
    <x v="2"/>
    <x v="3"/>
    <x v="0"/>
    <x v="0"/>
    <x v="1"/>
    <x v="0"/>
    <x v="1"/>
    <x v="3"/>
    <x v="1"/>
    <x v="1"/>
    <x v="1"/>
    <x v="0"/>
    <x v="3"/>
    <x v="2"/>
    <x v="0"/>
    <x v="1"/>
    <x v="0"/>
    <x v="2"/>
    <x v="1"/>
    <x v="1"/>
    <x v="2"/>
    <x v="2"/>
    <x v="1"/>
    <x v="0"/>
    <x v="0"/>
    <x v="0"/>
    <x v="0"/>
    <x v="0"/>
    <x v="0"/>
    <x v="0"/>
    <x v="0"/>
    <x v="0"/>
    <x v="3"/>
    <x v="16"/>
    <x v="6"/>
    <x v="7"/>
    <x v="0"/>
    <x v="4"/>
    <x v="2"/>
    <x v="1"/>
    <x v="30"/>
    <x v="13"/>
    <x v="1"/>
  </r>
  <r>
    <x v="0"/>
    <x v="0"/>
    <x v="26"/>
    <x v="0"/>
    <x v="2"/>
    <x v="2"/>
    <x v="1"/>
    <x v="2"/>
    <x v="1"/>
    <x v="3"/>
    <x v="1"/>
    <x v="3"/>
    <x v="1"/>
    <x v="1"/>
    <x v="1"/>
    <x v="2"/>
    <x v="0"/>
    <x v="1"/>
    <x v="4"/>
    <x v="0"/>
    <x v="0"/>
    <x v="1"/>
    <x v="0"/>
    <x v="4"/>
    <x v="4"/>
    <x v="1"/>
    <x v="2"/>
    <x v="2"/>
    <x v="0"/>
    <x v="4"/>
    <x v="3"/>
    <x v="1"/>
    <x v="1"/>
    <x v="0"/>
    <x v="0"/>
    <x v="1"/>
    <x v="1"/>
    <x v="2"/>
    <x v="1"/>
    <x v="1"/>
    <x v="0"/>
    <x v="0"/>
    <x v="0"/>
    <x v="0"/>
    <x v="0"/>
    <x v="0"/>
    <x v="0"/>
    <x v="0"/>
    <x v="0"/>
    <x v="8"/>
    <x v="29"/>
    <x v="8"/>
    <x v="8"/>
    <x v="0"/>
    <x v="4"/>
    <x v="8"/>
    <x v="7"/>
    <x v="25"/>
    <x v="1"/>
    <x v="0"/>
  </r>
  <r>
    <x v="0"/>
    <x v="0"/>
    <x v="26"/>
    <x v="0"/>
    <x v="2"/>
    <x v="0"/>
    <x v="2"/>
    <x v="4"/>
    <x v="1"/>
    <x v="0"/>
    <x v="0"/>
    <x v="1"/>
    <x v="1"/>
    <x v="1"/>
    <x v="1"/>
    <x v="1"/>
    <x v="1"/>
    <x v="4"/>
    <x v="0"/>
    <x v="0"/>
    <x v="4"/>
    <x v="1"/>
    <x v="0"/>
    <x v="2"/>
    <x v="1"/>
    <x v="1"/>
    <x v="1"/>
    <x v="1"/>
    <x v="0"/>
    <x v="3"/>
    <x v="4"/>
    <x v="0"/>
    <x v="0"/>
    <x v="0"/>
    <x v="4"/>
    <x v="3"/>
    <x v="3"/>
    <x v="4"/>
    <x v="0"/>
    <x v="0"/>
    <x v="0"/>
    <x v="0"/>
    <x v="0"/>
    <x v="0"/>
    <x v="0"/>
    <x v="0"/>
    <x v="0"/>
    <x v="0"/>
    <x v="0"/>
    <x v="3"/>
    <x v="14"/>
    <x v="5"/>
    <x v="3"/>
    <x v="0"/>
    <x v="4"/>
    <x v="3"/>
    <x v="1"/>
    <x v="16"/>
    <x v="0"/>
    <x v="4"/>
  </r>
  <r>
    <x v="0"/>
    <x v="0"/>
    <x v="26"/>
    <x v="0"/>
    <x v="0"/>
    <x v="2"/>
    <x v="1"/>
    <x v="1"/>
    <x v="2"/>
    <x v="3"/>
    <x v="1"/>
    <x v="4"/>
    <x v="1"/>
    <x v="2"/>
    <x v="3"/>
    <x v="2"/>
    <x v="1"/>
    <x v="4"/>
    <x v="2"/>
    <x v="2"/>
    <x v="1"/>
    <x v="1"/>
    <x v="3"/>
    <x v="2"/>
    <x v="1"/>
    <x v="2"/>
    <x v="2"/>
    <x v="0"/>
    <x v="2"/>
    <x v="4"/>
    <x v="3"/>
    <x v="0"/>
    <x v="3"/>
    <x v="1"/>
    <x v="0"/>
    <x v="1"/>
    <x v="1"/>
    <x v="2"/>
    <x v="2"/>
    <x v="1"/>
    <x v="0"/>
    <x v="0"/>
    <x v="0"/>
    <x v="0"/>
    <x v="0"/>
    <x v="0"/>
    <x v="0"/>
    <x v="0"/>
    <x v="0"/>
    <x v="8"/>
    <x v="56"/>
    <x v="13"/>
    <x v="5"/>
    <x v="6"/>
    <x v="3"/>
    <x v="3"/>
    <x v="2"/>
    <x v="25"/>
    <x v="4"/>
    <x v="6"/>
  </r>
  <r>
    <x v="0"/>
    <x v="0"/>
    <x v="27"/>
    <x v="0"/>
    <x v="0"/>
    <x v="0"/>
    <x v="2"/>
    <x v="1"/>
    <x v="1"/>
    <x v="1"/>
    <x v="3"/>
    <x v="1"/>
    <x v="0"/>
    <x v="1"/>
    <x v="1"/>
    <x v="0"/>
    <x v="0"/>
    <x v="1"/>
    <x v="0"/>
    <x v="0"/>
    <x v="0"/>
    <x v="1"/>
    <x v="1"/>
    <x v="2"/>
    <x v="2"/>
    <x v="0"/>
    <x v="0"/>
    <x v="1"/>
    <x v="0"/>
    <x v="3"/>
    <x v="0"/>
    <x v="0"/>
    <x v="0"/>
    <x v="0"/>
    <x v="2"/>
    <x v="1"/>
    <x v="0"/>
    <x v="1"/>
    <x v="0"/>
    <x v="0"/>
    <x v="0"/>
    <x v="0"/>
    <x v="0"/>
    <x v="0"/>
    <x v="0"/>
    <x v="0"/>
    <x v="0"/>
    <x v="0"/>
    <x v="0"/>
    <x v="11"/>
    <x v="8"/>
    <x v="1"/>
    <x v="3"/>
    <x v="0"/>
    <x v="0"/>
    <x v="1"/>
    <x v="0"/>
    <x v="3"/>
    <x v="0"/>
    <x v="1"/>
  </r>
  <r>
    <x v="0"/>
    <x v="0"/>
    <x v="26"/>
    <x v="0"/>
    <x v="2"/>
    <x v="0"/>
    <x v="2"/>
    <x v="1"/>
    <x v="1"/>
    <x v="1"/>
    <x v="3"/>
    <x v="1"/>
    <x v="0"/>
    <x v="1"/>
    <x v="1"/>
    <x v="1"/>
    <x v="0"/>
    <x v="1"/>
    <x v="1"/>
    <x v="2"/>
    <x v="1"/>
    <x v="1"/>
    <x v="0"/>
    <x v="2"/>
    <x v="1"/>
    <x v="1"/>
    <x v="1"/>
    <x v="1"/>
    <x v="0"/>
    <x v="3"/>
    <x v="2"/>
    <x v="0"/>
    <x v="3"/>
    <x v="0"/>
    <x v="1"/>
    <x v="3"/>
    <x v="0"/>
    <x v="3"/>
    <x v="2"/>
    <x v="0"/>
    <x v="0"/>
    <x v="0"/>
    <x v="0"/>
    <x v="0"/>
    <x v="0"/>
    <x v="0"/>
    <x v="0"/>
    <x v="0"/>
    <x v="0"/>
    <x v="11"/>
    <x v="8"/>
    <x v="10"/>
    <x v="1"/>
    <x v="6"/>
    <x v="4"/>
    <x v="3"/>
    <x v="1"/>
    <x v="30"/>
    <x v="4"/>
    <x v="4"/>
  </r>
  <r>
    <x v="0"/>
    <x v="0"/>
    <x v="27"/>
    <x v="0"/>
    <x v="0"/>
    <x v="0"/>
    <x v="0"/>
    <x v="0"/>
    <x v="1"/>
    <x v="1"/>
    <x v="3"/>
    <x v="5"/>
    <x v="0"/>
    <x v="0"/>
    <x v="0"/>
    <x v="0"/>
    <x v="1"/>
    <x v="0"/>
    <x v="3"/>
    <x v="0"/>
    <x v="0"/>
    <x v="1"/>
    <x v="0"/>
    <x v="2"/>
    <x v="0"/>
    <x v="1"/>
    <x v="1"/>
    <x v="1"/>
    <x v="0"/>
    <x v="0"/>
    <x v="0"/>
    <x v="2"/>
    <x v="3"/>
    <x v="4"/>
    <x v="1"/>
    <x v="3"/>
    <x v="4"/>
    <x v="2"/>
    <x v="4"/>
    <x v="0"/>
    <x v="0"/>
    <x v="0"/>
    <x v="0"/>
    <x v="0"/>
    <x v="0"/>
    <x v="0"/>
    <x v="0"/>
    <x v="0"/>
    <x v="0"/>
    <x v="6"/>
    <x v="28"/>
    <x v="14"/>
    <x v="6"/>
    <x v="0"/>
    <x v="4"/>
    <x v="4"/>
    <x v="1"/>
    <x v="1"/>
    <x v="3"/>
    <x v="4"/>
  </r>
  <r>
    <x v="0"/>
    <x v="0"/>
    <x v="27"/>
    <x v="0"/>
    <x v="0"/>
    <x v="2"/>
    <x v="2"/>
    <x v="0"/>
    <x v="1"/>
    <x v="1"/>
    <x v="1"/>
    <x v="2"/>
    <x v="1"/>
    <x v="2"/>
    <x v="1"/>
    <x v="1"/>
    <x v="1"/>
    <x v="1"/>
    <x v="0"/>
    <x v="0"/>
    <x v="0"/>
    <x v="1"/>
    <x v="3"/>
    <x v="2"/>
    <x v="2"/>
    <x v="1"/>
    <x v="2"/>
    <x v="1"/>
    <x v="0"/>
    <x v="0"/>
    <x v="2"/>
    <x v="0"/>
    <x v="0"/>
    <x v="0"/>
    <x v="1"/>
    <x v="3"/>
    <x v="1"/>
    <x v="3"/>
    <x v="2"/>
    <x v="0"/>
    <x v="0"/>
    <x v="0"/>
    <x v="0"/>
    <x v="0"/>
    <x v="0"/>
    <x v="0"/>
    <x v="0"/>
    <x v="0"/>
    <x v="0"/>
    <x v="5"/>
    <x v="10"/>
    <x v="2"/>
    <x v="3"/>
    <x v="0"/>
    <x v="3"/>
    <x v="1"/>
    <x v="7"/>
    <x v="3"/>
    <x v="0"/>
    <x v="4"/>
  </r>
  <r>
    <x v="0"/>
    <x v="0"/>
    <x v="26"/>
    <x v="0"/>
    <x v="2"/>
    <x v="0"/>
    <x v="1"/>
    <x v="4"/>
    <x v="3"/>
    <x v="4"/>
    <x v="1"/>
    <x v="3"/>
    <x v="3"/>
    <x v="2"/>
    <x v="1"/>
    <x v="2"/>
    <x v="4"/>
    <x v="2"/>
    <x v="0"/>
    <x v="0"/>
    <x v="1"/>
    <x v="1"/>
    <x v="0"/>
    <x v="1"/>
    <x v="2"/>
    <x v="1"/>
    <x v="1"/>
    <x v="0"/>
    <x v="2"/>
    <x v="4"/>
    <x v="1"/>
    <x v="0"/>
    <x v="3"/>
    <x v="0"/>
    <x v="1"/>
    <x v="3"/>
    <x v="4"/>
    <x v="2"/>
    <x v="2"/>
    <x v="0"/>
    <x v="0"/>
    <x v="0"/>
    <x v="0"/>
    <x v="0"/>
    <x v="0"/>
    <x v="0"/>
    <x v="0"/>
    <x v="0"/>
    <x v="0"/>
    <x v="4"/>
    <x v="69"/>
    <x v="8"/>
    <x v="1"/>
    <x v="11"/>
    <x v="4"/>
    <x v="2"/>
    <x v="1"/>
    <x v="53"/>
    <x v="4"/>
    <x v="4"/>
  </r>
  <r>
    <x v="0"/>
    <x v="0"/>
    <x v="26"/>
    <x v="0"/>
    <x v="2"/>
    <x v="0"/>
    <x v="0"/>
    <x v="0"/>
    <x v="0"/>
    <x v="0"/>
    <x v="3"/>
    <x v="1"/>
    <x v="2"/>
    <x v="0"/>
    <x v="1"/>
    <x v="0"/>
    <x v="1"/>
    <x v="1"/>
    <x v="0"/>
    <x v="0"/>
    <x v="0"/>
    <x v="1"/>
    <x v="0"/>
    <x v="2"/>
    <x v="0"/>
    <x v="0"/>
    <x v="5"/>
    <x v="1"/>
    <x v="0"/>
    <x v="0"/>
    <x v="0"/>
    <x v="1"/>
    <x v="1"/>
    <x v="3"/>
    <x v="2"/>
    <x v="0"/>
    <x v="1"/>
    <x v="4"/>
    <x v="4"/>
    <x v="2"/>
    <x v="0"/>
    <x v="0"/>
    <x v="0"/>
    <x v="0"/>
    <x v="0"/>
    <x v="0"/>
    <x v="0"/>
    <x v="0"/>
    <x v="0"/>
    <x v="0"/>
    <x v="23"/>
    <x v="1"/>
    <x v="3"/>
    <x v="0"/>
    <x v="4"/>
    <x v="4"/>
    <x v="5"/>
    <x v="1"/>
    <x v="1"/>
    <x v="3"/>
  </r>
  <r>
    <x v="0"/>
    <x v="0"/>
    <x v="26"/>
    <x v="0"/>
    <x v="2"/>
    <x v="0"/>
    <x v="1"/>
    <x v="1"/>
    <x v="1"/>
    <x v="0"/>
    <x v="3"/>
    <x v="1"/>
    <x v="0"/>
    <x v="0"/>
    <x v="1"/>
    <x v="0"/>
    <x v="0"/>
    <x v="1"/>
    <x v="0"/>
    <x v="0"/>
    <x v="0"/>
    <x v="1"/>
    <x v="0"/>
    <x v="2"/>
    <x v="2"/>
    <x v="2"/>
    <x v="1"/>
    <x v="1"/>
    <x v="0"/>
    <x v="0"/>
    <x v="2"/>
    <x v="2"/>
    <x v="0"/>
    <x v="1"/>
    <x v="1"/>
    <x v="3"/>
    <x v="1"/>
    <x v="2"/>
    <x v="2"/>
    <x v="0"/>
    <x v="0"/>
    <x v="0"/>
    <x v="0"/>
    <x v="0"/>
    <x v="0"/>
    <x v="0"/>
    <x v="0"/>
    <x v="0"/>
    <x v="0"/>
    <x v="1"/>
    <x v="15"/>
    <x v="14"/>
    <x v="3"/>
    <x v="0"/>
    <x v="4"/>
    <x v="1"/>
    <x v="7"/>
    <x v="3"/>
    <x v="7"/>
    <x v="0"/>
  </r>
  <r>
    <x v="0"/>
    <x v="0"/>
    <x v="26"/>
    <x v="0"/>
    <x v="2"/>
    <x v="0"/>
    <x v="2"/>
    <x v="0"/>
    <x v="1"/>
    <x v="1"/>
    <x v="3"/>
    <x v="0"/>
    <x v="2"/>
    <x v="0"/>
    <x v="0"/>
    <x v="0"/>
    <x v="4"/>
    <x v="1"/>
    <x v="0"/>
    <x v="3"/>
    <x v="0"/>
    <x v="0"/>
    <x v="1"/>
    <x v="2"/>
    <x v="0"/>
    <x v="0"/>
    <x v="0"/>
    <x v="1"/>
    <x v="0"/>
    <x v="0"/>
    <x v="0"/>
    <x v="2"/>
    <x v="0"/>
    <x v="3"/>
    <x v="2"/>
    <x v="0"/>
    <x v="2"/>
    <x v="0"/>
    <x v="0"/>
    <x v="0"/>
    <x v="0"/>
    <x v="0"/>
    <x v="0"/>
    <x v="0"/>
    <x v="0"/>
    <x v="0"/>
    <x v="0"/>
    <x v="0"/>
    <x v="0"/>
    <x v="5"/>
    <x v="38"/>
    <x v="6"/>
    <x v="3"/>
    <x v="9"/>
    <x v="1"/>
    <x v="4"/>
    <x v="0"/>
    <x v="1"/>
    <x v="7"/>
    <x v="3"/>
  </r>
  <r>
    <x v="0"/>
    <x v="0"/>
    <x v="27"/>
    <x v="0"/>
    <x v="0"/>
    <x v="0"/>
    <x v="2"/>
    <x v="1"/>
    <x v="3"/>
    <x v="0"/>
    <x v="0"/>
    <x v="1"/>
    <x v="0"/>
    <x v="0"/>
    <x v="0"/>
    <x v="0"/>
    <x v="0"/>
    <x v="1"/>
    <x v="0"/>
    <x v="0"/>
    <x v="0"/>
    <x v="1"/>
    <x v="1"/>
    <x v="2"/>
    <x v="2"/>
    <x v="0"/>
    <x v="0"/>
    <x v="1"/>
    <x v="0"/>
    <x v="0"/>
    <x v="0"/>
    <x v="2"/>
    <x v="0"/>
    <x v="3"/>
    <x v="1"/>
    <x v="0"/>
    <x v="0"/>
    <x v="0"/>
    <x v="0"/>
    <x v="0"/>
    <x v="0"/>
    <x v="0"/>
    <x v="0"/>
    <x v="0"/>
    <x v="0"/>
    <x v="0"/>
    <x v="0"/>
    <x v="0"/>
    <x v="0"/>
    <x v="3"/>
    <x v="8"/>
    <x v="0"/>
    <x v="3"/>
    <x v="0"/>
    <x v="0"/>
    <x v="1"/>
    <x v="0"/>
    <x v="1"/>
    <x v="7"/>
    <x v="1"/>
  </r>
  <r>
    <x v="0"/>
    <x v="0"/>
    <x v="27"/>
    <x v="0"/>
    <x v="0"/>
    <x v="2"/>
    <x v="0"/>
    <x v="0"/>
    <x v="0"/>
    <x v="3"/>
    <x v="2"/>
    <x v="1"/>
    <x v="1"/>
    <x v="1"/>
    <x v="1"/>
    <x v="1"/>
    <x v="3"/>
    <x v="4"/>
    <x v="2"/>
    <x v="2"/>
    <x v="0"/>
    <x v="2"/>
    <x v="2"/>
    <x v="3"/>
    <x v="3"/>
    <x v="1"/>
    <x v="1"/>
    <x v="1"/>
    <x v="0"/>
    <x v="0"/>
    <x v="4"/>
    <x v="0"/>
    <x v="2"/>
    <x v="3"/>
    <x v="4"/>
    <x v="0"/>
    <x v="0"/>
    <x v="3"/>
    <x v="2"/>
    <x v="1"/>
    <x v="0"/>
    <x v="0"/>
    <x v="0"/>
    <x v="0"/>
    <x v="0"/>
    <x v="0"/>
    <x v="0"/>
    <x v="0"/>
    <x v="0"/>
    <x v="0"/>
    <x v="44"/>
    <x v="30"/>
    <x v="5"/>
    <x v="2"/>
    <x v="2"/>
    <x v="7"/>
    <x v="1"/>
    <x v="1"/>
    <x v="2"/>
    <x v="3"/>
  </r>
  <r>
    <x v="0"/>
    <x v="0"/>
    <x v="27"/>
    <x v="0"/>
    <x v="0"/>
    <x v="2"/>
    <x v="2"/>
    <x v="1"/>
    <x v="4"/>
    <x v="3"/>
    <x v="2"/>
    <x v="5"/>
    <x v="2"/>
    <x v="1"/>
    <x v="4"/>
    <x v="1"/>
    <x v="0"/>
    <x v="4"/>
    <x v="1"/>
    <x v="1"/>
    <x v="3"/>
    <x v="3"/>
    <x v="4"/>
    <x v="4"/>
    <x v="4"/>
    <x v="1"/>
    <x v="2"/>
    <x v="5"/>
    <x v="3"/>
    <x v="4"/>
    <x v="1"/>
    <x v="4"/>
    <x v="4"/>
    <x v="2"/>
    <x v="1"/>
    <x v="1"/>
    <x v="4"/>
    <x v="2"/>
    <x v="3"/>
    <x v="1"/>
    <x v="0"/>
    <x v="0"/>
    <x v="0"/>
    <x v="0"/>
    <x v="0"/>
    <x v="0"/>
    <x v="0"/>
    <x v="0"/>
    <x v="0"/>
    <x v="18"/>
    <x v="44"/>
    <x v="2"/>
    <x v="2"/>
    <x v="13"/>
    <x v="5"/>
    <x v="8"/>
    <x v="7"/>
    <x v="73"/>
    <x v="14"/>
    <x v="8"/>
  </r>
  <r>
    <x v="0"/>
    <x v="0"/>
    <x v="26"/>
    <x v="0"/>
    <x v="2"/>
    <x v="2"/>
    <x v="1"/>
    <x v="2"/>
    <x v="2"/>
    <x v="1"/>
    <x v="3"/>
    <x v="2"/>
    <x v="4"/>
    <x v="2"/>
    <x v="1"/>
    <x v="2"/>
    <x v="4"/>
    <x v="1"/>
    <x v="1"/>
    <x v="2"/>
    <x v="1"/>
    <x v="3"/>
    <x v="4"/>
    <x v="1"/>
    <x v="1"/>
    <x v="2"/>
    <x v="3"/>
    <x v="2"/>
    <x v="0"/>
    <x v="4"/>
    <x v="3"/>
    <x v="0"/>
    <x v="3"/>
    <x v="3"/>
    <x v="0"/>
    <x v="1"/>
    <x v="1"/>
    <x v="2"/>
    <x v="2"/>
    <x v="0"/>
    <x v="0"/>
    <x v="0"/>
    <x v="0"/>
    <x v="0"/>
    <x v="0"/>
    <x v="0"/>
    <x v="0"/>
    <x v="0"/>
    <x v="0"/>
    <x v="4"/>
    <x v="14"/>
    <x v="8"/>
    <x v="1"/>
    <x v="6"/>
    <x v="5"/>
    <x v="1"/>
    <x v="9"/>
    <x v="25"/>
    <x v="4"/>
    <x v="5"/>
  </r>
  <r>
    <x v="0"/>
    <x v="0"/>
    <x v="26"/>
    <x v="0"/>
    <x v="2"/>
    <x v="0"/>
    <x v="2"/>
    <x v="0"/>
    <x v="4"/>
    <x v="1"/>
    <x v="0"/>
    <x v="1"/>
    <x v="3"/>
    <x v="1"/>
    <x v="0"/>
    <x v="1"/>
    <x v="2"/>
    <x v="2"/>
    <x v="0"/>
    <x v="4"/>
    <x v="3"/>
    <x v="1"/>
    <x v="0"/>
    <x v="2"/>
    <x v="2"/>
    <x v="1"/>
    <x v="2"/>
    <x v="1"/>
    <x v="0"/>
    <x v="3"/>
    <x v="0"/>
    <x v="2"/>
    <x v="0"/>
    <x v="1"/>
    <x v="1"/>
    <x v="3"/>
    <x v="0"/>
    <x v="0"/>
    <x v="2"/>
    <x v="0"/>
    <x v="0"/>
    <x v="0"/>
    <x v="0"/>
    <x v="0"/>
    <x v="0"/>
    <x v="0"/>
    <x v="0"/>
    <x v="0"/>
    <x v="0"/>
    <x v="1"/>
    <x v="77"/>
    <x v="5"/>
    <x v="1"/>
    <x v="9"/>
    <x v="4"/>
    <x v="1"/>
    <x v="7"/>
    <x v="3"/>
    <x v="7"/>
    <x v="0"/>
  </r>
  <r>
    <x v="0"/>
    <x v="0"/>
    <x v="26"/>
    <x v="0"/>
    <x v="1"/>
    <x v="2"/>
    <x v="2"/>
    <x v="2"/>
    <x v="2"/>
    <x v="3"/>
    <x v="2"/>
    <x v="5"/>
    <x v="0"/>
    <x v="2"/>
    <x v="4"/>
    <x v="2"/>
    <x v="2"/>
    <x v="1"/>
    <x v="0"/>
    <x v="0"/>
    <x v="1"/>
    <x v="1"/>
    <x v="4"/>
    <x v="3"/>
    <x v="3"/>
    <x v="3"/>
    <x v="3"/>
    <x v="2"/>
    <x v="0"/>
    <x v="1"/>
    <x v="4"/>
    <x v="3"/>
    <x v="3"/>
    <x v="1"/>
    <x v="0"/>
    <x v="4"/>
    <x v="3"/>
    <x v="2"/>
    <x v="1"/>
    <x v="2"/>
    <x v="0"/>
    <x v="0"/>
    <x v="0"/>
    <x v="0"/>
    <x v="0"/>
    <x v="0"/>
    <x v="0"/>
    <x v="0"/>
    <x v="0"/>
    <x v="8"/>
    <x v="41"/>
    <x v="33"/>
    <x v="3"/>
    <x v="11"/>
    <x v="8"/>
    <x v="7"/>
    <x v="4"/>
    <x v="5"/>
    <x v="10"/>
    <x v="6"/>
  </r>
  <r>
    <x v="0"/>
    <x v="0"/>
    <x v="27"/>
    <x v="0"/>
    <x v="0"/>
    <x v="0"/>
    <x v="2"/>
    <x v="1"/>
    <x v="1"/>
    <x v="3"/>
    <x v="1"/>
    <x v="1"/>
    <x v="0"/>
    <x v="1"/>
    <x v="1"/>
    <x v="1"/>
    <x v="1"/>
    <x v="2"/>
    <x v="0"/>
    <x v="2"/>
    <x v="0"/>
    <x v="1"/>
    <x v="0"/>
    <x v="1"/>
    <x v="2"/>
    <x v="0"/>
    <x v="1"/>
    <x v="1"/>
    <x v="0"/>
    <x v="3"/>
    <x v="0"/>
    <x v="0"/>
    <x v="3"/>
    <x v="0"/>
    <x v="1"/>
    <x v="0"/>
    <x v="1"/>
    <x v="1"/>
    <x v="2"/>
    <x v="1"/>
    <x v="0"/>
    <x v="0"/>
    <x v="0"/>
    <x v="0"/>
    <x v="0"/>
    <x v="0"/>
    <x v="0"/>
    <x v="0"/>
    <x v="0"/>
    <x v="11"/>
    <x v="46"/>
    <x v="5"/>
    <x v="1"/>
    <x v="2"/>
    <x v="4"/>
    <x v="2"/>
    <x v="3"/>
    <x v="3"/>
    <x v="4"/>
    <x v="4"/>
  </r>
  <r>
    <x v="0"/>
    <x v="0"/>
    <x v="27"/>
    <x v="0"/>
    <x v="0"/>
    <x v="0"/>
    <x v="1"/>
    <x v="0"/>
    <x v="1"/>
    <x v="0"/>
    <x v="3"/>
    <x v="1"/>
    <x v="0"/>
    <x v="1"/>
    <x v="1"/>
    <x v="0"/>
    <x v="0"/>
    <x v="2"/>
    <x v="0"/>
    <x v="0"/>
    <x v="0"/>
    <x v="2"/>
    <x v="1"/>
    <x v="4"/>
    <x v="3"/>
    <x v="1"/>
    <x v="2"/>
    <x v="1"/>
    <x v="0"/>
    <x v="0"/>
    <x v="0"/>
    <x v="2"/>
    <x v="0"/>
    <x v="4"/>
    <x v="4"/>
    <x v="3"/>
    <x v="1"/>
    <x v="2"/>
    <x v="0"/>
    <x v="1"/>
    <x v="0"/>
    <x v="0"/>
    <x v="0"/>
    <x v="0"/>
    <x v="0"/>
    <x v="0"/>
    <x v="0"/>
    <x v="0"/>
    <x v="0"/>
    <x v="10"/>
    <x v="15"/>
    <x v="1"/>
    <x v="1"/>
    <x v="0"/>
    <x v="1"/>
    <x v="8"/>
    <x v="7"/>
    <x v="1"/>
    <x v="7"/>
    <x v="7"/>
  </r>
  <r>
    <x v="0"/>
    <x v="0"/>
    <x v="27"/>
    <x v="0"/>
    <x v="0"/>
    <x v="0"/>
    <x v="2"/>
    <x v="1"/>
    <x v="2"/>
    <x v="3"/>
    <x v="3"/>
    <x v="3"/>
    <x v="1"/>
    <x v="1"/>
    <x v="1"/>
    <x v="1"/>
    <x v="0"/>
    <x v="2"/>
    <x v="1"/>
    <x v="2"/>
    <x v="0"/>
    <x v="1"/>
    <x v="0"/>
    <x v="1"/>
    <x v="2"/>
    <x v="0"/>
    <x v="0"/>
    <x v="1"/>
    <x v="0"/>
    <x v="0"/>
    <x v="0"/>
    <x v="1"/>
    <x v="3"/>
    <x v="0"/>
    <x v="0"/>
    <x v="3"/>
    <x v="1"/>
    <x v="2"/>
    <x v="0"/>
    <x v="0"/>
    <x v="0"/>
    <x v="0"/>
    <x v="0"/>
    <x v="0"/>
    <x v="0"/>
    <x v="0"/>
    <x v="0"/>
    <x v="0"/>
    <x v="0"/>
    <x v="1"/>
    <x v="58"/>
    <x v="10"/>
    <x v="2"/>
    <x v="2"/>
    <x v="4"/>
    <x v="2"/>
    <x v="0"/>
    <x v="1"/>
    <x v="8"/>
    <x v="0"/>
  </r>
  <r>
    <x v="0"/>
    <x v="0"/>
    <x v="27"/>
    <x v="0"/>
    <x v="0"/>
    <x v="0"/>
    <x v="2"/>
    <x v="1"/>
    <x v="2"/>
    <x v="3"/>
    <x v="3"/>
    <x v="1"/>
    <x v="0"/>
    <x v="0"/>
    <x v="0"/>
    <x v="0"/>
    <x v="0"/>
    <x v="2"/>
    <x v="0"/>
    <x v="0"/>
    <x v="0"/>
    <x v="0"/>
    <x v="0"/>
    <x v="2"/>
    <x v="1"/>
    <x v="1"/>
    <x v="0"/>
    <x v="0"/>
    <x v="0"/>
    <x v="0"/>
    <x v="0"/>
    <x v="0"/>
    <x v="3"/>
    <x v="0"/>
    <x v="1"/>
    <x v="1"/>
    <x v="1"/>
    <x v="1"/>
    <x v="2"/>
    <x v="0"/>
    <x v="0"/>
    <x v="0"/>
    <x v="0"/>
    <x v="0"/>
    <x v="0"/>
    <x v="0"/>
    <x v="0"/>
    <x v="0"/>
    <x v="0"/>
    <x v="1"/>
    <x v="13"/>
    <x v="0"/>
    <x v="1"/>
    <x v="0"/>
    <x v="0"/>
    <x v="3"/>
    <x v="3"/>
    <x v="0"/>
    <x v="4"/>
    <x v="4"/>
  </r>
  <r>
    <x v="0"/>
    <x v="0"/>
    <x v="27"/>
    <x v="0"/>
    <x v="0"/>
    <x v="2"/>
    <x v="1"/>
    <x v="1"/>
    <x v="1"/>
    <x v="1"/>
    <x v="0"/>
    <x v="1"/>
    <x v="0"/>
    <x v="0"/>
    <x v="1"/>
    <x v="1"/>
    <x v="1"/>
    <x v="1"/>
    <x v="2"/>
    <x v="0"/>
    <x v="1"/>
    <x v="0"/>
    <x v="0"/>
    <x v="2"/>
    <x v="1"/>
    <x v="1"/>
    <x v="2"/>
    <x v="1"/>
    <x v="0"/>
    <x v="3"/>
    <x v="2"/>
    <x v="2"/>
    <x v="0"/>
    <x v="3"/>
    <x v="1"/>
    <x v="0"/>
    <x v="0"/>
    <x v="1"/>
    <x v="0"/>
    <x v="0"/>
    <x v="0"/>
    <x v="0"/>
    <x v="0"/>
    <x v="0"/>
    <x v="0"/>
    <x v="0"/>
    <x v="0"/>
    <x v="0"/>
    <x v="0"/>
    <x v="1"/>
    <x v="1"/>
    <x v="10"/>
    <x v="3"/>
    <x v="11"/>
    <x v="0"/>
    <x v="3"/>
    <x v="7"/>
    <x v="30"/>
    <x v="7"/>
    <x v="1"/>
  </r>
  <r>
    <x v="0"/>
    <x v="0"/>
    <x v="27"/>
    <x v="0"/>
    <x v="0"/>
    <x v="2"/>
    <x v="2"/>
    <x v="1"/>
    <x v="1"/>
    <x v="3"/>
    <x v="0"/>
    <x v="1"/>
    <x v="0"/>
    <x v="0"/>
    <x v="1"/>
    <x v="0"/>
    <x v="1"/>
    <x v="1"/>
    <x v="1"/>
    <x v="0"/>
    <x v="0"/>
    <x v="1"/>
    <x v="0"/>
    <x v="2"/>
    <x v="2"/>
    <x v="1"/>
    <x v="0"/>
    <x v="1"/>
    <x v="0"/>
    <x v="0"/>
    <x v="2"/>
    <x v="1"/>
    <x v="3"/>
    <x v="3"/>
    <x v="1"/>
    <x v="0"/>
    <x v="0"/>
    <x v="3"/>
    <x v="2"/>
    <x v="0"/>
    <x v="0"/>
    <x v="0"/>
    <x v="0"/>
    <x v="0"/>
    <x v="0"/>
    <x v="0"/>
    <x v="0"/>
    <x v="0"/>
    <x v="0"/>
    <x v="11"/>
    <x v="10"/>
    <x v="1"/>
    <x v="1"/>
    <x v="0"/>
    <x v="4"/>
    <x v="1"/>
    <x v="3"/>
    <x v="3"/>
    <x v="8"/>
    <x v="1"/>
  </r>
  <r>
    <x v="0"/>
    <x v="0"/>
    <x v="27"/>
    <x v="0"/>
    <x v="0"/>
    <x v="0"/>
    <x v="2"/>
    <x v="2"/>
    <x v="1"/>
    <x v="3"/>
    <x v="1"/>
    <x v="3"/>
    <x v="3"/>
    <x v="1"/>
    <x v="3"/>
    <x v="1"/>
    <x v="1"/>
    <x v="2"/>
    <x v="0"/>
    <x v="4"/>
    <x v="1"/>
    <x v="1"/>
    <x v="0"/>
    <x v="1"/>
    <x v="2"/>
    <x v="0"/>
    <x v="1"/>
    <x v="1"/>
    <x v="0"/>
    <x v="3"/>
    <x v="3"/>
    <x v="1"/>
    <x v="3"/>
    <x v="4"/>
    <x v="4"/>
    <x v="1"/>
    <x v="1"/>
    <x v="2"/>
    <x v="1"/>
    <x v="0"/>
    <x v="0"/>
    <x v="0"/>
    <x v="0"/>
    <x v="0"/>
    <x v="0"/>
    <x v="0"/>
    <x v="0"/>
    <x v="0"/>
    <x v="0"/>
    <x v="1"/>
    <x v="75"/>
    <x v="2"/>
    <x v="1"/>
    <x v="5"/>
    <x v="4"/>
    <x v="2"/>
    <x v="3"/>
    <x v="5"/>
    <x v="8"/>
    <x v="7"/>
  </r>
  <r>
    <x v="0"/>
    <x v="0"/>
    <x v="27"/>
    <x v="0"/>
    <x v="0"/>
    <x v="0"/>
    <x v="0"/>
    <x v="1"/>
    <x v="1"/>
    <x v="1"/>
    <x v="3"/>
    <x v="2"/>
    <x v="1"/>
    <x v="0"/>
    <x v="1"/>
    <x v="1"/>
    <x v="0"/>
    <x v="1"/>
    <x v="0"/>
    <x v="0"/>
    <x v="1"/>
    <x v="1"/>
    <x v="1"/>
    <x v="2"/>
    <x v="2"/>
    <x v="0"/>
    <x v="5"/>
    <x v="1"/>
    <x v="0"/>
    <x v="0"/>
    <x v="0"/>
    <x v="3"/>
    <x v="4"/>
    <x v="4"/>
    <x v="1"/>
    <x v="3"/>
    <x v="0"/>
    <x v="1"/>
    <x v="0"/>
    <x v="0"/>
    <x v="0"/>
    <x v="0"/>
    <x v="0"/>
    <x v="0"/>
    <x v="0"/>
    <x v="0"/>
    <x v="0"/>
    <x v="0"/>
    <x v="0"/>
    <x v="5"/>
    <x v="8"/>
    <x v="4"/>
    <x v="3"/>
    <x v="11"/>
    <x v="0"/>
    <x v="1"/>
    <x v="5"/>
    <x v="1"/>
    <x v="14"/>
    <x v="4"/>
  </r>
  <r>
    <x v="0"/>
    <x v="0"/>
    <x v="27"/>
    <x v="0"/>
    <x v="0"/>
    <x v="0"/>
    <x v="2"/>
    <x v="0"/>
    <x v="2"/>
    <x v="1"/>
    <x v="0"/>
    <x v="3"/>
    <x v="0"/>
    <x v="0"/>
    <x v="1"/>
    <x v="1"/>
    <x v="1"/>
    <x v="1"/>
    <x v="4"/>
    <x v="0"/>
    <x v="0"/>
    <x v="1"/>
    <x v="2"/>
    <x v="2"/>
    <x v="1"/>
    <x v="1"/>
    <x v="1"/>
    <x v="1"/>
    <x v="0"/>
    <x v="0"/>
    <x v="0"/>
    <x v="3"/>
    <x v="5"/>
    <x v="3"/>
    <x v="0"/>
    <x v="3"/>
    <x v="1"/>
    <x v="3"/>
    <x v="0"/>
    <x v="1"/>
    <x v="0"/>
    <x v="0"/>
    <x v="0"/>
    <x v="0"/>
    <x v="0"/>
    <x v="0"/>
    <x v="0"/>
    <x v="0"/>
    <x v="0"/>
    <x v="10"/>
    <x v="31"/>
    <x v="10"/>
    <x v="8"/>
    <x v="0"/>
    <x v="4"/>
    <x v="3"/>
    <x v="1"/>
    <x v="1"/>
    <x v="17"/>
    <x v="5"/>
  </r>
  <r>
    <x v="0"/>
    <x v="0"/>
    <x v="27"/>
    <x v="0"/>
    <x v="0"/>
    <x v="2"/>
    <x v="2"/>
    <x v="4"/>
    <x v="2"/>
    <x v="1"/>
    <x v="1"/>
    <x v="5"/>
    <x v="1"/>
    <x v="0"/>
    <x v="1"/>
    <x v="2"/>
    <x v="0"/>
    <x v="3"/>
    <x v="1"/>
    <x v="2"/>
    <x v="5"/>
    <x v="1"/>
    <x v="1"/>
    <x v="4"/>
    <x v="4"/>
    <x v="3"/>
    <x v="3"/>
    <x v="1"/>
    <x v="2"/>
    <x v="3"/>
    <x v="4"/>
    <x v="4"/>
    <x v="4"/>
    <x v="1"/>
    <x v="0"/>
    <x v="0"/>
    <x v="4"/>
    <x v="2"/>
    <x v="3"/>
    <x v="0"/>
    <x v="0"/>
    <x v="0"/>
    <x v="0"/>
    <x v="0"/>
    <x v="0"/>
    <x v="0"/>
    <x v="0"/>
    <x v="0"/>
    <x v="0"/>
    <x v="2"/>
    <x v="49"/>
    <x v="17"/>
    <x v="9"/>
    <x v="10"/>
    <x v="0"/>
    <x v="8"/>
    <x v="4"/>
    <x v="22"/>
    <x v="14"/>
    <x v="6"/>
  </r>
  <r>
    <x v="0"/>
    <x v="0"/>
    <x v="27"/>
    <x v="0"/>
    <x v="0"/>
    <x v="2"/>
    <x v="1"/>
    <x v="1"/>
    <x v="4"/>
    <x v="1"/>
    <x v="1"/>
    <x v="3"/>
    <x v="0"/>
    <x v="1"/>
    <x v="0"/>
    <x v="1"/>
    <x v="1"/>
    <x v="2"/>
    <x v="1"/>
    <x v="0"/>
    <x v="0"/>
    <x v="1"/>
    <x v="3"/>
    <x v="1"/>
    <x v="1"/>
    <x v="1"/>
    <x v="1"/>
    <x v="1"/>
    <x v="2"/>
    <x v="3"/>
    <x v="3"/>
    <x v="0"/>
    <x v="3"/>
    <x v="0"/>
    <x v="1"/>
    <x v="1"/>
    <x v="0"/>
    <x v="1"/>
    <x v="1"/>
    <x v="1"/>
    <x v="0"/>
    <x v="0"/>
    <x v="0"/>
    <x v="0"/>
    <x v="0"/>
    <x v="0"/>
    <x v="0"/>
    <x v="0"/>
    <x v="0"/>
    <x v="16"/>
    <x v="17"/>
    <x v="10"/>
    <x v="2"/>
    <x v="0"/>
    <x v="3"/>
    <x v="1"/>
    <x v="1"/>
    <x v="8"/>
    <x v="4"/>
    <x v="4"/>
  </r>
  <r>
    <x v="0"/>
    <x v="0"/>
    <x v="27"/>
    <x v="0"/>
    <x v="0"/>
    <x v="2"/>
    <x v="1"/>
    <x v="2"/>
    <x v="3"/>
    <x v="3"/>
    <x v="1"/>
    <x v="4"/>
    <x v="3"/>
    <x v="2"/>
    <x v="3"/>
    <x v="2"/>
    <x v="1"/>
    <x v="2"/>
    <x v="0"/>
    <x v="2"/>
    <x v="4"/>
    <x v="2"/>
    <x v="2"/>
    <x v="1"/>
    <x v="2"/>
    <x v="1"/>
    <x v="4"/>
    <x v="2"/>
    <x v="4"/>
    <x v="4"/>
    <x v="4"/>
    <x v="3"/>
    <x v="3"/>
    <x v="1"/>
    <x v="4"/>
    <x v="3"/>
    <x v="0"/>
    <x v="1"/>
    <x v="2"/>
    <x v="0"/>
    <x v="0"/>
    <x v="0"/>
    <x v="0"/>
    <x v="0"/>
    <x v="0"/>
    <x v="0"/>
    <x v="0"/>
    <x v="0"/>
    <x v="0"/>
    <x v="4"/>
    <x v="76"/>
    <x v="13"/>
    <x v="1"/>
    <x v="16"/>
    <x v="2"/>
    <x v="2"/>
    <x v="1"/>
    <x v="40"/>
    <x v="10"/>
    <x v="6"/>
  </r>
  <r>
    <x v="0"/>
    <x v="0"/>
    <x v="27"/>
    <x v="0"/>
    <x v="0"/>
    <x v="2"/>
    <x v="1"/>
    <x v="3"/>
    <x v="2"/>
    <x v="4"/>
    <x v="1"/>
    <x v="3"/>
    <x v="0"/>
    <x v="3"/>
    <x v="4"/>
    <x v="2"/>
    <x v="2"/>
    <x v="2"/>
    <x v="0"/>
    <x v="0"/>
    <x v="1"/>
    <x v="1"/>
    <x v="3"/>
    <x v="1"/>
    <x v="4"/>
    <x v="1"/>
    <x v="5"/>
    <x v="1"/>
    <x v="0"/>
    <x v="0"/>
    <x v="2"/>
    <x v="4"/>
    <x v="1"/>
    <x v="3"/>
    <x v="1"/>
    <x v="3"/>
    <x v="0"/>
    <x v="3"/>
    <x v="0"/>
    <x v="4"/>
    <x v="0"/>
    <x v="0"/>
    <x v="0"/>
    <x v="0"/>
    <x v="0"/>
    <x v="0"/>
    <x v="0"/>
    <x v="0"/>
    <x v="0"/>
    <x v="15"/>
    <x v="43"/>
    <x v="42"/>
    <x v="1"/>
    <x v="11"/>
    <x v="3"/>
    <x v="5"/>
    <x v="0"/>
    <x v="3"/>
    <x v="16"/>
    <x v="1"/>
  </r>
  <r>
    <x v="0"/>
    <x v="0"/>
    <x v="27"/>
    <x v="0"/>
    <x v="0"/>
    <x v="2"/>
    <x v="0"/>
    <x v="0"/>
    <x v="1"/>
    <x v="0"/>
    <x v="0"/>
    <x v="1"/>
    <x v="2"/>
    <x v="0"/>
    <x v="0"/>
    <x v="0"/>
    <x v="0"/>
    <x v="0"/>
    <x v="3"/>
    <x v="0"/>
    <x v="0"/>
    <x v="1"/>
    <x v="0"/>
    <x v="2"/>
    <x v="0"/>
    <x v="2"/>
    <x v="5"/>
    <x v="2"/>
    <x v="0"/>
    <x v="3"/>
    <x v="3"/>
    <x v="2"/>
    <x v="0"/>
    <x v="0"/>
    <x v="0"/>
    <x v="3"/>
    <x v="0"/>
    <x v="3"/>
    <x v="0"/>
    <x v="0"/>
    <x v="0"/>
    <x v="0"/>
    <x v="0"/>
    <x v="0"/>
    <x v="0"/>
    <x v="0"/>
    <x v="0"/>
    <x v="0"/>
    <x v="0"/>
    <x v="6"/>
    <x v="12"/>
    <x v="0"/>
    <x v="6"/>
    <x v="0"/>
    <x v="4"/>
    <x v="4"/>
    <x v="3"/>
    <x v="11"/>
    <x v="7"/>
    <x v="0"/>
  </r>
  <r>
    <x v="0"/>
    <x v="0"/>
    <x v="27"/>
    <x v="0"/>
    <x v="0"/>
    <x v="2"/>
    <x v="0"/>
    <x v="0"/>
    <x v="2"/>
    <x v="0"/>
    <x v="3"/>
    <x v="2"/>
    <x v="1"/>
    <x v="1"/>
    <x v="0"/>
    <x v="0"/>
    <x v="0"/>
    <x v="2"/>
    <x v="0"/>
    <x v="0"/>
    <x v="3"/>
    <x v="3"/>
    <x v="0"/>
    <x v="2"/>
    <x v="2"/>
    <x v="0"/>
    <x v="1"/>
    <x v="0"/>
    <x v="2"/>
    <x v="3"/>
    <x v="2"/>
    <x v="0"/>
    <x v="0"/>
    <x v="3"/>
    <x v="2"/>
    <x v="3"/>
    <x v="0"/>
    <x v="3"/>
    <x v="0"/>
    <x v="0"/>
    <x v="0"/>
    <x v="0"/>
    <x v="0"/>
    <x v="0"/>
    <x v="0"/>
    <x v="0"/>
    <x v="0"/>
    <x v="0"/>
    <x v="0"/>
    <x v="9"/>
    <x v="15"/>
    <x v="14"/>
    <x v="1"/>
    <x v="5"/>
    <x v="3"/>
    <x v="1"/>
    <x v="3"/>
    <x v="39"/>
    <x v="0"/>
    <x v="3"/>
  </r>
  <r>
    <x v="0"/>
    <x v="0"/>
    <x v="27"/>
    <x v="0"/>
    <x v="0"/>
    <x v="0"/>
    <x v="3"/>
    <x v="0"/>
    <x v="1"/>
    <x v="0"/>
    <x v="3"/>
    <x v="0"/>
    <x v="2"/>
    <x v="0"/>
    <x v="0"/>
    <x v="0"/>
    <x v="3"/>
    <x v="0"/>
    <x v="1"/>
    <x v="0"/>
    <x v="4"/>
    <x v="1"/>
    <x v="0"/>
    <x v="2"/>
    <x v="0"/>
    <x v="1"/>
    <x v="1"/>
    <x v="1"/>
    <x v="0"/>
    <x v="0"/>
    <x v="4"/>
    <x v="0"/>
    <x v="0"/>
    <x v="4"/>
    <x v="4"/>
    <x v="3"/>
    <x v="3"/>
    <x v="1"/>
    <x v="3"/>
    <x v="0"/>
    <x v="0"/>
    <x v="0"/>
    <x v="0"/>
    <x v="0"/>
    <x v="0"/>
    <x v="0"/>
    <x v="0"/>
    <x v="0"/>
    <x v="0"/>
    <x v="12"/>
    <x v="5"/>
    <x v="6"/>
    <x v="7"/>
    <x v="0"/>
    <x v="4"/>
    <x v="4"/>
    <x v="1"/>
    <x v="1"/>
    <x v="0"/>
    <x v="7"/>
  </r>
  <r>
    <x v="0"/>
    <x v="0"/>
    <x v="24"/>
    <x v="0"/>
    <x v="1"/>
    <x v="0"/>
    <x v="0"/>
    <x v="4"/>
    <x v="1"/>
    <x v="1"/>
    <x v="0"/>
    <x v="2"/>
    <x v="4"/>
    <x v="0"/>
    <x v="1"/>
    <x v="0"/>
    <x v="4"/>
    <x v="0"/>
    <x v="0"/>
    <x v="1"/>
    <x v="3"/>
    <x v="1"/>
    <x v="1"/>
    <x v="0"/>
    <x v="2"/>
    <x v="0"/>
    <x v="2"/>
    <x v="1"/>
    <x v="0"/>
    <x v="3"/>
    <x v="0"/>
    <x v="0"/>
    <x v="4"/>
    <x v="0"/>
    <x v="2"/>
    <x v="3"/>
    <x v="1"/>
    <x v="3"/>
    <x v="2"/>
    <x v="1"/>
    <x v="0"/>
    <x v="0"/>
    <x v="0"/>
    <x v="0"/>
    <x v="0"/>
    <x v="0"/>
    <x v="0"/>
    <x v="0"/>
    <x v="0"/>
    <x v="12"/>
    <x v="31"/>
    <x v="0"/>
    <x v="0"/>
    <x v="13"/>
    <x v="0"/>
    <x v="6"/>
    <x v="1"/>
    <x v="3"/>
    <x v="18"/>
    <x v="1"/>
  </r>
  <r>
    <x v="0"/>
    <x v="0"/>
    <x v="28"/>
    <x v="0"/>
    <x v="0"/>
    <x v="0"/>
    <x v="2"/>
    <x v="2"/>
    <x v="1"/>
    <x v="3"/>
    <x v="1"/>
    <x v="3"/>
    <x v="1"/>
    <x v="1"/>
    <x v="3"/>
    <x v="1"/>
    <x v="0"/>
    <x v="2"/>
    <x v="3"/>
    <x v="2"/>
    <x v="1"/>
    <x v="1"/>
    <x v="0"/>
    <x v="4"/>
    <x v="2"/>
    <x v="1"/>
    <x v="1"/>
    <x v="0"/>
    <x v="2"/>
    <x v="3"/>
    <x v="2"/>
    <x v="0"/>
    <x v="0"/>
    <x v="1"/>
    <x v="0"/>
    <x v="3"/>
    <x v="0"/>
    <x v="3"/>
    <x v="0"/>
    <x v="1"/>
    <x v="0"/>
    <x v="0"/>
    <x v="0"/>
    <x v="0"/>
    <x v="0"/>
    <x v="0"/>
    <x v="0"/>
    <x v="0"/>
    <x v="0"/>
    <x v="1"/>
    <x v="29"/>
    <x v="5"/>
    <x v="7"/>
    <x v="6"/>
    <x v="4"/>
    <x v="5"/>
    <x v="1"/>
    <x v="39"/>
    <x v="0"/>
    <x v="6"/>
  </r>
  <r>
    <x v="0"/>
    <x v="0"/>
    <x v="28"/>
    <x v="0"/>
    <x v="0"/>
    <x v="0"/>
    <x v="1"/>
    <x v="2"/>
    <x v="4"/>
    <x v="4"/>
    <x v="4"/>
    <x v="3"/>
    <x v="3"/>
    <x v="1"/>
    <x v="4"/>
    <x v="2"/>
    <x v="1"/>
    <x v="2"/>
    <x v="2"/>
    <x v="1"/>
    <x v="5"/>
    <x v="1"/>
    <x v="3"/>
    <x v="4"/>
    <x v="2"/>
    <x v="2"/>
    <x v="4"/>
    <x v="2"/>
    <x v="4"/>
    <x v="1"/>
    <x v="3"/>
    <x v="4"/>
    <x v="5"/>
    <x v="1"/>
    <x v="4"/>
    <x v="1"/>
    <x v="4"/>
    <x v="1"/>
    <x v="3"/>
    <x v="2"/>
    <x v="0"/>
    <x v="0"/>
    <x v="0"/>
    <x v="0"/>
    <x v="0"/>
    <x v="0"/>
    <x v="0"/>
    <x v="0"/>
    <x v="0"/>
    <x v="15"/>
    <x v="78"/>
    <x v="13"/>
    <x v="2"/>
    <x v="20"/>
    <x v="3"/>
    <x v="5"/>
    <x v="2"/>
    <x v="40"/>
    <x v="14"/>
    <x v="6"/>
  </r>
  <r>
    <x v="0"/>
    <x v="0"/>
    <x v="28"/>
    <x v="0"/>
    <x v="0"/>
    <x v="0"/>
    <x v="2"/>
    <x v="1"/>
    <x v="1"/>
    <x v="1"/>
    <x v="0"/>
    <x v="1"/>
    <x v="1"/>
    <x v="1"/>
    <x v="1"/>
    <x v="2"/>
    <x v="1"/>
    <x v="1"/>
    <x v="0"/>
    <x v="1"/>
    <x v="5"/>
    <x v="2"/>
    <x v="2"/>
    <x v="1"/>
    <x v="2"/>
    <x v="1"/>
    <x v="4"/>
    <x v="2"/>
    <x v="0"/>
    <x v="3"/>
    <x v="4"/>
    <x v="4"/>
    <x v="1"/>
    <x v="4"/>
    <x v="1"/>
    <x v="1"/>
    <x v="4"/>
    <x v="2"/>
    <x v="0"/>
    <x v="4"/>
    <x v="0"/>
    <x v="0"/>
    <x v="0"/>
    <x v="0"/>
    <x v="0"/>
    <x v="0"/>
    <x v="0"/>
    <x v="0"/>
    <x v="0"/>
    <x v="11"/>
    <x v="31"/>
    <x v="12"/>
    <x v="3"/>
    <x v="20"/>
    <x v="2"/>
    <x v="2"/>
    <x v="1"/>
    <x v="74"/>
    <x v="16"/>
    <x v="4"/>
  </r>
  <r>
    <x v="0"/>
    <x v="0"/>
    <x v="28"/>
    <x v="0"/>
    <x v="0"/>
    <x v="0"/>
    <x v="2"/>
    <x v="1"/>
    <x v="1"/>
    <x v="3"/>
    <x v="0"/>
    <x v="1"/>
    <x v="0"/>
    <x v="2"/>
    <x v="1"/>
    <x v="1"/>
    <x v="0"/>
    <x v="2"/>
    <x v="0"/>
    <x v="3"/>
    <x v="3"/>
    <x v="1"/>
    <x v="3"/>
    <x v="2"/>
    <x v="2"/>
    <x v="1"/>
    <x v="2"/>
    <x v="1"/>
    <x v="0"/>
    <x v="3"/>
    <x v="2"/>
    <x v="1"/>
    <x v="3"/>
    <x v="1"/>
    <x v="0"/>
    <x v="1"/>
    <x v="4"/>
    <x v="3"/>
    <x v="0"/>
    <x v="0"/>
    <x v="0"/>
    <x v="0"/>
    <x v="0"/>
    <x v="0"/>
    <x v="0"/>
    <x v="0"/>
    <x v="0"/>
    <x v="0"/>
    <x v="0"/>
    <x v="11"/>
    <x v="10"/>
    <x v="5"/>
    <x v="1"/>
    <x v="12"/>
    <x v="3"/>
    <x v="1"/>
    <x v="7"/>
    <x v="30"/>
    <x v="8"/>
    <x v="6"/>
  </r>
  <r>
    <x v="0"/>
    <x v="0"/>
    <x v="28"/>
    <x v="0"/>
    <x v="0"/>
    <x v="0"/>
    <x v="0"/>
    <x v="2"/>
    <x v="4"/>
    <x v="1"/>
    <x v="2"/>
    <x v="3"/>
    <x v="0"/>
    <x v="2"/>
    <x v="3"/>
    <x v="1"/>
    <x v="1"/>
    <x v="4"/>
    <x v="0"/>
    <x v="1"/>
    <x v="1"/>
    <x v="2"/>
    <x v="2"/>
    <x v="4"/>
    <x v="3"/>
    <x v="1"/>
    <x v="5"/>
    <x v="1"/>
    <x v="0"/>
    <x v="4"/>
    <x v="2"/>
    <x v="1"/>
    <x v="2"/>
    <x v="0"/>
    <x v="4"/>
    <x v="3"/>
    <x v="0"/>
    <x v="3"/>
    <x v="2"/>
    <x v="2"/>
    <x v="0"/>
    <x v="0"/>
    <x v="0"/>
    <x v="0"/>
    <x v="0"/>
    <x v="0"/>
    <x v="0"/>
    <x v="0"/>
    <x v="0"/>
    <x v="8"/>
    <x v="26"/>
    <x v="16"/>
    <x v="3"/>
    <x v="1"/>
    <x v="2"/>
    <x v="8"/>
    <x v="0"/>
    <x v="5"/>
    <x v="20"/>
    <x v="4"/>
  </r>
  <r>
    <x v="0"/>
    <x v="0"/>
    <x v="28"/>
    <x v="0"/>
    <x v="0"/>
    <x v="2"/>
    <x v="0"/>
    <x v="0"/>
    <x v="1"/>
    <x v="1"/>
    <x v="0"/>
    <x v="1"/>
    <x v="0"/>
    <x v="0"/>
    <x v="1"/>
    <x v="1"/>
    <x v="1"/>
    <x v="2"/>
    <x v="3"/>
    <x v="2"/>
    <x v="0"/>
    <x v="1"/>
    <x v="0"/>
    <x v="2"/>
    <x v="3"/>
    <x v="0"/>
    <x v="1"/>
    <x v="1"/>
    <x v="0"/>
    <x v="0"/>
    <x v="0"/>
    <x v="0"/>
    <x v="0"/>
    <x v="1"/>
    <x v="1"/>
    <x v="3"/>
    <x v="1"/>
    <x v="0"/>
    <x v="0"/>
    <x v="0"/>
    <x v="0"/>
    <x v="0"/>
    <x v="0"/>
    <x v="0"/>
    <x v="0"/>
    <x v="0"/>
    <x v="0"/>
    <x v="0"/>
    <x v="0"/>
    <x v="6"/>
    <x v="1"/>
    <x v="10"/>
    <x v="7"/>
    <x v="2"/>
    <x v="4"/>
    <x v="3"/>
    <x v="3"/>
    <x v="1"/>
    <x v="0"/>
    <x v="0"/>
  </r>
  <r>
    <x v="0"/>
    <x v="0"/>
    <x v="28"/>
    <x v="0"/>
    <x v="0"/>
    <x v="2"/>
    <x v="0"/>
    <x v="0"/>
    <x v="2"/>
    <x v="1"/>
    <x v="0"/>
    <x v="3"/>
    <x v="2"/>
    <x v="1"/>
    <x v="1"/>
    <x v="2"/>
    <x v="1"/>
    <x v="2"/>
    <x v="3"/>
    <x v="2"/>
    <x v="0"/>
    <x v="3"/>
    <x v="1"/>
    <x v="1"/>
    <x v="0"/>
    <x v="2"/>
    <x v="1"/>
    <x v="1"/>
    <x v="0"/>
    <x v="3"/>
    <x v="0"/>
    <x v="0"/>
    <x v="3"/>
    <x v="3"/>
    <x v="1"/>
    <x v="1"/>
    <x v="4"/>
    <x v="1"/>
    <x v="0"/>
    <x v="0"/>
    <x v="0"/>
    <x v="0"/>
    <x v="0"/>
    <x v="0"/>
    <x v="0"/>
    <x v="0"/>
    <x v="0"/>
    <x v="0"/>
    <x v="0"/>
    <x v="9"/>
    <x v="1"/>
    <x v="12"/>
    <x v="7"/>
    <x v="2"/>
    <x v="9"/>
    <x v="6"/>
    <x v="7"/>
    <x v="3"/>
    <x v="4"/>
    <x v="1"/>
  </r>
  <r>
    <x v="0"/>
    <x v="0"/>
    <x v="28"/>
    <x v="0"/>
    <x v="0"/>
    <x v="2"/>
    <x v="0"/>
    <x v="0"/>
    <x v="1"/>
    <x v="1"/>
    <x v="3"/>
    <x v="2"/>
    <x v="1"/>
    <x v="0"/>
    <x v="0"/>
    <x v="1"/>
    <x v="4"/>
    <x v="1"/>
    <x v="3"/>
    <x v="0"/>
    <x v="0"/>
    <x v="1"/>
    <x v="0"/>
    <x v="2"/>
    <x v="3"/>
    <x v="1"/>
    <x v="1"/>
    <x v="1"/>
    <x v="0"/>
    <x v="3"/>
    <x v="2"/>
    <x v="1"/>
    <x v="3"/>
    <x v="1"/>
    <x v="1"/>
    <x v="1"/>
    <x v="0"/>
    <x v="1"/>
    <x v="2"/>
    <x v="1"/>
    <x v="0"/>
    <x v="0"/>
    <x v="0"/>
    <x v="0"/>
    <x v="0"/>
    <x v="0"/>
    <x v="0"/>
    <x v="0"/>
    <x v="0"/>
    <x v="6"/>
    <x v="8"/>
    <x v="32"/>
    <x v="0"/>
    <x v="0"/>
    <x v="4"/>
    <x v="3"/>
    <x v="1"/>
    <x v="30"/>
    <x v="8"/>
    <x v="0"/>
  </r>
  <r>
    <x v="0"/>
    <x v="0"/>
    <x v="28"/>
    <x v="0"/>
    <x v="0"/>
    <x v="0"/>
    <x v="2"/>
    <x v="1"/>
    <x v="4"/>
    <x v="1"/>
    <x v="1"/>
    <x v="3"/>
    <x v="2"/>
    <x v="1"/>
    <x v="3"/>
    <x v="2"/>
    <x v="1"/>
    <x v="1"/>
    <x v="0"/>
    <x v="3"/>
    <x v="5"/>
    <x v="0"/>
    <x v="1"/>
    <x v="2"/>
    <x v="2"/>
    <x v="4"/>
    <x v="5"/>
    <x v="1"/>
    <x v="0"/>
    <x v="0"/>
    <x v="0"/>
    <x v="4"/>
    <x v="4"/>
    <x v="2"/>
    <x v="3"/>
    <x v="3"/>
    <x v="1"/>
    <x v="3"/>
    <x v="0"/>
    <x v="1"/>
    <x v="0"/>
    <x v="0"/>
    <x v="0"/>
    <x v="0"/>
    <x v="0"/>
    <x v="0"/>
    <x v="0"/>
    <x v="0"/>
    <x v="0"/>
    <x v="18"/>
    <x v="10"/>
    <x v="9"/>
    <x v="3"/>
    <x v="7"/>
    <x v="1"/>
    <x v="1"/>
    <x v="6"/>
    <x v="1"/>
    <x v="14"/>
    <x v="2"/>
  </r>
  <r>
    <x v="0"/>
    <x v="0"/>
    <x v="28"/>
    <x v="0"/>
    <x v="0"/>
    <x v="0"/>
    <x v="0"/>
    <x v="1"/>
    <x v="1"/>
    <x v="1"/>
    <x v="3"/>
    <x v="1"/>
    <x v="2"/>
    <x v="0"/>
    <x v="1"/>
    <x v="1"/>
    <x v="0"/>
    <x v="1"/>
    <x v="3"/>
    <x v="2"/>
    <x v="1"/>
    <x v="1"/>
    <x v="0"/>
    <x v="2"/>
    <x v="3"/>
    <x v="4"/>
    <x v="0"/>
    <x v="1"/>
    <x v="0"/>
    <x v="0"/>
    <x v="2"/>
    <x v="0"/>
    <x v="1"/>
    <x v="1"/>
    <x v="3"/>
    <x v="1"/>
    <x v="1"/>
    <x v="3"/>
    <x v="0"/>
    <x v="0"/>
    <x v="0"/>
    <x v="0"/>
    <x v="0"/>
    <x v="0"/>
    <x v="0"/>
    <x v="0"/>
    <x v="0"/>
    <x v="0"/>
    <x v="0"/>
    <x v="5"/>
    <x v="12"/>
    <x v="4"/>
    <x v="0"/>
    <x v="6"/>
    <x v="4"/>
    <x v="3"/>
    <x v="5"/>
    <x v="3"/>
    <x v="13"/>
    <x v="9"/>
  </r>
  <r>
    <x v="0"/>
    <x v="0"/>
    <x v="28"/>
    <x v="0"/>
    <x v="0"/>
    <x v="2"/>
    <x v="0"/>
    <x v="0"/>
    <x v="2"/>
    <x v="1"/>
    <x v="3"/>
    <x v="3"/>
    <x v="2"/>
    <x v="1"/>
    <x v="0"/>
    <x v="1"/>
    <x v="0"/>
    <x v="1"/>
    <x v="3"/>
    <x v="0"/>
    <x v="0"/>
    <x v="1"/>
    <x v="1"/>
    <x v="1"/>
    <x v="2"/>
    <x v="1"/>
    <x v="0"/>
    <x v="1"/>
    <x v="0"/>
    <x v="0"/>
    <x v="0"/>
    <x v="1"/>
    <x v="0"/>
    <x v="3"/>
    <x v="4"/>
    <x v="3"/>
    <x v="1"/>
    <x v="3"/>
    <x v="3"/>
    <x v="1"/>
    <x v="0"/>
    <x v="0"/>
    <x v="0"/>
    <x v="0"/>
    <x v="0"/>
    <x v="0"/>
    <x v="0"/>
    <x v="0"/>
    <x v="0"/>
    <x v="9"/>
    <x v="8"/>
    <x v="4"/>
    <x v="0"/>
    <x v="0"/>
    <x v="0"/>
    <x v="2"/>
    <x v="3"/>
    <x v="1"/>
    <x v="6"/>
    <x v="3"/>
  </r>
  <r>
    <x v="0"/>
    <x v="0"/>
    <x v="28"/>
    <x v="0"/>
    <x v="0"/>
    <x v="2"/>
    <x v="0"/>
    <x v="0"/>
    <x v="0"/>
    <x v="1"/>
    <x v="0"/>
    <x v="2"/>
    <x v="0"/>
    <x v="0"/>
    <x v="0"/>
    <x v="0"/>
    <x v="2"/>
    <x v="1"/>
    <x v="3"/>
    <x v="0"/>
    <x v="0"/>
    <x v="1"/>
    <x v="0"/>
    <x v="2"/>
    <x v="3"/>
    <x v="0"/>
    <x v="2"/>
    <x v="1"/>
    <x v="0"/>
    <x v="0"/>
    <x v="0"/>
    <x v="0"/>
    <x v="0"/>
    <x v="0"/>
    <x v="1"/>
    <x v="0"/>
    <x v="0"/>
    <x v="0"/>
    <x v="2"/>
    <x v="0"/>
    <x v="0"/>
    <x v="0"/>
    <x v="0"/>
    <x v="0"/>
    <x v="0"/>
    <x v="0"/>
    <x v="0"/>
    <x v="0"/>
    <x v="0"/>
    <x v="0"/>
    <x v="27"/>
    <x v="1"/>
    <x v="0"/>
    <x v="0"/>
    <x v="4"/>
    <x v="3"/>
    <x v="1"/>
    <x v="1"/>
    <x v="0"/>
    <x v="4"/>
  </r>
  <r>
    <x v="0"/>
    <x v="0"/>
    <x v="28"/>
    <x v="0"/>
    <x v="0"/>
    <x v="2"/>
    <x v="0"/>
    <x v="0"/>
    <x v="0"/>
    <x v="0"/>
    <x v="3"/>
    <x v="2"/>
    <x v="2"/>
    <x v="0"/>
    <x v="0"/>
    <x v="1"/>
    <x v="0"/>
    <x v="1"/>
    <x v="3"/>
    <x v="0"/>
    <x v="0"/>
    <x v="1"/>
    <x v="1"/>
    <x v="2"/>
    <x v="3"/>
    <x v="1"/>
    <x v="0"/>
    <x v="1"/>
    <x v="0"/>
    <x v="0"/>
    <x v="0"/>
    <x v="2"/>
    <x v="5"/>
    <x v="3"/>
    <x v="4"/>
    <x v="0"/>
    <x v="2"/>
    <x v="3"/>
    <x v="2"/>
    <x v="2"/>
    <x v="0"/>
    <x v="0"/>
    <x v="0"/>
    <x v="0"/>
    <x v="0"/>
    <x v="0"/>
    <x v="0"/>
    <x v="0"/>
    <x v="0"/>
    <x v="0"/>
    <x v="6"/>
    <x v="15"/>
    <x v="0"/>
    <x v="0"/>
    <x v="0"/>
    <x v="3"/>
    <x v="3"/>
    <x v="1"/>
    <x v="5"/>
    <x v="3"/>
  </r>
  <r>
    <x v="0"/>
    <x v="0"/>
    <x v="28"/>
    <x v="0"/>
    <x v="0"/>
    <x v="2"/>
    <x v="2"/>
    <x v="1"/>
    <x v="2"/>
    <x v="1"/>
    <x v="3"/>
    <x v="1"/>
    <x v="0"/>
    <x v="2"/>
    <x v="0"/>
    <x v="0"/>
    <x v="0"/>
    <x v="1"/>
    <x v="3"/>
    <x v="2"/>
    <x v="0"/>
    <x v="3"/>
    <x v="0"/>
    <x v="2"/>
    <x v="4"/>
    <x v="0"/>
    <x v="0"/>
    <x v="1"/>
    <x v="0"/>
    <x v="0"/>
    <x v="0"/>
    <x v="0"/>
    <x v="3"/>
    <x v="0"/>
    <x v="0"/>
    <x v="3"/>
    <x v="0"/>
    <x v="3"/>
    <x v="0"/>
    <x v="1"/>
    <x v="0"/>
    <x v="0"/>
    <x v="0"/>
    <x v="0"/>
    <x v="0"/>
    <x v="0"/>
    <x v="0"/>
    <x v="0"/>
    <x v="0"/>
    <x v="1"/>
    <x v="8"/>
    <x v="1"/>
    <x v="0"/>
    <x v="2"/>
    <x v="3"/>
    <x v="9"/>
    <x v="0"/>
    <x v="1"/>
    <x v="4"/>
    <x v="0"/>
  </r>
  <r>
    <x v="0"/>
    <x v="0"/>
    <x v="28"/>
    <x v="0"/>
    <x v="0"/>
    <x v="2"/>
    <x v="0"/>
    <x v="1"/>
    <x v="0"/>
    <x v="0"/>
    <x v="3"/>
    <x v="2"/>
    <x v="0"/>
    <x v="0"/>
    <x v="1"/>
    <x v="1"/>
    <x v="2"/>
    <x v="1"/>
    <x v="3"/>
    <x v="0"/>
    <x v="0"/>
    <x v="0"/>
    <x v="0"/>
    <x v="2"/>
    <x v="3"/>
    <x v="2"/>
    <x v="1"/>
    <x v="1"/>
    <x v="0"/>
    <x v="3"/>
    <x v="2"/>
    <x v="2"/>
    <x v="0"/>
    <x v="0"/>
    <x v="2"/>
    <x v="3"/>
    <x v="1"/>
    <x v="3"/>
    <x v="0"/>
    <x v="0"/>
    <x v="0"/>
    <x v="0"/>
    <x v="0"/>
    <x v="0"/>
    <x v="0"/>
    <x v="0"/>
    <x v="0"/>
    <x v="0"/>
    <x v="0"/>
    <x v="6"/>
    <x v="23"/>
    <x v="5"/>
    <x v="0"/>
    <x v="0"/>
    <x v="0"/>
    <x v="3"/>
    <x v="7"/>
    <x v="30"/>
    <x v="7"/>
    <x v="1"/>
  </r>
  <r>
    <x v="0"/>
    <x v="0"/>
    <x v="28"/>
    <x v="0"/>
    <x v="0"/>
    <x v="2"/>
    <x v="2"/>
    <x v="0"/>
    <x v="1"/>
    <x v="1"/>
    <x v="0"/>
    <x v="2"/>
    <x v="2"/>
    <x v="1"/>
    <x v="1"/>
    <x v="0"/>
    <x v="0"/>
    <x v="1"/>
    <x v="3"/>
    <x v="2"/>
    <x v="0"/>
    <x v="1"/>
    <x v="1"/>
    <x v="2"/>
    <x v="3"/>
    <x v="0"/>
    <x v="0"/>
    <x v="1"/>
    <x v="0"/>
    <x v="0"/>
    <x v="0"/>
    <x v="1"/>
    <x v="3"/>
    <x v="0"/>
    <x v="0"/>
    <x v="0"/>
    <x v="1"/>
    <x v="2"/>
    <x v="2"/>
    <x v="4"/>
    <x v="0"/>
    <x v="0"/>
    <x v="0"/>
    <x v="0"/>
    <x v="0"/>
    <x v="0"/>
    <x v="0"/>
    <x v="0"/>
    <x v="0"/>
    <x v="5"/>
    <x v="45"/>
    <x v="1"/>
    <x v="0"/>
    <x v="2"/>
    <x v="0"/>
    <x v="3"/>
    <x v="0"/>
    <x v="1"/>
    <x v="8"/>
    <x v="0"/>
  </r>
  <r>
    <x v="0"/>
    <x v="0"/>
    <x v="28"/>
    <x v="0"/>
    <x v="0"/>
    <x v="0"/>
    <x v="1"/>
    <x v="1"/>
    <x v="1"/>
    <x v="3"/>
    <x v="3"/>
    <x v="2"/>
    <x v="0"/>
    <x v="0"/>
    <x v="0"/>
    <x v="0"/>
    <x v="1"/>
    <x v="1"/>
    <x v="3"/>
    <x v="4"/>
    <x v="0"/>
    <x v="2"/>
    <x v="0"/>
    <x v="3"/>
    <x v="3"/>
    <x v="1"/>
    <x v="4"/>
    <x v="2"/>
    <x v="0"/>
    <x v="0"/>
    <x v="2"/>
    <x v="3"/>
    <x v="5"/>
    <x v="4"/>
    <x v="1"/>
    <x v="1"/>
    <x v="4"/>
    <x v="3"/>
    <x v="2"/>
    <x v="1"/>
    <x v="0"/>
    <x v="0"/>
    <x v="0"/>
    <x v="0"/>
    <x v="0"/>
    <x v="0"/>
    <x v="0"/>
    <x v="0"/>
    <x v="0"/>
    <x v="1"/>
    <x v="18"/>
    <x v="14"/>
    <x v="0"/>
    <x v="0"/>
    <x v="4"/>
    <x v="7"/>
    <x v="1"/>
    <x v="17"/>
    <x v="17"/>
    <x v="4"/>
  </r>
  <r>
    <x v="0"/>
    <x v="0"/>
    <x v="28"/>
    <x v="0"/>
    <x v="0"/>
    <x v="2"/>
    <x v="0"/>
    <x v="0"/>
    <x v="1"/>
    <x v="1"/>
    <x v="0"/>
    <x v="1"/>
    <x v="1"/>
    <x v="1"/>
    <x v="0"/>
    <x v="1"/>
    <x v="0"/>
    <x v="1"/>
    <x v="3"/>
    <x v="1"/>
    <x v="3"/>
    <x v="1"/>
    <x v="1"/>
    <x v="2"/>
    <x v="3"/>
    <x v="0"/>
    <x v="0"/>
    <x v="1"/>
    <x v="0"/>
    <x v="0"/>
    <x v="2"/>
    <x v="0"/>
    <x v="0"/>
    <x v="3"/>
    <x v="2"/>
    <x v="3"/>
    <x v="0"/>
    <x v="3"/>
    <x v="2"/>
    <x v="4"/>
    <x v="0"/>
    <x v="0"/>
    <x v="0"/>
    <x v="0"/>
    <x v="0"/>
    <x v="0"/>
    <x v="0"/>
    <x v="0"/>
    <x v="0"/>
    <x v="6"/>
    <x v="31"/>
    <x v="4"/>
    <x v="0"/>
    <x v="13"/>
    <x v="0"/>
    <x v="3"/>
    <x v="0"/>
    <x v="3"/>
    <x v="0"/>
    <x v="3"/>
  </r>
  <r>
    <x v="0"/>
    <x v="0"/>
    <x v="28"/>
    <x v="0"/>
    <x v="0"/>
    <x v="0"/>
    <x v="0"/>
    <x v="0"/>
    <x v="0"/>
    <x v="0"/>
    <x v="3"/>
    <x v="2"/>
    <x v="2"/>
    <x v="0"/>
    <x v="1"/>
    <x v="0"/>
    <x v="0"/>
    <x v="1"/>
    <x v="3"/>
    <x v="0"/>
    <x v="0"/>
    <x v="1"/>
    <x v="0"/>
    <x v="0"/>
    <x v="0"/>
    <x v="0"/>
    <x v="1"/>
    <x v="0"/>
    <x v="0"/>
    <x v="0"/>
    <x v="0"/>
    <x v="0"/>
    <x v="0"/>
    <x v="3"/>
    <x v="1"/>
    <x v="0"/>
    <x v="0"/>
    <x v="0"/>
    <x v="0"/>
    <x v="0"/>
    <x v="0"/>
    <x v="0"/>
    <x v="0"/>
    <x v="0"/>
    <x v="0"/>
    <x v="0"/>
    <x v="0"/>
    <x v="0"/>
    <x v="0"/>
    <x v="0"/>
    <x v="6"/>
    <x v="14"/>
    <x v="0"/>
    <x v="0"/>
    <x v="4"/>
    <x v="0"/>
    <x v="3"/>
    <x v="0"/>
    <x v="0"/>
    <x v="1"/>
  </r>
  <r>
    <x v="0"/>
    <x v="0"/>
    <x v="28"/>
    <x v="0"/>
    <x v="0"/>
    <x v="0"/>
    <x v="1"/>
    <x v="1"/>
    <x v="4"/>
    <x v="1"/>
    <x v="1"/>
    <x v="3"/>
    <x v="1"/>
    <x v="1"/>
    <x v="1"/>
    <x v="2"/>
    <x v="1"/>
    <x v="1"/>
    <x v="3"/>
    <x v="1"/>
    <x v="3"/>
    <x v="1"/>
    <x v="0"/>
    <x v="1"/>
    <x v="4"/>
    <x v="1"/>
    <x v="1"/>
    <x v="1"/>
    <x v="2"/>
    <x v="3"/>
    <x v="0"/>
    <x v="0"/>
    <x v="3"/>
    <x v="4"/>
    <x v="0"/>
    <x v="4"/>
    <x v="1"/>
    <x v="1"/>
    <x v="2"/>
    <x v="1"/>
    <x v="0"/>
    <x v="0"/>
    <x v="0"/>
    <x v="0"/>
    <x v="0"/>
    <x v="0"/>
    <x v="0"/>
    <x v="0"/>
    <x v="0"/>
    <x v="16"/>
    <x v="50"/>
    <x v="12"/>
    <x v="0"/>
    <x v="13"/>
    <x v="4"/>
    <x v="5"/>
    <x v="1"/>
    <x v="6"/>
    <x v="4"/>
    <x v="6"/>
  </r>
  <r>
    <x v="0"/>
    <x v="0"/>
    <x v="28"/>
    <x v="0"/>
    <x v="0"/>
    <x v="0"/>
    <x v="1"/>
    <x v="2"/>
    <x v="4"/>
    <x v="3"/>
    <x v="1"/>
    <x v="2"/>
    <x v="2"/>
    <x v="2"/>
    <x v="1"/>
    <x v="2"/>
    <x v="1"/>
    <x v="1"/>
    <x v="3"/>
    <x v="3"/>
    <x v="1"/>
    <x v="0"/>
    <x v="1"/>
    <x v="2"/>
    <x v="4"/>
    <x v="0"/>
    <x v="0"/>
    <x v="0"/>
    <x v="0"/>
    <x v="3"/>
    <x v="0"/>
    <x v="1"/>
    <x v="4"/>
    <x v="1"/>
    <x v="0"/>
    <x v="1"/>
    <x v="1"/>
    <x v="2"/>
    <x v="2"/>
    <x v="4"/>
    <x v="0"/>
    <x v="0"/>
    <x v="0"/>
    <x v="0"/>
    <x v="0"/>
    <x v="0"/>
    <x v="0"/>
    <x v="0"/>
    <x v="0"/>
    <x v="15"/>
    <x v="79"/>
    <x v="9"/>
    <x v="0"/>
    <x v="14"/>
    <x v="1"/>
    <x v="9"/>
    <x v="0"/>
    <x v="6"/>
    <x v="11"/>
    <x v="6"/>
  </r>
  <r>
    <x v="0"/>
    <x v="0"/>
    <x v="28"/>
    <x v="0"/>
    <x v="0"/>
    <x v="1"/>
    <x v="1"/>
    <x v="1"/>
    <x v="2"/>
    <x v="3"/>
    <x v="1"/>
    <x v="1"/>
    <x v="0"/>
    <x v="1"/>
    <x v="3"/>
    <x v="2"/>
    <x v="0"/>
    <x v="2"/>
    <x v="1"/>
    <x v="1"/>
    <x v="3"/>
    <x v="3"/>
    <x v="3"/>
    <x v="4"/>
    <x v="4"/>
    <x v="2"/>
    <x v="0"/>
    <x v="0"/>
    <x v="0"/>
    <x v="3"/>
    <x v="0"/>
    <x v="1"/>
    <x v="3"/>
    <x v="3"/>
    <x v="0"/>
    <x v="1"/>
    <x v="1"/>
    <x v="3"/>
    <x v="1"/>
    <x v="3"/>
    <x v="0"/>
    <x v="0"/>
    <x v="0"/>
    <x v="0"/>
    <x v="0"/>
    <x v="0"/>
    <x v="0"/>
    <x v="0"/>
    <x v="0"/>
    <x v="8"/>
    <x v="46"/>
    <x v="12"/>
    <x v="2"/>
    <x v="13"/>
    <x v="6"/>
    <x v="8"/>
    <x v="1"/>
    <x v="6"/>
    <x v="8"/>
    <x v="5"/>
  </r>
  <r>
    <x v="0"/>
    <x v="0"/>
    <x v="28"/>
    <x v="0"/>
    <x v="0"/>
    <x v="2"/>
    <x v="0"/>
    <x v="0"/>
    <x v="1"/>
    <x v="0"/>
    <x v="3"/>
    <x v="2"/>
    <x v="2"/>
    <x v="2"/>
    <x v="0"/>
    <x v="1"/>
    <x v="1"/>
    <x v="1"/>
    <x v="2"/>
    <x v="2"/>
    <x v="0"/>
    <x v="3"/>
    <x v="0"/>
    <x v="2"/>
    <x v="1"/>
    <x v="2"/>
    <x v="1"/>
    <x v="1"/>
    <x v="0"/>
    <x v="0"/>
    <x v="0"/>
    <x v="0"/>
    <x v="0"/>
    <x v="3"/>
    <x v="1"/>
    <x v="1"/>
    <x v="4"/>
    <x v="1"/>
    <x v="0"/>
    <x v="0"/>
    <x v="0"/>
    <x v="0"/>
    <x v="0"/>
    <x v="0"/>
    <x v="0"/>
    <x v="0"/>
    <x v="0"/>
    <x v="0"/>
    <x v="0"/>
    <x v="6"/>
    <x v="6"/>
    <x v="5"/>
    <x v="3"/>
    <x v="2"/>
    <x v="3"/>
    <x v="3"/>
    <x v="7"/>
    <x v="1"/>
    <x v="0"/>
    <x v="1"/>
  </r>
  <r>
    <x v="0"/>
    <x v="0"/>
    <x v="1"/>
    <x v="0"/>
    <x v="3"/>
    <x v="0"/>
    <x v="2"/>
    <x v="2"/>
    <x v="0"/>
    <x v="1"/>
    <x v="1"/>
    <x v="1"/>
    <x v="0"/>
    <x v="1"/>
    <x v="3"/>
    <x v="1"/>
    <x v="1"/>
    <x v="1"/>
    <x v="0"/>
    <x v="2"/>
    <x v="3"/>
    <x v="1"/>
    <x v="1"/>
    <x v="0"/>
    <x v="0"/>
    <x v="0"/>
    <x v="1"/>
    <x v="1"/>
    <x v="0"/>
    <x v="0"/>
    <x v="2"/>
    <x v="0"/>
    <x v="3"/>
    <x v="0"/>
    <x v="2"/>
    <x v="0"/>
    <x v="4"/>
    <x v="1"/>
    <x v="2"/>
    <x v="3"/>
    <x v="0"/>
    <x v="0"/>
    <x v="0"/>
    <x v="0"/>
    <x v="0"/>
    <x v="0"/>
    <x v="0"/>
    <x v="0"/>
    <x v="0"/>
    <x v="10"/>
    <x v="10"/>
    <x v="2"/>
    <x v="3"/>
    <x v="4"/>
    <x v="0"/>
    <x v="0"/>
    <x v="3"/>
    <x v="3"/>
    <x v="4"/>
    <x v="1"/>
  </r>
  <r>
    <x v="0"/>
    <x v="0"/>
    <x v="1"/>
    <x v="0"/>
    <x v="3"/>
    <x v="0"/>
    <x v="1"/>
    <x v="1"/>
    <x v="2"/>
    <x v="3"/>
    <x v="1"/>
    <x v="3"/>
    <x v="0"/>
    <x v="1"/>
    <x v="1"/>
    <x v="2"/>
    <x v="0"/>
    <x v="2"/>
    <x v="1"/>
    <x v="1"/>
    <x v="3"/>
    <x v="1"/>
    <x v="0"/>
    <x v="4"/>
    <x v="1"/>
    <x v="0"/>
    <x v="1"/>
    <x v="1"/>
    <x v="0"/>
    <x v="0"/>
    <x v="3"/>
    <x v="0"/>
    <x v="3"/>
    <x v="1"/>
    <x v="4"/>
    <x v="0"/>
    <x v="1"/>
    <x v="2"/>
    <x v="0"/>
    <x v="1"/>
    <x v="0"/>
    <x v="0"/>
    <x v="0"/>
    <x v="0"/>
    <x v="0"/>
    <x v="0"/>
    <x v="0"/>
    <x v="0"/>
    <x v="0"/>
    <x v="8"/>
    <x v="3"/>
    <x v="8"/>
    <x v="2"/>
    <x v="13"/>
    <x v="4"/>
    <x v="9"/>
    <x v="3"/>
    <x v="13"/>
    <x v="4"/>
    <x v="6"/>
  </r>
  <r>
    <x v="0"/>
    <x v="0"/>
    <x v="1"/>
    <x v="0"/>
    <x v="3"/>
    <x v="0"/>
    <x v="3"/>
    <x v="2"/>
    <x v="3"/>
    <x v="1"/>
    <x v="2"/>
    <x v="3"/>
    <x v="3"/>
    <x v="1"/>
    <x v="3"/>
    <x v="1"/>
    <x v="1"/>
    <x v="4"/>
    <x v="2"/>
    <x v="0"/>
    <x v="4"/>
    <x v="2"/>
    <x v="0"/>
    <x v="1"/>
    <x v="0"/>
    <x v="0"/>
    <x v="0"/>
    <x v="1"/>
    <x v="0"/>
    <x v="0"/>
    <x v="0"/>
    <x v="0"/>
    <x v="0"/>
    <x v="4"/>
    <x v="4"/>
    <x v="0"/>
    <x v="0"/>
    <x v="1"/>
    <x v="0"/>
    <x v="0"/>
    <x v="0"/>
    <x v="0"/>
    <x v="0"/>
    <x v="0"/>
    <x v="0"/>
    <x v="0"/>
    <x v="0"/>
    <x v="0"/>
    <x v="0"/>
    <x v="4"/>
    <x v="25"/>
    <x v="2"/>
    <x v="5"/>
    <x v="0"/>
    <x v="4"/>
    <x v="6"/>
    <x v="0"/>
    <x v="1"/>
    <x v="0"/>
    <x v="7"/>
  </r>
  <r>
    <x v="0"/>
    <x v="0"/>
    <x v="1"/>
    <x v="0"/>
    <x v="3"/>
    <x v="0"/>
    <x v="3"/>
    <x v="1"/>
    <x v="3"/>
    <x v="3"/>
    <x v="2"/>
    <x v="3"/>
    <x v="1"/>
    <x v="1"/>
    <x v="1"/>
    <x v="0"/>
    <x v="4"/>
    <x v="4"/>
    <x v="1"/>
    <x v="3"/>
    <x v="0"/>
    <x v="1"/>
    <x v="0"/>
    <x v="4"/>
    <x v="2"/>
    <x v="1"/>
    <x v="0"/>
    <x v="1"/>
    <x v="0"/>
    <x v="0"/>
    <x v="0"/>
    <x v="0"/>
    <x v="1"/>
    <x v="0"/>
    <x v="1"/>
    <x v="3"/>
    <x v="1"/>
    <x v="4"/>
    <x v="2"/>
    <x v="4"/>
    <x v="0"/>
    <x v="0"/>
    <x v="0"/>
    <x v="0"/>
    <x v="0"/>
    <x v="0"/>
    <x v="0"/>
    <x v="0"/>
    <x v="0"/>
    <x v="3"/>
    <x v="41"/>
    <x v="14"/>
    <x v="2"/>
    <x v="9"/>
    <x v="4"/>
    <x v="5"/>
    <x v="3"/>
    <x v="1"/>
    <x v="13"/>
    <x v="4"/>
  </r>
  <r>
    <x v="0"/>
    <x v="0"/>
    <x v="1"/>
    <x v="0"/>
    <x v="3"/>
    <x v="2"/>
    <x v="2"/>
    <x v="1"/>
    <x v="1"/>
    <x v="1"/>
    <x v="1"/>
    <x v="2"/>
    <x v="0"/>
    <x v="1"/>
    <x v="0"/>
    <x v="0"/>
    <x v="0"/>
    <x v="2"/>
    <x v="1"/>
    <x v="0"/>
    <x v="1"/>
    <x v="1"/>
    <x v="0"/>
    <x v="3"/>
    <x v="1"/>
    <x v="0"/>
    <x v="0"/>
    <x v="0"/>
    <x v="2"/>
    <x v="3"/>
    <x v="3"/>
    <x v="1"/>
    <x v="3"/>
    <x v="0"/>
    <x v="1"/>
    <x v="3"/>
    <x v="0"/>
    <x v="1"/>
    <x v="2"/>
    <x v="0"/>
    <x v="0"/>
    <x v="0"/>
    <x v="0"/>
    <x v="0"/>
    <x v="0"/>
    <x v="0"/>
    <x v="0"/>
    <x v="0"/>
    <x v="0"/>
    <x v="11"/>
    <x v="22"/>
    <x v="14"/>
    <x v="2"/>
    <x v="11"/>
    <x v="4"/>
    <x v="3"/>
    <x v="0"/>
    <x v="11"/>
    <x v="8"/>
    <x v="4"/>
  </r>
  <r>
    <x v="0"/>
    <x v="0"/>
    <x v="1"/>
    <x v="0"/>
    <x v="3"/>
    <x v="0"/>
    <x v="1"/>
    <x v="1"/>
    <x v="3"/>
    <x v="1"/>
    <x v="2"/>
    <x v="2"/>
    <x v="0"/>
    <x v="1"/>
    <x v="0"/>
    <x v="1"/>
    <x v="4"/>
    <x v="2"/>
    <x v="1"/>
    <x v="2"/>
    <x v="0"/>
    <x v="1"/>
    <x v="0"/>
    <x v="1"/>
    <x v="2"/>
    <x v="0"/>
    <x v="0"/>
    <x v="1"/>
    <x v="0"/>
    <x v="4"/>
    <x v="3"/>
    <x v="0"/>
    <x v="1"/>
    <x v="0"/>
    <x v="4"/>
    <x v="3"/>
    <x v="0"/>
    <x v="1"/>
    <x v="2"/>
    <x v="1"/>
    <x v="0"/>
    <x v="0"/>
    <x v="0"/>
    <x v="0"/>
    <x v="0"/>
    <x v="0"/>
    <x v="0"/>
    <x v="0"/>
    <x v="0"/>
    <x v="2"/>
    <x v="36"/>
    <x v="15"/>
    <x v="2"/>
    <x v="2"/>
    <x v="4"/>
    <x v="2"/>
    <x v="0"/>
    <x v="9"/>
    <x v="13"/>
    <x v="4"/>
  </r>
  <r>
    <x v="0"/>
    <x v="0"/>
    <x v="1"/>
    <x v="0"/>
    <x v="3"/>
    <x v="0"/>
    <x v="1"/>
    <x v="1"/>
    <x v="2"/>
    <x v="1"/>
    <x v="2"/>
    <x v="1"/>
    <x v="0"/>
    <x v="1"/>
    <x v="0"/>
    <x v="1"/>
    <x v="0"/>
    <x v="1"/>
    <x v="1"/>
    <x v="2"/>
    <x v="0"/>
    <x v="1"/>
    <x v="0"/>
    <x v="1"/>
    <x v="1"/>
    <x v="0"/>
    <x v="0"/>
    <x v="1"/>
    <x v="0"/>
    <x v="0"/>
    <x v="2"/>
    <x v="0"/>
    <x v="0"/>
    <x v="0"/>
    <x v="1"/>
    <x v="3"/>
    <x v="1"/>
    <x v="1"/>
    <x v="2"/>
    <x v="4"/>
    <x v="0"/>
    <x v="0"/>
    <x v="0"/>
    <x v="0"/>
    <x v="0"/>
    <x v="0"/>
    <x v="0"/>
    <x v="0"/>
    <x v="0"/>
    <x v="8"/>
    <x v="20"/>
    <x v="4"/>
    <x v="1"/>
    <x v="2"/>
    <x v="4"/>
    <x v="1"/>
    <x v="0"/>
    <x v="3"/>
    <x v="0"/>
    <x v="4"/>
  </r>
  <r>
    <x v="0"/>
    <x v="0"/>
    <x v="1"/>
    <x v="0"/>
    <x v="3"/>
    <x v="0"/>
    <x v="1"/>
    <x v="2"/>
    <x v="2"/>
    <x v="3"/>
    <x v="4"/>
    <x v="3"/>
    <x v="1"/>
    <x v="1"/>
    <x v="1"/>
    <x v="1"/>
    <x v="4"/>
    <x v="2"/>
    <x v="1"/>
    <x v="1"/>
    <x v="1"/>
    <x v="1"/>
    <x v="2"/>
    <x v="1"/>
    <x v="4"/>
    <x v="1"/>
    <x v="1"/>
    <x v="0"/>
    <x v="2"/>
    <x v="3"/>
    <x v="1"/>
    <x v="0"/>
    <x v="3"/>
    <x v="1"/>
    <x v="1"/>
    <x v="1"/>
    <x v="0"/>
    <x v="3"/>
    <x v="2"/>
    <x v="1"/>
    <x v="0"/>
    <x v="0"/>
    <x v="0"/>
    <x v="0"/>
    <x v="0"/>
    <x v="0"/>
    <x v="0"/>
    <x v="0"/>
    <x v="0"/>
    <x v="4"/>
    <x v="21"/>
    <x v="4"/>
    <x v="2"/>
    <x v="1"/>
    <x v="4"/>
    <x v="5"/>
    <x v="1"/>
    <x v="48"/>
    <x v="4"/>
    <x v="0"/>
  </r>
  <r>
    <x v="0"/>
    <x v="0"/>
    <x v="1"/>
    <x v="0"/>
    <x v="3"/>
    <x v="0"/>
    <x v="2"/>
    <x v="0"/>
    <x v="1"/>
    <x v="0"/>
    <x v="0"/>
    <x v="2"/>
    <x v="0"/>
    <x v="1"/>
    <x v="1"/>
    <x v="1"/>
    <x v="1"/>
    <x v="0"/>
    <x v="1"/>
    <x v="0"/>
    <x v="0"/>
    <x v="0"/>
    <x v="0"/>
    <x v="2"/>
    <x v="0"/>
    <x v="1"/>
    <x v="1"/>
    <x v="0"/>
    <x v="0"/>
    <x v="0"/>
    <x v="0"/>
    <x v="0"/>
    <x v="0"/>
    <x v="3"/>
    <x v="0"/>
    <x v="3"/>
    <x v="2"/>
    <x v="0"/>
    <x v="0"/>
    <x v="0"/>
    <x v="0"/>
    <x v="0"/>
    <x v="0"/>
    <x v="0"/>
    <x v="0"/>
    <x v="0"/>
    <x v="0"/>
    <x v="0"/>
    <x v="0"/>
    <x v="5"/>
    <x v="12"/>
    <x v="5"/>
    <x v="7"/>
    <x v="0"/>
    <x v="0"/>
    <x v="4"/>
    <x v="1"/>
    <x v="0"/>
    <x v="0"/>
    <x v="5"/>
  </r>
  <r>
    <x v="0"/>
    <x v="0"/>
    <x v="1"/>
    <x v="0"/>
    <x v="3"/>
    <x v="0"/>
    <x v="0"/>
    <x v="0"/>
    <x v="1"/>
    <x v="3"/>
    <x v="3"/>
    <x v="1"/>
    <x v="1"/>
    <x v="2"/>
    <x v="3"/>
    <x v="2"/>
    <x v="1"/>
    <x v="1"/>
    <x v="0"/>
    <x v="2"/>
    <x v="1"/>
    <x v="1"/>
    <x v="0"/>
    <x v="4"/>
    <x v="2"/>
    <x v="1"/>
    <x v="0"/>
    <x v="0"/>
    <x v="2"/>
    <x v="0"/>
    <x v="2"/>
    <x v="3"/>
    <x v="5"/>
    <x v="0"/>
    <x v="1"/>
    <x v="1"/>
    <x v="1"/>
    <x v="3"/>
    <x v="2"/>
    <x v="4"/>
    <x v="0"/>
    <x v="0"/>
    <x v="0"/>
    <x v="0"/>
    <x v="0"/>
    <x v="0"/>
    <x v="0"/>
    <x v="0"/>
    <x v="0"/>
    <x v="6"/>
    <x v="24"/>
    <x v="13"/>
    <x v="3"/>
    <x v="6"/>
    <x v="4"/>
    <x v="5"/>
    <x v="3"/>
    <x v="17"/>
    <x v="17"/>
    <x v="4"/>
  </r>
  <r>
    <x v="0"/>
    <x v="0"/>
    <x v="1"/>
    <x v="0"/>
    <x v="3"/>
    <x v="0"/>
    <x v="2"/>
    <x v="2"/>
    <x v="1"/>
    <x v="1"/>
    <x v="3"/>
    <x v="3"/>
    <x v="0"/>
    <x v="0"/>
    <x v="1"/>
    <x v="1"/>
    <x v="1"/>
    <x v="1"/>
    <x v="0"/>
    <x v="1"/>
    <x v="1"/>
    <x v="1"/>
    <x v="0"/>
    <x v="2"/>
    <x v="2"/>
    <x v="0"/>
    <x v="1"/>
    <x v="0"/>
    <x v="0"/>
    <x v="3"/>
    <x v="3"/>
    <x v="3"/>
    <x v="3"/>
    <x v="0"/>
    <x v="1"/>
    <x v="0"/>
    <x v="0"/>
    <x v="0"/>
    <x v="0"/>
    <x v="1"/>
    <x v="0"/>
    <x v="0"/>
    <x v="0"/>
    <x v="0"/>
    <x v="0"/>
    <x v="0"/>
    <x v="0"/>
    <x v="0"/>
    <x v="0"/>
    <x v="1"/>
    <x v="14"/>
    <x v="10"/>
    <x v="3"/>
    <x v="1"/>
    <x v="4"/>
    <x v="1"/>
    <x v="3"/>
    <x v="8"/>
    <x v="10"/>
    <x v="4"/>
  </r>
  <r>
    <x v="0"/>
    <x v="0"/>
    <x v="1"/>
    <x v="0"/>
    <x v="3"/>
    <x v="2"/>
    <x v="2"/>
    <x v="2"/>
    <x v="4"/>
    <x v="2"/>
    <x v="4"/>
    <x v="3"/>
    <x v="2"/>
    <x v="2"/>
    <x v="4"/>
    <x v="2"/>
    <x v="2"/>
    <x v="2"/>
    <x v="0"/>
    <x v="4"/>
    <x v="3"/>
    <x v="1"/>
    <x v="3"/>
    <x v="1"/>
    <x v="1"/>
    <x v="1"/>
    <x v="1"/>
    <x v="0"/>
    <x v="3"/>
    <x v="4"/>
    <x v="1"/>
    <x v="3"/>
    <x v="1"/>
    <x v="1"/>
    <x v="3"/>
    <x v="2"/>
    <x v="1"/>
    <x v="1"/>
    <x v="1"/>
    <x v="4"/>
    <x v="0"/>
    <x v="0"/>
    <x v="0"/>
    <x v="0"/>
    <x v="0"/>
    <x v="0"/>
    <x v="0"/>
    <x v="0"/>
    <x v="0"/>
    <x v="16"/>
    <x v="74"/>
    <x v="33"/>
    <x v="1"/>
    <x v="9"/>
    <x v="3"/>
    <x v="1"/>
    <x v="1"/>
    <x v="7"/>
    <x v="15"/>
    <x v="9"/>
  </r>
  <r>
    <x v="0"/>
    <x v="0"/>
    <x v="1"/>
    <x v="0"/>
    <x v="3"/>
    <x v="0"/>
    <x v="2"/>
    <x v="1"/>
    <x v="4"/>
    <x v="3"/>
    <x v="0"/>
    <x v="3"/>
    <x v="2"/>
    <x v="0"/>
    <x v="0"/>
    <x v="0"/>
    <x v="4"/>
    <x v="1"/>
    <x v="0"/>
    <x v="0"/>
    <x v="0"/>
    <x v="0"/>
    <x v="0"/>
    <x v="1"/>
    <x v="2"/>
    <x v="1"/>
    <x v="0"/>
    <x v="1"/>
    <x v="0"/>
    <x v="0"/>
    <x v="0"/>
    <x v="0"/>
    <x v="0"/>
    <x v="0"/>
    <x v="4"/>
    <x v="0"/>
    <x v="0"/>
    <x v="0"/>
    <x v="0"/>
    <x v="1"/>
    <x v="0"/>
    <x v="0"/>
    <x v="0"/>
    <x v="0"/>
    <x v="0"/>
    <x v="0"/>
    <x v="0"/>
    <x v="0"/>
    <x v="0"/>
    <x v="18"/>
    <x v="10"/>
    <x v="6"/>
    <x v="3"/>
    <x v="0"/>
    <x v="0"/>
    <x v="2"/>
    <x v="3"/>
    <x v="1"/>
    <x v="0"/>
    <x v="4"/>
  </r>
  <r>
    <x v="0"/>
    <x v="0"/>
    <x v="1"/>
    <x v="0"/>
    <x v="3"/>
    <x v="2"/>
    <x v="2"/>
    <x v="0"/>
    <x v="1"/>
    <x v="1"/>
    <x v="0"/>
    <x v="0"/>
    <x v="0"/>
    <x v="1"/>
    <x v="1"/>
    <x v="0"/>
    <x v="0"/>
    <x v="1"/>
    <x v="0"/>
    <x v="0"/>
    <x v="0"/>
    <x v="1"/>
    <x v="0"/>
    <x v="2"/>
    <x v="0"/>
    <x v="0"/>
    <x v="1"/>
    <x v="1"/>
    <x v="0"/>
    <x v="0"/>
    <x v="0"/>
    <x v="0"/>
    <x v="0"/>
    <x v="0"/>
    <x v="2"/>
    <x v="0"/>
    <x v="2"/>
    <x v="0"/>
    <x v="0"/>
    <x v="1"/>
    <x v="0"/>
    <x v="0"/>
    <x v="0"/>
    <x v="0"/>
    <x v="0"/>
    <x v="0"/>
    <x v="0"/>
    <x v="0"/>
    <x v="0"/>
    <x v="5"/>
    <x v="45"/>
    <x v="1"/>
    <x v="3"/>
    <x v="0"/>
    <x v="4"/>
    <x v="4"/>
    <x v="3"/>
    <x v="1"/>
    <x v="0"/>
    <x v="1"/>
  </r>
  <r>
    <x v="0"/>
    <x v="0"/>
    <x v="1"/>
    <x v="0"/>
    <x v="3"/>
    <x v="0"/>
    <x v="3"/>
    <x v="1"/>
    <x v="1"/>
    <x v="3"/>
    <x v="0"/>
    <x v="2"/>
    <x v="3"/>
    <x v="2"/>
    <x v="0"/>
    <x v="0"/>
    <x v="0"/>
    <x v="1"/>
    <x v="4"/>
    <x v="0"/>
    <x v="4"/>
    <x v="1"/>
    <x v="0"/>
    <x v="4"/>
    <x v="1"/>
    <x v="1"/>
    <x v="4"/>
    <x v="2"/>
    <x v="0"/>
    <x v="0"/>
    <x v="2"/>
    <x v="2"/>
    <x v="1"/>
    <x v="3"/>
    <x v="1"/>
    <x v="0"/>
    <x v="1"/>
    <x v="3"/>
    <x v="0"/>
    <x v="1"/>
    <x v="0"/>
    <x v="0"/>
    <x v="0"/>
    <x v="0"/>
    <x v="0"/>
    <x v="0"/>
    <x v="0"/>
    <x v="0"/>
    <x v="0"/>
    <x v="3"/>
    <x v="80"/>
    <x v="1"/>
    <x v="8"/>
    <x v="0"/>
    <x v="4"/>
    <x v="9"/>
    <x v="1"/>
    <x v="17"/>
    <x v="12"/>
    <x v="1"/>
  </r>
  <r>
    <x v="0"/>
    <x v="0"/>
    <x v="1"/>
    <x v="0"/>
    <x v="3"/>
    <x v="2"/>
    <x v="2"/>
    <x v="1"/>
    <x v="3"/>
    <x v="3"/>
    <x v="2"/>
    <x v="3"/>
    <x v="0"/>
    <x v="1"/>
    <x v="1"/>
    <x v="1"/>
    <x v="0"/>
    <x v="4"/>
    <x v="1"/>
    <x v="0"/>
    <x v="4"/>
    <x v="2"/>
    <x v="0"/>
    <x v="1"/>
    <x v="3"/>
    <x v="1"/>
    <x v="1"/>
    <x v="1"/>
    <x v="4"/>
    <x v="3"/>
    <x v="0"/>
    <x v="3"/>
    <x v="5"/>
    <x v="0"/>
    <x v="4"/>
    <x v="0"/>
    <x v="0"/>
    <x v="1"/>
    <x v="0"/>
    <x v="0"/>
    <x v="0"/>
    <x v="0"/>
    <x v="0"/>
    <x v="0"/>
    <x v="0"/>
    <x v="0"/>
    <x v="0"/>
    <x v="0"/>
    <x v="0"/>
    <x v="3"/>
    <x v="44"/>
    <x v="10"/>
    <x v="2"/>
    <x v="0"/>
    <x v="4"/>
    <x v="2"/>
    <x v="1"/>
    <x v="16"/>
    <x v="17"/>
    <x v="4"/>
  </r>
  <r>
    <x v="0"/>
    <x v="0"/>
    <x v="1"/>
    <x v="0"/>
    <x v="3"/>
    <x v="3"/>
    <x v="1"/>
    <x v="0"/>
    <x v="2"/>
    <x v="1"/>
    <x v="0"/>
    <x v="3"/>
    <x v="2"/>
    <x v="1"/>
    <x v="1"/>
    <x v="1"/>
    <x v="1"/>
    <x v="1"/>
    <x v="1"/>
    <x v="0"/>
    <x v="0"/>
    <x v="0"/>
    <x v="1"/>
    <x v="2"/>
    <x v="1"/>
    <x v="1"/>
    <x v="1"/>
    <x v="1"/>
    <x v="0"/>
    <x v="0"/>
    <x v="0"/>
    <x v="0"/>
    <x v="5"/>
    <x v="3"/>
    <x v="4"/>
    <x v="3"/>
    <x v="2"/>
    <x v="0"/>
    <x v="0"/>
    <x v="0"/>
    <x v="0"/>
    <x v="0"/>
    <x v="0"/>
    <x v="0"/>
    <x v="0"/>
    <x v="0"/>
    <x v="0"/>
    <x v="0"/>
    <x v="0"/>
    <x v="17"/>
    <x v="1"/>
    <x v="5"/>
    <x v="1"/>
    <x v="0"/>
    <x v="1"/>
    <x v="3"/>
    <x v="1"/>
    <x v="1"/>
    <x v="19"/>
    <x v="3"/>
  </r>
  <r>
    <x v="0"/>
    <x v="0"/>
    <x v="1"/>
    <x v="0"/>
    <x v="3"/>
    <x v="0"/>
    <x v="3"/>
    <x v="1"/>
    <x v="3"/>
    <x v="3"/>
    <x v="2"/>
    <x v="4"/>
    <x v="1"/>
    <x v="2"/>
    <x v="3"/>
    <x v="1"/>
    <x v="1"/>
    <x v="2"/>
    <x v="4"/>
    <x v="4"/>
    <x v="1"/>
    <x v="1"/>
    <x v="3"/>
    <x v="1"/>
    <x v="1"/>
    <x v="1"/>
    <x v="1"/>
    <x v="0"/>
    <x v="3"/>
    <x v="3"/>
    <x v="3"/>
    <x v="1"/>
    <x v="1"/>
    <x v="4"/>
    <x v="0"/>
    <x v="1"/>
    <x v="1"/>
    <x v="3"/>
    <x v="1"/>
    <x v="4"/>
    <x v="0"/>
    <x v="0"/>
    <x v="0"/>
    <x v="0"/>
    <x v="0"/>
    <x v="0"/>
    <x v="0"/>
    <x v="0"/>
    <x v="0"/>
    <x v="3"/>
    <x v="3"/>
    <x v="16"/>
    <x v="9"/>
    <x v="5"/>
    <x v="3"/>
    <x v="1"/>
    <x v="1"/>
    <x v="37"/>
    <x v="1"/>
    <x v="6"/>
  </r>
  <r>
    <x v="0"/>
    <x v="0"/>
    <x v="1"/>
    <x v="0"/>
    <x v="3"/>
    <x v="2"/>
    <x v="1"/>
    <x v="1"/>
    <x v="2"/>
    <x v="3"/>
    <x v="2"/>
    <x v="3"/>
    <x v="1"/>
    <x v="1"/>
    <x v="3"/>
    <x v="1"/>
    <x v="1"/>
    <x v="1"/>
    <x v="2"/>
    <x v="4"/>
    <x v="0"/>
    <x v="1"/>
    <x v="0"/>
    <x v="1"/>
    <x v="1"/>
    <x v="0"/>
    <x v="2"/>
    <x v="0"/>
    <x v="0"/>
    <x v="1"/>
    <x v="4"/>
    <x v="3"/>
    <x v="0"/>
    <x v="0"/>
    <x v="1"/>
    <x v="1"/>
    <x v="1"/>
    <x v="1"/>
    <x v="2"/>
    <x v="1"/>
    <x v="0"/>
    <x v="0"/>
    <x v="0"/>
    <x v="0"/>
    <x v="0"/>
    <x v="0"/>
    <x v="0"/>
    <x v="0"/>
    <x v="0"/>
    <x v="8"/>
    <x v="41"/>
    <x v="2"/>
    <x v="3"/>
    <x v="0"/>
    <x v="4"/>
    <x v="1"/>
    <x v="1"/>
    <x v="24"/>
    <x v="3"/>
    <x v="4"/>
  </r>
  <r>
    <x v="0"/>
    <x v="0"/>
    <x v="1"/>
    <x v="0"/>
    <x v="3"/>
    <x v="2"/>
    <x v="2"/>
    <x v="1"/>
    <x v="1"/>
    <x v="3"/>
    <x v="1"/>
    <x v="3"/>
    <x v="2"/>
    <x v="2"/>
    <x v="4"/>
    <x v="2"/>
    <x v="1"/>
    <x v="2"/>
    <x v="2"/>
    <x v="0"/>
    <x v="1"/>
    <x v="0"/>
    <x v="0"/>
    <x v="1"/>
    <x v="2"/>
    <x v="1"/>
    <x v="3"/>
    <x v="1"/>
    <x v="3"/>
    <x v="4"/>
    <x v="3"/>
    <x v="0"/>
    <x v="0"/>
    <x v="0"/>
    <x v="0"/>
    <x v="3"/>
    <x v="1"/>
    <x v="1"/>
    <x v="1"/>
    <x v="4"/>
    <x v="0"/>
    <x v="0"/>
    <x v="0"/>
    <x v="0"/>
    <x v="0"/>
    <x v="0"/>
    <x v="0"/>
    <x v="0"/>
    <x v="0"/>
    <x v="11"/>
    <x v="46"/>
    <x v="22"/>
    <x v="2"/>
    <x v="11"/>
    <x v="0"/>
    <x v="2"/>
    <x v="2"/>
    <x v="25"/>
    <x v="0"/>
    <x v="0"/>
  </r>
  <r>
    <x v="0"/>
    <x v="0"/>
    <x v="28"/>
    <x v="0"/>
    <x v="1"/>
    <x v="0"/>
    <x v="2"/>
    <x v="1"/>
    <x v="2"/>
    <x v="3"/>
    <x v="0"/>
    <x v="1"/>
    <x v="1"/>
    <x v="1"/>
    <x v="1"/>
    <x v="2"/>
    <x v="0"/>
    <x v="1"/>
    <x v="1"/>
    <x v="3"/>
    <x v="5"/>
    <x v="3"/>
    <x v="0"/>
    <x v="1"/>
    <x v="2"/>
    <x v="1"/>
    <x v="1"/>
    <x v="1"/>
    <x v="0"/>
    <x v="3"/>
    <x v="2"/>
    <x v="1"/>
    <x v="4"/>
    <x v="0"/>
    <x v="1"/>
    <x v="3"/>
    <x v="4"/>
    <x v="2"/>
    <x v="1"/>
    <x v="1"/>
    <x v="0"/>
    <x v="0"/>
    <x v="0"/>
    <x v="0"/>
    <x v="0"/>
    <x v="0"/>
    <x v="0"/>
    <x v="0"/>
    <x v="0"/>
    <x v="1"/>
    <x v="17"/>
    <x v="8"/>
    <x v="1"/>
    <x v="7"/>
    <x v="3"/>
    <x v="2"/>
    <x v="1"/>
    <x v="30"/>
    <x v="11"/>
    <x v="4"/>
  </r>
  <r>
    <x v="0"/>
    <x v="0"/>
    <x v="28"/>
    <x v="0"/>
    <x v="1"/>
    <x v="3"/>
    <x v="1"/>
    <x v="1"/>
    <x v="1"/>
    <x v="2"/>
    <x v="1"/>
    <x v="3"/>
    <x v="3"/>
    <x v="2"/>
    <x v="3"/>
    <x v="2"/>
    <x v="2"/>
    <x v="4"/>
    <x v="1"/>
    <x v="4"/>
    <x v="3"/>
    <x v="2"/>
    <x v="2"/>
    <x v="1"/>
    <x v="2"/>
    <x v="1"/>
    <x v="1"/>
    <x v="1"/>
    <x v="0"/>
    <x v="4"/>
    <x v="0"/>
    <x v="1"/>
    <x v="1"/>
    <x v="0"/>
    <x v="0"/>
    <x v="1"/>
    <x v="3"/>
    <x v="2"/>
    <x v="1"/>
    <x v="1"/>
    <x v="0"/>
    <x v="0"/>
    <x v="0"/>
    <x v="0"/>
    <x v="0"/>
    <x v="0"/>
    <x v="0"/>
    <x v="0"/>
    <x v="0"/>
    <x v="1"/>
    <x v="59"/>
    <x v="22"/>
    <x v="2"/>
    <x v="9"/>
    <x v="2"/>
    <x v="2"/>
    <x v="1"/>
    <x v="13"/>
    <x v="1"/>
    <x v="0"/>
  </r>
  <r>
    <x v="0"/>
    <x v="0"/>
    <x v="28"/>
    <x v="0"/>
    <x v="1"/>
    <x v="2"/>
    <x v="2"/>
    <x v="1"/>
    <x v="1"/>
    <x v="1"/>
    <x v="1"/>
    <x v="1"/>
    <x v="1"/>
    <x v="0"/>
    <x v="1"/>
    <x v="1"/>
    <x v="0"/>
    <x v="0"/>
    <x v="1"/>
    <x v="0"/>
    <x v="0"/>
    <x v="1"/>
    <x v="0"/>
    <x v="2"/>
    <x v="1"/>
    <x v="1"/>
    <x v="1"/>
    <x v="0"/>
    <x v="0"/>
    <x v="3"/>
    <x v="0"/>
    <x v="0"/>
    <x v="3"/>
    <x v="1"/>
    <x v="1"/>
    <x v="1"/>
    <x v="0"/>
    <x v="3"/>
    <x v="2"/>
    <x v="1"/>
    <x v="0"/>
    <x v="0"/>
    <x v="0"/>
    <x v="0"/>
    <x v="0"/>
    <x v="0"/>
    <x v="0"/>
    <x v="0"/>
    <x v="0"/>
    <x v="11"/>
    <x v="17"/>
    <x v="4"/>
    <x v="7"/>
    <x v="0"/>
    <x v="4"/>
    <x v="3"/>
    <x v="1"/>
    <x v="6"/>
    <x v="4"/>
    <x v="0"/>
  </r>
  <r>
    <x v="0"/>
    <x v="0"/>
    <x v="28"/>
    <x v="0"/>
    <x v="1"/>
    <x v="0"/>
    <x v="1"/>
    <x v="1"/>
    <x v="1"/>
    <x v="1"/>
    <x v="0"/>
    <x v="1"/>
    <x v="0"/>
    <x v="2"/>
    <x v="3"/>
    <x v="2"/>
    <x v="2"/>
    <x v="4"/>
    <x v="2"/>
    <x v="2"/>
    <x v="0"/>
    <x v="1"/>
    <x v="0"/>
    <x v="3"/>
    <x v="1"/>
    <x v="0"/>
    <x v="0"/>
    <x v="0"/>
    <x v="0"/>
    <x v="3"/>
    <x v="2"/>
    <x v="1"/>
    <x v="3"/>
    <x v="4"/>
    <x v="1"/>
    <x v="3"/>
    <x v="1"/>
    <x v="1"/>
    <x v="2"/>
    <x v="2"/>
    <x v="0"/>
    <x v="0"/>
    <x v="0"/>
    <x v="0"/>
    <x v="0"/>
    <x v="0"/>
    <x v="0"/>
    <x v="0"/>
    <x v="0"/>
    <x v="1"/>
    <x v="1"/>
    <x v="22"/>
    <x v="5"/>
    <x v="2"/>
    <x v="4"/>
    <x v="3"/>
    <x v="0"/>
    <x v="4"/>
    <x v="8"/>
    <x v="4"/>
  </r>
  <r>
    <x v="0"/>
    <x v="0"/>
    <x v="28"/>
    <x v="0"/>
    <x v="1"/>
    <x v="0"/>
    <x v="0"/>
    <x v="1"/>
    <x v="2"/>
    <x v="0"/>
    <x v="0"/>
    <x v="2"/>
    <x v="0"/>
    <x v="1"/>
    <x v="0"/>
    <x v="1"/>
    <x v="1"/>
    <x v="0"/>
    <x v="0"/>
    <x v="1"/>
    <x v="1"/>
    <x v="1"/>
    <x v="0"/>
    <x v="2"/>
    <x v="4"/>
    <x v="0"/>
    <x v="0"/>
    <x v="0"/>
    <x v="0"/>
    <x v="0"/>
    <x v="0"/>
    <x v="0"/>
    <x v="0"/>
    <x v="4"/>
    <x v="1"/>
    <x v="3"/>
    <x v="0"/>
    <x v="3"/>
    <x v="0"/>
    <x v="0"/>
    <x v="0"/>
    <x v="0"/>
    <x v="0"/>
    <x v="0"/>
    <x v="0"/>
    <x v="0"/>
    <x v="0"/>
    <x v="0"/>
    <x v="0"/>
    <x v="10"/>
    <x v="12"/>
    <x v="10"/>
    <x v="0"/>
    <x v="1"/>
    <x v="4"/>
    <x v="9"/>
    <x v="0"/>
    <x v="0"/>
    <x v="0"/>
    <x v="4"/>
  </r>
  <r>
    <x v="0"/>
    <x v="0"/>
    <x v="28"/>
    <x v="0"/>
    <x v="1"/>
    <x v="0"/>
    <x v="1"/>
    <x v="1"/>
    <x v="2"/>
    <x v="1"/>
    <x v="0"/>
    <x v="1"/>
    <x v="0"/>
    <x v="1"/>
    <x v="1"/>
    <x v="1"/>
    <x v="1"/>
    <x v="1"/>
    <x v="0"/>
    <x v="3"/>
    <x v="0"/>
    <x v="1"/>
    <x v="0"/>
    <x v="1"/>
    <x v="4"/>
    <x v="1"/>
    <x v="0"/>
    <x v="1"/>
    <x v="0"/>
    <x v="0"/>
    <x v="2"/>
    <x v="0"/>
    <x v="0"/>
    <x v="3"/>
    <x v="1"/>
    <x v="3"/>
    <x v="0"/>
    <x v="3"/>
    <x v="0"/>
    <x v="1"/>
    <x v="0"/>
    <x v="0"/>
    <x v="0"/>
    <x v="0"/>
    <x v="0"/>
    <x v="0"/>
    <x v="0"/>
    <x v="0"/>
    <x v="0"/>
    <x v="8"/>
    <x v="1"/>
    <x v="5"/>
    <x v="3"/>
    <x v="9"/>
    <x v="4"/>
    <x v="5"/>
    <x v="3"/>
    <x v="3"/>
    <x v="0"/>
    <x v="1"/>
  </r>
  <r>
    <x v="0"/>
    <x v="0"/>
    <x v="28"/>
    <x v="0"/>
    <x v="1"/>
    <x v="0"/>
    <x v="1"/>
    <x v="1"/>
    <x v="1"/>
    <x v="3"/>
    <x v="2"/>
    <x v="1"/>
    <x v="4"/>
    <x v="0"/>
    <x v="1"/>
    <x v="1"/>
    <x v="4"/>
    <x v="1"/>
    <x v="4"/>
    <x v="2"/>
    <x v="1"/>
    <x v="1"/>
    <x v="0"/>
    <x v="4"/>
    <x v="2"/>
    <x v="1"/>
    <x v="1"/>
    <x v="4"/>
    <x v="0"/>
    <x v="3"/>
    <x v="0"/>
    <x v="1"/>
    <x v="1"/>
    <x v="1"/>
    <x v="1"/>
    <x v="3"/>
    <x v="4"/>
    <x v="3"/>
    <x v="2"/>
    <x v="0"/>
    <x v="0"/>
    <x v="0"/>
    <x v="0"/>
    <x v="0"/>
    <x v="0"/>
    <x v="0"/>
    <x v="0"/>
    <x v="0"/>
    <x v="0"/>
    <x v="1"/>
    <x v="41"/>
    <x v="15"/>
    <x v="8"/>
    <x v="6"/>
    <x v="4"/>
    <x v="5"/>
    <x v="1"/>
    <x v="49"/>
    <x v="1"/>
    <x v="0"/>
  </r>
  <r>
    <x v="0"/>
    <x v="0"/>
    <x v="28"/>
    <x v="0"/>
    <x v="1"/>
    <x v="2"/>
    <x v="0"/>
    <x v="1"/>
    <x v="1"/>
    <x v="0"/>
    <x v="0"/>
    <x v="1"/>
    <x v="0"/>
    <x v="1"/>
    <x v="1"/>
    <x v="1"/>
    <x v="0"/>
    <x v="1"/>
    <x v="0"/>
    <x v="1"/>
    <x v="1"/>
    <x v="1"/>
    <x v="0"/>
    <x v="2"/>
    <x v="2"/>
    <x v="1"/>
    <x v="1"/>
    <x v="2"/>
    <x v="2"/>
    <x v="4"/>
    <x v="2"/>
    <x v="1"/>
    <x v="0"/>
    <x v="0"/>
    <x v="0"/>
    <x v="3"/>
    <x v="4"/>
    <x v="1"/>
    <x v="2"/>
    <x v="4"/>
    <x v="0"/>
    <x v="0"/>
    <x v="0"/>
    <x v="0"/>
    <x v="0"/>
    <x v="0"/>
    <x v="0"/>
    <x v="0"/>
    <x v="0"/>
    <x v="5"/>
    <x v="8"/>
    <x v="10"/>
    <x v="3"/>
    <x v="1"/>
    <x v="4"/>
    <x v="1"/>
    <x v="1"/>
    <x v="37"/>
    <x v="6"/>
    <x v="0"/>
  </r>
  <r>
    <x v="0"/>
    <x v="0"/>
    <x v="28"/>
    <x v="0"/>
    <x v="1"/>
    <x v="0"/>
    <x v="0"/>
    <x v="1"/>
    <x v="1"/>
    <x v="0"/>
    <x v="0"/>
    <x v="2"/>
    <x v="2"/>
    <x v="1"/>
    <x v="0"/>
    <x v="1"/>
    <x v="0"/>
    <x v="0"/>
    <x v="3"/>
    <x v="1"/>
    <x v="0"/>
    <x v="1"/>
    <x v="0"/>
    <x v="0"/>
    <x v="4"/>
    <x v="4"/>
    <x v="0"/>
    <x v="0"/>
    <x v="0"/>
    <x v="0"/>
    <x v="0"/>
    <x v="0"/>
    <x v="3"/>
    <x v="3"/>
    <x v="0"/>
    <x v="3"/>
    <x v="0"/>
    <x v="0"/>
    <x v="2"/>
    <x v="0"/>
    <x v="0"/>
    <x v="0"/>
    <x v="0"/>
    <x v="0"/>
    <x v="0"/>
    <x v="0"/>
    <x v="0"/>
    <x v="0"/>
    <x v="0"/>
    <x v="5"/>
    <x v="0"/>
    <x v="4"/>
    <x v="6"/>
    <x v="8"/>
    <x v="4"/>
    <x v="1"/>
    <x v="5"/>
    <x v="0"/>
    <x v="4"/>
    <x v="5"/>
  </r>
  <r>
    <x v="0"/>
    <x v="0"/>
    <x v="28"/>
    <x v="0"/>
    <x v="1"/>
    <x v="2"/>
    <x v="0"/>
    <x v="1"/>
    <x v="1"/>
    <x v="1"/>
    <x v="3"/>
    <x v="2"/>
    <x v="0"/>
    <x v="1"/>
    <x v="1"/>
    <x v="1"/>
    <x v="0"/>
    <x v="1"/>
    <x v="0"/>
    <x v="1"/>
    <x v="1"/>
    <x v="3"/>
    <x v="3"/>
    <x v="2"/>
    <x v="1"/>
    <x v="0"/>
    <x v="1"/>
    <x v="0"/>
    <x v="2"/>
    <x v="3"/>
    <x v="2"/>
    <x v="1"/>
    <x v="3"/>
    <x v="0"/>
    <x v="0"/>
    <x v="1"/>
    <x v="4"/>
    <x v="1"/>
    <x v="2"/>
    <x v="1"/>
    <x v="0"/>
    <x v="0"/>
    <x v="0"/>
    <x v="0"/>
    <x v="0"/>
    <x v="0"/>
    <x v="0"/>
    <x v="0"/>
    <x v="0"/>
    <x v="5"/>
    <x v="12"/>
    <x v="10"/>
    <x v="3"/>
    <x v="1"/>
    <x v="6"/>
    <x v="3"/>
    <x v="3"/>
    <x v="39"/>
    <x v="8"/>
    <x v="0"/>
  </r>
  <r>
    <x v="0"/>
    <x v="0"/>
    <x v="28"/>
    <x v="0"/>
    <x v="1"/>
    <x v="0"/>
    <x v="2"/>
    <x v="1"/>
    <x v="1"/>
    <x v="0"/>
    <x v="3"/>
    <x v="2"/>
    <x v="2"/>
    <x v="1"/>
    <x v="0"/>
    <x v="0"/>
    <x v="1"/>
    <x v="0"/>
    <x v="0"/>
    <x v="3"/>
    <x v="0"/>
    <x v="3"/>
    <x v="0"/>
    <x v="2"/>
    <x v="2"/>
    <x v="1"/>
    <x v="1"/>
    <x v="1"/>
    <x v="0"/>
    <x v="0"/>
    <x v="2"/>
    <x v="1"/>
    <x v="1"/>
    <x v="0"/>
    <x v="4"/>
    <x v="3"/>
    <x v="3"/>
    <x v="4"/>
    <x v="2"/>
    <x v="0"/>
    <x v="0"/>
    <x v="0"/>
    <x v="0"/>
    <x v="0"/>
    <x v="0"/>
    <x v="0"/>
    <x v="0"/>
    <x v="0"/>
    <x v="0"/>
    <x v="11"/>
    <x v="6"/>
    <x v="1"/>
    <x v="0"/>
    <x v="9"/>
    <x v="3"/>
    <x v="1"/>
    <x v="1"/>
    <x v="3"/>
    <x v="1"/>
    <x v="4"/>
  </r>
  <r>
    <x v="0"/>
    <x v="0"/>
    <x v="28"/>
    <x v="0"/>
    <x v="1"/>
    <x v="0"/>
    <x v="2"/>
    <x v="1"/>
    <x v="1"/>
    <x v="1"/>
    <x v="0"/>
    <x v="1"/>
    <x v="1"/>
    <x v="1"/>
    <x v="3"/>
    <x v="1"/>
    <x v="1"/>
    <x v="2"/>
    <x v="1"/>
    <x v="0"/>
    <x v="1"/>
    <x v="1"/>
    <x v="1"/>
    <x v="2"/>
    <x v="1"/>
    <x v="1"/>
    <x v="1"/>
    <x v="1"/>
    <x v="0"/>
    <x v="0"/>
    <x v="0"/>
    <x v="1"/>
    <x v="1"/>
    <x v="0"/>
    <x v="0"/>
    <x v="3"/>
    <x v="4"/>
    <x v="1"/>
    <x v="1"/>
    <x v="4"/>
    <x v="0"/>
    <x v="0"/>
    <x v="0"/>
    <x v="0"/>
    <x v="0"/>
    <x v="0"/>
    <x v="0"/>
    <x v="0"/>
    <x v="0"/>
    <x v="11"/>
    <x v="31"/>
    <x v="2"/>
    <x v="2"/>
    <x v="11"/>
    <x v="0"/>
    <x v="3"/>
    <x v="1"/>
    <x v="1"/>
    <x v="1"/>
    <x v="0"/>
  </r>
  <r>
    <x v="0"/>
    <x v="0"/>
    <x v="28"/>
    <x v="0"/>
    <x v="1"/>
    <x v="0"/>
    <x v="2"/>
    <x v="1"/>
    <x v="1"/>
    <x v="3"/>
    <x v="3"/>
    <x v="1"/>
    <x v="1"/>
    <x v="0"/>
    <x v="0"/>
    <x v="1"/>
    <x v="0"/>
    <x v="1"/>
    <x v="0"/>
    <x v="0"/>
    <x v="0"/>
    <x v="1"/>
    <x v="1"/>
    <x v="1"/>
    <x v="4"/>
    <x v="1"/>
    <x v="0"/>
    <x v="1"/>
    <x v="0"/>
    <x v="0"/>
    <x v="0"/>
    <x v="0"/>
    <x v="3"/>
    <x v="3"/>
    <x v="0"/>
    <x v="3"/>
    <x v="1"/>
    <x v="3"/>
    <x v="0"/>
    <x v="1"/>
    <x v="0"/>
    <x v="0"/>
    <x v="0"/>
    <x v="0"/>
    <x v="0"/>
    <x v="0"/>
    <x v="0"/>
    <x v="0"/>
    <x v="0"/>
    <x v="11"/>
    <x v="24"/>
    <x v="15"/>
    <x v="3"/>
    <x v="0"/>
    <x v="0"/>
    <x v="5"/>
    <x v="3"/>
    <x v="1"/>
    <x v="4"/>
    <x v="5"/>
  </r>
  <r>
    <x v="0"/>
    <x v="0"/>
    <x v="28"/>
    <x v="0"/>
    <x v="1"/>
    <x v="2"/>
    <x v="2"/>
    <x v="0"/>
    <x v="1"/>
    <x v="1"/>
    <x v="0"/>
    <x v="0"/>
    <x v="0"/>
    <x v="1"/>
    <x v="1"/>
    <x v="0"/>
    <x v="1"/>
    <x v="1"/>
    <x v="1"/>
    <x v="2"/>
    <x v="0"/>
    <x v="1"/>
    <x v="0"/>
    <x v="3"/>
    <x v="3"/>
    <x v="1"/>
    <x v="0"/>
    <x v="0"/>
    <x v="2"/>
    <x v="3"/>
    <x v="3"/>
    <x v="1"/>
    <x v="3"/>
    <x v="0"/>
    <x v="1"/>
    <x v="3"/>
    <x v="1"/>
    <x v="0"/>
    <x v="2"/>
    <x v="0"/>
    <x v="0"/>
    <x v="0"/>
    <x v="0"/>
    <x v="0"/>
    <x v="0"/>
    <x v="0"/>
    <x v="0"/>
    <x v="0"/>
    <x v="0"/>
    <x v="5"/>
    <x v="45"/>
    <x v="7"/>
    <x v="1"/>
    <x v="2"/>
    <x v="4"/>
    <x v="7"/>
    <x v="3"/>
    <x v="11"/>
    <x v="8"/>
    <x v="4"/>
  </r>
  <r>
    <x v="0"/>
    <x v="0"/>
    <x v="28"/>
    <x v="0"/>
    <x v="1"/>
    <x v="2"/>
    <x v="2"/>
    <x v="1"/>
    <x v="1"/>
    <x v="1"/>
    <x v="1"/>
    <x v="2"/>
    <x v="2"/>
    <x v="2"/>
    <x v="0"/>
    <x v="0"/>
    <x v="1"/>
    <x v="1"/>
    <x v="0"/>
    <x v="2"/>
    <x v="1"/>
    <x v="1"/>
    <x v="1"/>
    <x v="2"/>
    <x v="4"/>
    <x v="0"/>
    <x v="0"/>
    <x v="1"/>
    <x v="0"/>
    <x v="0"/>
    <x v="0"/>
    <x v="0"/>
    <x v="3"/>
    <x v="3"/>
    <x v="1"/>
    <x v="0"/>
    <x v="1"/>
    <x v="3"/>
    <x v="2"/>
    <x v="1"/>
    <x v="0"/>
    <x v="0"/>
    <x v="0"/>
    <x v="0"/>
    <x v="0"/>
    <x v="0"/>
    <x v="0"/>
    <x v="0"/>
    <x v="0"/>
    <x v="11"/>
    <x v="39"/>
    <x v="7"/>
    <x v="3"/>
    <x v="6"/>
    <x v="0"/>
    <x v="9"/>
    <x v="0"/>
    <x v="1"/>
    <x v="4"/>
    <x v="1"/>
  </r>
  <r>
    <x v="0"/>
    <x v="0"/>
    <x v="28"/>
    <x v="0"/>
    <x v="1"/>
    <x v="2"/>
    <x v="2"/>
    <x v="1"/>
    <x v="1"/>
    <x v="1"/>
    <x v="0"/>
    <x v="2"/>
    <x v="0"/>
    <x v="1"/>
    <x v="1"/>
    <x v="0"/>
    <x v="0"/>
    <x v="1"/>
    <x v="0"/>
    <x v="2"/>
    <x v="1"/>
    <x v="1"/>
    <x v="1"/>
    <x v="2"/>
    <x v="4"/>
    <x v="0"/>
    <x v="0"/>
    <x v="1"/>
    <x v="0"/>
    <x v="0"/>
    <x v="0"/>
    <x v="0"/>
    <x v="0"/>
    <x v="3"/>
    <x v="1"/>
    <x v="0"/>
    <x v="1"/>
    <x v="3"/>
    <x v="0"/>
    <x v="1"/>
    <x v="0"/>
    <x v="0"/>
    <x v="0"/>
    <x v="0"/>
    <x v="0"/>
    <x v="0"/>
    <x v="0"/>
    <x v="0"/>
    <x v="0"/>
    <x v="11"/>
    <x v="27"/>
    <x v="1"/>
    <x v="3"/>
    <x v="6"/>
    <x v="0"/>
    <x v="9"/>
    <x v="0"/>
    <x v="1"/>
    <x v="0"/>
    <x v="1"/>
  </r>
  <r>
    <x v="0"/>
    <x v="0"/>
    <x v="28"/>
    <x v="0"/>
    <x v="1"/>
    <x v="0"/>
    <x v="1"/>
    <x v="1"/>
    <x v="1"/>
    <x v="1"/>
    <x v="0"/>
    <x v="1"/>
    <x v="0"/>
    <x v="1"/>
    <x v="1"/>
    <x v="2"/>
    <x v="0"/>
    <x v="1"/>
    <x v="0"/>
    <x v="1"/>
    <x v="1"/>
    <x v="3"/>
    <x v="4"/>
    <x v="1"/>
    <x v="2"/>
    <x v="1"/>
    <x v="1"/>
    <x v="0"/>
    <x v="2"/>
    <x v="4"/>
    <x v="2"/>
    <x v="4"/>
    <x v="3"/>
    <x v="1"/>
    <x v="3"/>
    <x v="1"/>
    <x v="4"/>
    <x v="1"/>
    <x v="2"/>
    <x v="4"/>
    <x v="0"/>
    <x v="0"/>
    <x v="0"/>
    <x v="0"/>
    <x v="0"/>
    <x v="0"/>
    <x v="0"/>
    <x v="0"/>
    <x v="0"/>
    <x v="1"/>
    <x v="1"/>
    <x v="8"/>
    <x v="3"/>
    <x v="1"/>
    <x v="5"/>
    <x v="2"/>
    <x v="1"/>
    <x v="11"/>
    <x v="15"/>
    <x v="9"/>
  </r>
  <r>
    <x v="0"/>
    <x v="0"/>
    <x v="28"/>
    <x v="0"/>
    <x v="1"/>
    <x v="0"/>
    <x v="1"/>
    <x v="1"/>
    <x v="2"/>
    <x v="1"/>
    <x v="0"/>
    <x v="1"/>
    <x v="1"/>
    <x v="3"/>
    <x v="3"/>
    <x v="2"/>
    <x v="1"/>
    <x v="0"/>
    <x v="0"/>
    <x v="2"/>
    <x v="3"/>
    <x v="1"/>
    <x v="0"/>
    <x v="2"/>
    <x v="2"/>
    <x v="1"/>
    <x v="0"/>
    <x v="4"/>
    <x v="3"/>
    <x v="4"/>
    <x v="1"/>
    <x v="1"/>
    <x v="1"/>
    <x v="1"/>
    <x v="0"/>
    <x v="3"/>
    <x v="4"/>
    <x v="1"/>
    <x v="1"/>
    <x v="1"/>
    <x v="0"/>
    <x v="0"/>
    <x v="0"/>
    <x v="0"/>
    <x v="0"/>
    <x v="0"/>
    <x v="0"/>
    <x v="0"/>
    <x v="0"/>
    <x v="8"/>
    <x v="31"/>
    <x v="22"/>
    <x v="0"/>
    <x v="4"/>
    <x v="4"/>
    <x v="1"/>
    <x v="3"/>
    <x v="14"/>
    <x v="1"/>
    <x v="6"/>
  </r>
  <r>
    <x v="0"/>
    <x v="0"/>
    <x v="28"/>
    <x v="0"/>
    <x v="1"/>
    <x v="2"/>
    <x v="2"/>
    <x v="1"/>
    <x v="2"/>
    <x v="1"/>
    <x v="3"/>
    <x v="2"/>
    <x v="0"/>
    <x v="1"/>
    <x v="0"/>
    <x v="0"/>
    <x v="0"/>
    <x v="1"/>
    <x v="0"/>
    <x v="1"/>
    <x v="1"/>
    <x v="1"/>
    <x v="0"/>
    <x v="2"/>
    <x v="2"/>
    <x v="1"/>
    <x v="0"/>
    <x v="0"/>
    <x v="2"/>
    <x v="3"/>
    <x v="3"/>
    <x v="1"/>
    <x v="1"/>
    <x v="1"/>
    <x v="0"/>
    <x v="3"/>
    <x v="4"/>
    <x v="1"/>
    <x v="2"/>
    <x v="1"/>
    <x v="0"/>
    <x v="0"/>
    <x v="0"/>
    <x v="0"/>
    <x v="0"/>
    <x v="0"/>
    <x v="0"/>
    <x v="0"/>
    <x v="0"/>
    <x v="1"/>
    <x v="12"/>
    <x v="14"/>
    <x v="3"/>
    <x v="1"/>
    <x v="4"/>
    <x v="1"/>
    <x v="3"/>
    <x v="11"/>
    <x v="1"/>
    <x v="6"/>
  </r>
  <r>
    <x v="0"/>
    <x v="0"/>
    <x v="28"/>
    <x v="0"/>
    <x v="1"/>
    <x v="2"/>
    <x v="2"/>
    <x v="0"/>
    <x v="1"/>
    <x v="0"/>
    <x v="0"/>
    <x v="2"/>
    <x v="2"/>
    <x v="0"/>
    <x v="0"/>
    <x v="1"/>
    <x v="0"/>
    <x v="0"/>
    <x v="0"/>
    <x v="2"/>
    <x v="1"/>
    <x v="1"/>
    <x v="0"/>
    <x v="2"/>
    <x v="2"/>
    <x v="0"/>
    <x v="0"/>
    <x v="0"/>
    <x v="2"/>
    <x v="0"/>
    <x v="2"/>
    <x v="1"/>
    <x v="3"/>
    <x v="0"/>
    <x v="0"/>
    <x v="3"/>
    <x v="4"/>
    <x v="3"/>
    <x v="2"/>
    <x v="1"/>
    <x v="0"/>
    <x v="0"/>
    <x v="0"/>
    <x v="0"/>
    <x v="0"/>
    <x v="0"/>
    <x v="0"/>
    <x v="0"/>
    <x v="0"/>
    <x v="5"/>
    <x v="0"/>
    <x v="15"/>
    <x v="0"/>
    <x v="6"/>
    <x v="4"/>
    <x v="1"/>
    <x v="0"/>
    <x v="17"/>
    <x v="8"/>
    <x v="0"/>
  </r>
  <r>
    <x v="0"/>
    <x v="0"/>
    <x v="28"/>
    <x v="0"/>
    <x v="1"/>
    <x v="0"/>
    <x v="2"/>
    <x v="1"/>
    <x v="2"/>
    <x v="1"/>
    <x v="0"/>
    <x v="1"/>
    <x v="0"/>
    <x v="0"/>
    <x v="0"/>
    <x v="1"/>
    <x v="0"/>
    <x v="0"/>
    <x v="0"/>
    <x v="0"/>
    <x v="1"/>
    <x v="3"/>
    <x v="1"/>
    <x v="2"/>
    <x v="2"/>
    <x v="1"/>
    <x v="1"/>
    <x v="1"/>
    <x v="0"/>
    <x v="0"/>
    <x v="2"/>
    <x v="1"/>
    <x v="3"/>
    <x v="0"/>
    <x v="1"/>
    <x v="3"/>
    <x v="1"/>
    <x v="3"/>
    <x v="2"/>
    <x v="1"/>
    <x v="0"/>
    <x v="0"/>
    <x v="0"/>
    <x v="0"/>
    <x v="0"/>
    <x v="0"/>
    <x v="0"/>
    <x v="0"/>
    <x v="0"/>
    <x v="1"/>
    <x v="1"/>
    <x v="15"/>
    <x v="0"/>
    <x v="11"/>
    <x v="9"/>
    <x v="1"/>
    <x v="1"/>
    <x v="3"/>
    <x v="8"/>
    <x v="4"/>
  </r>
  <r>
    <x v="0"/>
    <x v="0"/>
    <x v="28"/>
    <x v="0"/>
    <x v="1"/>
    <x v="0"/>
    <x v="2"/>
    <x v="0"/>
    <x v="0"/>
    <x v="1"/>
    <x v="3"/>
    <x v="2"/>
    <x v="2"/>
    <x v="0"/>
    <x v="1"/>
    <x v="0"/>
    <x v="1"/>
    <x v="1"/>
    <x v="1"/>
    <x v="0"/>
    <x v="3"/>
    <x v="1"/>
    <x v="0"/>
    <x v="2"/>
    <x v="1"/>
    <x v="0"/>
    <x v="0"/>
    <x v="1"/>
    <x v="0"/>
    <x v="0"/>
    <x v="0"/>
    <x v="2"/>
    <x v="2"/>
    <x v="3"/>
    <x v="1"/>
    <x v="0"/>
    <x v="1"/>
    <x v="3"/>
    <x v="2"/>
    <x v="1"/>
    <x v="0"/>
    <x v="0"/>
    <x v="0"/>
    <x v="0"/>
    <x v="0"/>
    <x v="0"/>
    <x v="0"/>
    <x v="0"/>
    <x v="0"/>
    <x v="6"/>
    <x v="0"/>
    <x v="1"/>
    <x v="1"/>
    <x v="5"/>
    <x v="4"/>
    <x v="3"/>
    <x v="0"/>
    <x v="1"/>
    <x v="5"/>
    <x v="1"/>
  </r>
  <r>
    <x v="0"/>
    <x v="0"/>
    <x v="28"/>
    <x v="0"/>
    <x v="1"/>
    <x v="0"/>
    <x v="2"/>
    <x v="0"/>
    <x v="1"/>
    <x v="1"/>
    <x v="0"/>
    <x v="2"/>
    <x v="1"/>
    <x v="3"/>
    <x v="1"/>
    <x v="0"/>
    <x v="4"/>
    <x v="4"/>
    <x v="0"/>
    <x v="0"/>
    <x v="0"/>
    <x v="4"/>
    <x v="0"/>
    <x v="2"/>
    <x v="2"/>
    <x v="1"/>
    <x v="1"/>
    <x v="0"/>
    <x v="0"/>
    <x v="0"/>
    <x v="2"/>
    <x v="1"/>
    <x v="3"/>
    <x v="0"/>
    <x v="0"/>
    <x v="3"/>
    <x v="0"/>
    <x v="3"/>
    <x v="2"/>
    <x v="0"/>
    <x v="0"/>
    <x v="0"/>
    <x v="0"/>
    <x v="0"/>
    <x v="0"/>
    <x v="0"/>
    <x v="0"/>
    <x v="0"/>
    <x v="0"/>
    <x v="5"/>
    <x v="1"/>
    <x v="7"/>
    <x v="3"/>
    <x v="0"/>
    <x v="8"/>
    <x v="1"/>
    <x v="1"/>
    <x v="6"/>
    <x v="8"/>
    <x v="0"/>
  </r>
  <r>
    <x v="0"/>
    <x v="0"/>
    <x v="28"/>
    <x v="0"/>
    <x v="1"/>
    <x v="0"/>
    <x v="0"/>
    <x v="0"/>
    <x v="1"/>
    <x v="1"/>
    <x v="0"/>
    <x v="2"/>
    <x v="2"/>
    <x v="1"/>
    <x v="0"/>
    <x v="0"/>
    <x v="1"/>
    <x v="0"/>
    <x v="2"/>
    <x v="0"/>
    <x v="0"/>
    <x v="2"/>
    <x v="2"/>
    <x v="2"/>
    <x v="0"/>
    <x v="4"/>
    <x v="1"/>
    <x v="1"/>
    <x v="3"/>
    <x v="3"/>
    <x v="2"/>
    <x v="2"/>
    <x v="3"/>
    <x v="3"/>
    <x v="1"/>
    <x v="3"/>
    <x v="1"/>
    <x v="1"/>
    <x v="4"/>
    <x v="1"/>
    <x v="0"/>
    <x v="0"/>
    <x v="0"/>
    <x v="0"/>
    <x v="0"/>
    <x v="0"/>
    <x v="0"/>
    <x v="0"/>
    <x v="0"/>
    <x v="6"/>
    <x v="45"/>
    <x v="1"/>
    <x v="6"/>
    <x v="0"/>
    <x v="2"/>
    <x v="4"/>
    <x v="0"/>
    <x v="39"/>
    <x v="3"/>
    <x v="1"/>
  </r>
  <r>
    <x v="0"/>
    <x v="0"/>
    <x v="26"/>
    <x v="0"/>
    <x v="2"/>
    <x v="2"/>
    <x v="2"/>
    <x v="0"/>
    <x v="1"/>
    <x v="1"/>
    <x v="1"/>
    <x v="2"/>
    <x v="0"/>
    <x v="1"/>
    <x v="1"/>
    <x v="1"/>
    <x v="0"/>
    <x v="1"/>
    <x v="0"/>
    <x v="0"/>
    <x v="1"/>
    <x v="2"/>
    <x v="2"/>
    <x v="2"/>
    <x v="3"/>
    <x v="0"/>
    <x v="1"/>
    <x v="0"/>
    <x v="0"/>
    <x v="3"/>
    <x v="3"/>
    <x v="1"/>
    <x v="3"/>
    <x v="4"/>
    <x v="1"/>
    <x v="4"/>
    <x v="1"/>
    <x v="4"/>
    <x v="4"/>
    <x v="2"/>
    <x v="0"/>
    <x v="0"/>
    <x v="0"/>
    <x v="0"/>
    <x v="0"/>
    <x v="0"/>
    <x v="0"/>
    <x v="0"/>
    <x v="0"/>
    <x v="5"/>
    <x v="22"/>
    <x v="10"/>
    <x v="3"/>
    <x v="11"/>
    <x v="2"/>
    <x v="3"/>
    <x v="3"/>
    <x v="8"/>
    <x v="8"/>
    <x v="4"/>
  </r>
  <r>
    <x v="0"/>
    <x v="0"/>
    <x v="1"/>
    <x v="0"/>
    <x v="3"/>
    <x v="0"/>
    <x v="1"/>
    <x v="1"/>
    <x v="4"/>
    <x v="4"/>
    <x v="1"/>
    <x v="3"/>
    <x v="1"/>
    <x v="2"/>
    <x v="3"/>
    <x v="2"/>
    <x v="2"/>
    <x v="2"/>
    <x v="3"/>
    <x v="2"/>
    <x v="5"/>
    <x v="0"/>
    <x v="1"/>
    <x v="4"/>
    <x v="2"/>
    <x v="1"/>
    <x v="1"/>
    <x v="1"/>
    <x v="0"/>
    <x v="4"/>
    <x v="1"/>
    <x v="4"/>
    <x v="4"/>
    <x v="1"/>
    <x v="0"/>
    <x v="2"/>
    <x v="4"/>
    <x v="1"/>
    <x v="1"/>
    <x v="1"/>
    <x v="0"/>
    <x v="0"/>
    <x v="0"/>
    <x v="0"/>
    <x v="0"/>
    <x v="0"/>
    <x v="0"/>
    <x v="0"/>
    <x v="0"/>
    <x v="16"/>
    <x v="21"/>
    <x v="22"/>
    <x v="7"/>
    <x v="10"/>
    <x v="1"/>
    <x v="5"/>
    <x v="1"/>
    <x v="21"/>
    <x v="14"/>
    <x v="6"/>
  </r>
  <r>
    <x v="0"/>
    <x v="0"/>
    <x v="22"/>
    <x v="0"/>
    <x v="1"/>
    <x v="2"/>
    <x v="1"/>
    <x v="2"/>
    <x v="3"/>
    <x v="4"/>
    <x v="1"/>
    <x v="1"/>
    <x v="4"/>
    <x v="2"/>
    <x v="2"/>
    <x v="2"/>
    <x v="1"/>
    <x v="2"/>
    <x v="4"/>
    <x v="1"/>
    <x v="3"/>
    <x v="3"/>
    <x v="0"/>
    <x v="4"/>
    <x v="4"/>
    <x v="2"/>
    <x v="3"/>
    <x v="1"/>
    <x v="4"/>
    <x v="0"/>
    <x v="0"/>
    <x v="0"/>
    <x v="1"/>
    <x v="0"/>
    <x v="3"/>
    <x v="1"/>
    <x v="4"/>
    <x v="1"/>
    <x v="2"/>
    <x v="4"/>
    <x v="0"/>
    <x v="0"/>
    <x v="0"/>
    <x v="0"/>
    <x v="0"/>
    <x v="0"/>
    <x v="0"/>
    <x v="0"/>
    <x v="0"/>
    <x v="4"/>
    <x v="21"/>
    <x v="26"/>
    <x v="9"/>
    <x v="13"/>
    <x v="3"/>
    <x v="8"/>
    <x v="9"/>
    <x v="1"/>
    <x v="13"/>
    <x v="8"/>
  </r>
  <r>
    <x v="0"/>
    <x v="0"/>
    <x v="22"/>
    <x v="0"/>
    <x v="1"/>
    <x v="0"/>
    <x v="1"/>
    <x v="3"/>
    <x v="2"/>
    <x v="4"/>
    <x v="4"/>
    <x v="3"/>
    <x v="1"/>
    <x v="3"/>
    <x v="4"/>
    <x v="3"/>
    <x v="1"/>
    <x v="2"/>
    <x v="1"/>
    <x v="3"/>
    <x v="2"/>
    <x v="1"/>
    <x v="3"/>
    <x v="4"/>
    <x v="1"/>
    <x v="2"/>
    <x v="2"/>
    <x v="5"/>
    <x v="2"/>
    <x v="2"/>
    <x v="3"/>
    <x v="0"/>
    <x v="5"/>
    <x v="2"/>
    <x v="0"/>
    <x v="1"/>
    <x v="0"/>
    <x v="1"/>
    <x v="1"/>
    <x v="1"/>
    <x v="0"/>
    <x v="0"/>
    <x v="0"/>
    <x v="0"/>
    <x v="0"/>
    <x v="0"/>
    <x v="0"/>
    <x v="0"/>
    <x v="0"/>
    <x v="15"/>
    <x v="52"/>
    <x v="21"/>
    <x v="2"/>
    <x v="3"/>
    <x v="3"/>
    <x v="9"/>
    <x v="2"/>
    <x v="14"/>
    <x v="19"/>
    <x v="9"/>
  </r>
  <r>
    <x v="0"/>
    <x v="0"/>
    <x v="22"/>
    <x v="0"/>
    <x v="1"/>
    <x v="2"/>
    <x v="2"/>
    <x v="2"/>
    <x v="2"/>
    <x v="3"/>
    <x v="1"/>
    <x v="1"/>
    <x v="1"/>
    <x v="2"/>
    <x v="1"/>
    <x v="2"/>
    <x v="1"/>
    <x v="2"/>
    <x v="2"/>
    <x v="1"/>
    <x v="4"/>
    <x v="3"/>
    <x v="0"/>
    <x v="1"/>
    <x v="2"/>
    <x v="1"/>
    <x v="1"/>
    <x v="1"/>
    <x v="2"/>
    <x v="4"/>
    <x v="3"/>
    <x v="1"/>
    <x v="1"/>
    <x v="1"/>
    <x v="0"/>
    <x v="1"/>
    <x v="1"/>
    <x v="1"/>
    <x v="2"/>
    <x v="1"/>
    <x v="0"/>
    <x v="0"/>
    <x v="0"/>
    <x v="0"/>
    <x v="0"/>
    <x v="0"/>
    <x v="0"/>
    <x v="0"/>
    <x v="0"/>
    <x v="8"/>
    <x v="3"/>
    <x v="9"/>
    <x v="2"/>
    <x v="18"/>
    <x v="3"/>
    <x v="2"/>
    <x v="1"/>
    <x v="63"/>
    <x v="1"/>
    <x v="6"/>
  </r>
  <r>
    <x v="0"/>
    <x v="0"/>
    <x v="22"/>
    <x v="0"/>
    <x v="1"/>
    <x v="2"/>
    <x v="4"/>
    <x v="3"/>
    <x v="2"/>
    <x v="3"/>
    <x v="1"/>
    <x v="4"/>
    <x v="1"/>
    <x v="3"/>
    <x v="1"/>
    <x v="0"/>
    <x v="1"/>
    <x v="1"/>
    <x v="4"/>
    <x v="0"/>
    <x v="0"/>
    <x v="1"/>
    <x v="0"/>
    <x v="1"/>
    <x v="2"/>
    <x v="1"/>
    <x v="2"/>
    <x v="0"/>
    <x v="0"/>
    <x v="3"/>
    <x v="2"/>
    <x v="0"/>
    <x v="0"/>
    <x v="0"/>
    <x v="3"/>
    <x v="3"/>
    <x v="0"/>
    <x v="3"/>
    <x v="2"/>
    <x v="4"/>
    <x v="0"/>
    <x v="0"/>
    <x v="0"/>
    <x v="0"/>
    <x v="0"/>
    <x v="0"/>
    <x v="0"/>
    <x v="0"/>
    <x v="0"/>
    <x v="23"/>
    <x v="56"/>
    <x v="39"/>
    <x v="8"/>
    <x v="0"/>
    <x v="4"/>
    <x v="2"/>
    <x v="7"/>
    <x v="4"/>
    <x v="0"/>
    <x v="8"/>
  </r>
  <r>
    <x v="0"/>
    <x v="0"/>
    <x v="22"/>
    <x v="0"/>
    <x v="1"/>
    <x v="2"/>
    <x v="1"/>
    <x v="2"/>
    <x v="4"/>
    <x v="3"/>
    <x v="1"/>
    <x v="1"/>
    <x v="0"/>
    <x v="1"/>
    <x v="1"/>
    <x v="1"/>
    <x v="0"/>
    <x v="2"/>
    <x v="1"/>
    <x v="2"/>
    <x v="0"/>
    <x v="1"/>
    <x v="0"/>
    <x v="4"/>
    <x v="2"/>
    <x v="2"/>
    <x v="2"/>
    <x v="0"/>
    <x v="2"/>
    <x v="3"/>
    <x v="2"/>
    <x v="0"/>
    <x v="0"/>
    <x v="0"/>
    <x v="0"/>
    <x v="1"/>
    <x v="4"/>
    <x v="1"/>
    <x v="2"/>
    <x v="1"/>
    <x v="0"/>
    <x v="0"/>
    <x v="0"/>
    <x v="0"/>
    <x v="0"/>
    <x v="0"/>
    <x v="0"/>
    <x v="0"/>
    <x v="0"/>
    <x v="15"/>
    <x v="46"/>
    <x v="10"/>
    <x v="2"/>
    <x v="2"/>
    <x v="4"/>
    <x v="5"/>
    <x v="2"/>
    <x v="39"/>
    <x v="0"/>
    <x v="0"/>
  </r>
  <r>
    <x v="0"/>
    <x v="0"/>
    <x v="22"/>
    <x v="0"/>
    <x v="1"/>
    <x v="2"/>
    <x v="0"/>
    <x v="2"/>
    <x v="2"/>
    <x v="3"/>
    <x v="1"/>
    <x v="1"/>
    <x v="1"/>
    <x v="1"/>
    <x v="1"/>
    <x v="1"/>
    <x v="0"/>
    <x v="4"/>
    <x v="1"/>
    <x v="0"/>
    <x v="0"/>
    <x v="1"/>
    <x v="0"/>
    <x v="1"/>
    <x v="2"/>
    <x v="1"/>
    <x v="1"/>
    <x v="0"/>
    <x v="2"/>
    <x v="3"/>
    <x v="2"/>
    <x v="0"/>
    <x v="3"/>
    <x v="0"/>
    <x v="1"/>
    <x v="1"/>
    <x v="1"/>
    <x v="1"/>
    <x v="2"/>
    <x v="1"/>
    <x v="0"/>
    <x v="0"/>
    <x v="0"/>
    <x v="0"/>
    <x v="0"/>
    <x v="0"/>
    <x v="0"/>
    <x v="0"/>
    <x v="0"/>
    <x v="17"/>
    <x v="3"/>
    <x v="10"/>
    <x v="2"/>
    <x v="0"/>
    <x v="4"/>
    <x v="2"/>
    <x v="1"/>
    <x v="39"/>
    <x v="4"/>
    <x v="4"/>
  </r>
  <r>
    <x v="0"/>
    <x v="0"/>
    <x v="22"/>
    <x v="0"/>
    <x v="1"/>
    <x v="0"/>
    <x v="4"/>
    <x v="3"/>
    <x v="4"/>
    <x v="4"/>
    <x v="4"/>
    <x v="5"/>
    <x v="2"/>
    <x v="5"/>
    <x v="5"/>
    <x v="3"/>
    <x v="3"/>
    <x v="3"/>
    <x v="4"/>
    <x v="3"/>
    <x v="2"/>
    <x v="0"/>
    <x v="1"/>
    <x v="4"/>
    <x v="4"/>
    <x v="3"/>
    <x v="3"/>
    <x v="1"/>
    <x v="0"/>
    <x v="4"/>
    <x v="1"/>
    <x v="4"/>
    <x v="4"/>
    <x v="2"/>
    <x v="3"/>
    <x v="2"/>
    <x v="4"/>
    <x v="2"/>
    <x v="3"/>
    <x v="3"/>
    <x v="0"/>
    <x v="0"/>
    <x v="0"/>
    <x v="0"/>
    <x v="0"/>
    <x v="0"/>
    <x v="0"/>
    <x v="0"/>
    <x v="0"/>
    <x v="20"/>
    <x v="11"/>
    <x v="31"/>
    <x v="4"/>
    <x v="3"/>
    <x v="1"/>
    <x v="8"/>
    <x v="4"/>
    <x v="21"/>
    <x v="14"/>
    <x v="2"/>
  </r>
  <r>
    <x v="0"/>
    <x v="0"/>
    <x v="22"/>
    <x v="0"/>
    <x v="1"/>
    <x v="0"/>
    <x v="1"/>
    <x v="1"/>
    <x v="4"/>
    <x v="1"/>
    <x v="0"/>
    <x v="3"/>
    <x v="2"/>
    <x v="0"/>
    <x v="1"/>
    <x v="0"/>
    <x v="1"/>
    <x v="0"/>
    <x v="0"/>
    <x v="2"/>
    <x v="0"/>
    <x v="1"/>
    <x v="0"/>
    <x v="4"/>
    <x v="2"/>
    <x v="1"/>
    <x v="1"/>
    <x v="1"/>
    <x v="0"/>
    <x v="0"/>
    <x v="0"/>
    <x v="0"/>
    <x v="3"/>
    <x v="3"/>
    <x v="2"/>
    <x v="3"/>
    <x v="0"/>
    <x v="0"/>
    <x v="0"/>
    <x v="1"/>
    <x v="0"/>
    <x v="0"/>
    <x v="0"/>
    <x v="0"/>
    <x v="0"/>
    <x v="0"/>
    <x v="0"/>
    <x v="0"/>
    <x v="0"/>
    <x v="16"/>
    <x v="1"/>
    <x v="1"/>
    <x v="0"/>
    <x v="2"/>
    <x v="4"/>
    <x v="5"/>
    <x v="1"/>
    <x v="1"/>
    <x v="4"/>
    <x v="3"/>
  </r>
  <r>
    <x v="0"/>
    <x v="0"/>
    <x v="22"/>
    <x v="0"/>
    <x v="1"/>
    <x v="2"/>
    <x v="1"/>
    <x v="2"/>
    <x v="4"/>
    <x v="2"/>
    <x v="1"/>
    <x v="3"/>
    <x v="3"/>
    <x v="2"/>
    <x v="4"/>
    <x v="4"/>
    <x v="2"/>
    <x v="3"/>
    <x v="2"/>
    <x v="1"/>
    <x v="4"/>
    <x v="3"/>
    <x v="3"/>
    <x v="1"/>
    <x v="4"/>
    <x v="2"/>
    <x v="2"/>
    <x v="0"/>
    <x v="3"/>
    <x v="4"/>
    <x v="0"/>
    <x v="1"/>
    <x v="4"/>
    <x v="0"/>
    <x v="3"/>
    <x v="2"/>
    <x v="4"/>
    <x v="2"/>
    <x v="3"/>
    <x v="3"/>
    <x v="0"/>
    <x v="0"/>
    <x v="0"/>
    <x v="0"/>
    <x v="0"/>
    <x v="0"/>
    <x v="0"/>
    <x v="0"/>
    <x v="0"/>
    <x v="15"/>
    <x v="59"/>
    <x v="52"/>
    <x v="4"/>
    <x v="18"/>
    <x v="6"/>
    <x v="5"/>
    <x v="2"/>
    <x v="31"/>
    <x v="11"/>
    <x v="8"/>
  </r>
  <r>
    <x v="0"/>
    <x v="0"/>
    <x v="22"/>
    <x v="0"/>
    <x v="1"/>
    <x v="2"/>
    <x v="1"/>
    <x v="3"/>
    <x v="4"/>
    <x v="3"/>
    <x v="2"/>
    <x v="5"/>
    <x v="1"/>
    <x v="2"/>
    <x v="4"/>
    <x v="4"/>
    <x v="3"/>
    <x v="2"/>
    <x v="1"/>
    <x v="1"/>
    <x v="1"/>
    <x v="3"/>
    <x v="0"/>
    <x v="1"/>
    <x v="1"/>
    <x v="1"/>
    <x v="1"/>
    <x v="4"/>
    <x v="4"/>
    <x v="3"/>
    <x v="0"/>
    <x v="0"/>
    <x v="5"/>
    <x v="3"/>
    <x v="1"/>
    <x v="3"/>
    <x v="0"/>
    <x v="2"/>
    <x v="4"/>
    <x v="1"/>
    <x v="0"/>
    <x v="0"/>
    <x v="0"/>
    <x v="0"/>
    <x v="0"/>
    <x v="0"/>
    <x v="0"/>
    <x v="0"/>
    <x v="0"/>
    <x v="23"/>
    <x v="42"/>
    <x v="19"/>
    <x v="2"/>
    <x v="1"/>
    <x v="3"/>
    <x v="1"/>
    <x v="1"/>
    <x v="75"/>
    <x v="19"/>
    <x v="1"/>
  </r>
  <r>
    <x v="0"/>
    <x v="0"/>
    <x v="22"/>
    <x v="0"/>
    <x v="1"/>
    <x v="2"/>
    <x v="4"/>
    <x v="2"/>
    <x v="3"/>
    <x v="3"/>
    <x v="1"/>
    <x v="3"/>
    <x v="1"/>
    <x v="3"/>
    <x v="3"/>
    <x v="2"/>
    <x v="1"/>
    <x v="4"/>
    <x v="0"/>
    <x v="2"/>
    <x v="1"/>
    <x v="1"/>
    <x v="0"/>
    <x v="1"/>
    <x v="2"/>
    <x v="1"/>
    <x v="1"/>
    <x v="0"/>
    <x v="0"/>
    <x v="3"/>
    <x v="2"/>
    <x v="0"/>
    <x v="0"/>
    <x v="0"/>
    <x v="4"/>
    <x v="1"/>
    <x v="1"/>
    <x v="3"/>
    <x v="4"/>
    <x v="4"/>
    <x v="0"/>
    <x v="0"/>
    <x v="0"/>
    <x v="0"/>
    <x v="0"/>
    <x v="0"/>
    <x v="0"/>
    <x v="0"/>
    <x v="0"/>
    <x v="21"/>
    <x v="29"/>
    <x v="22"/>
    <x v="3"/>
    <x v="6"/>
    <x v="4"/>
    <x v="2"/>
    <x v="1"/>
    <x v="4"/>
    <x v="0"/>
    <x v="4"/>
  </r>
  <r>
    <x v="0"/>
    <x v="0"/>
    <x v="29"/>
    <x v="0"/>
    <x v="2"/>
    <x v="0"/>
    <x v="0"/>
    <x v="1"/>
    <x v="0"/>
    <x v="1"/>
    <x v="3"/>
    <x v="0"/>
    <x v="0"/>
    <x v="1"/>
    <x v="0"/>
    <x v="0"/>
    <x v="0"/>
    <x v="1"/>
    <x v="3"/>
    <x v="3"/>
    <x v="5"/>
    <x v="1"/>
    <x v="0"/>
    <x v="2"/>
    <x v="2"/>
    <x v="0"/>
    <x v="0"/>
    <x v="1"/>
    <x v="5"/>
    <x v="3"/>
    <x v="0"/>
    <x v="1"/>
    <x v="1"/>
    <x v="3"/>
    <x v="1"/>
    <x v="0"/>
    <x v="2"/>
    <x v="0"/>
    <x v="2"/>
    <x v="0"/>
    <x v="0"/>
    <x v="0"/>
    <x v="0"/>
    <x v="0"/>
    <x v="0"/>
    <x v="0"/>
    <x v="0"/>
    <x v="0"/>
    <x v="0"/>
    <x v="6"/>
    <x v="0"/>
    <x v="14"/>
    <x v="0"/>
    <x v="7"/>
    <x v="4"/>
    <x v="1"/>
    <x v="0"/>
    <x v="12"/>
    <x v="1"/>
    <x v="1"/>
  </r>
  <r>
    <x v="0"/>
    <x v="0"/>
    <x v="29"/>
    <x v="0"/>
    <x v="2"/>
    <x v="1"/>
    <x v="0"/>
    <x v="1"/>
    <x v="0"/>
    <x v="1"/>
    <x v="0"/>
    <x v="1"/>
    <x v="1"/>
    <x v="1"/>
    <x v="0"/>
    <x v="1"/>
    <x v="4"/>
    <x v="1"/>
    <x v="3"/>
    <x v="1"/>
    <x v="2"/>
    <x v="1"/>
    <x v="3"/>
    <x v="1"/>
    <x v="4"/>
    <x v="1"/>
    <x v="0"/>
    <x v="0"/>
    <x v="2"/>
    <x v="3"/>
    <x v="2"/>
    <x v="0"/>
    <x v="1"/>
    <x v="3"/>
    <x v="3"/>
    <x v="0"/>
    <x v="1"/>
    <x v="2"/>
    <x v="0"/>
    <x v="0"/>
    <x v="0"/>
    <x v="0"/>
    <x v="0"/>
    <x v="0"/>
    <x v="0"/>
    <x v="0"/>
    <x v="0"/>
    <x v="0"/>
    <x v="0"/>
    <x v="6"/>
    <x v="31"/>
    <x v="15"/>
    <x v="0"/>
    <x v="15"/>
    <x v="3"/>
    <x v="5"/>
    <x v="3"/>
    <x v="39"/>
    <x v="13"/>
    <x v="0"/>
  </r>
  <r>
    <x v="0"/>
    <x v="0"/>
    <x v="29"/>
    <x v="0"/>
    <x v="2"/>
    <x v="2"/>
    <x v="3"/>
    <x v="4"/>
    <x v="3"/>
    <x v="2"/>
    <x v="2"/>
    <x v="4"/>
    <x v="3"/>
    <x v="4"/>
    <x v="2"/>
    <x v="4"/>
    <x v="3"/>
    <x v="4"/>
    <x v="2"/>
    <x v="4"/>
    <x v="4"/>
    <x v="2"/>
    <x v="2"/>
    <x v="3"/>
    <x v="3"/>
    <x v="5"/>
    <x v="4"/>
    <x v="3"/>
    <x v="4"/>
    <x v="1"/>
    <x v="4"/>
    <x v="3"/>
    <x v="5"/>
    <x v="4"/>
    <x v="4"/>
    <x v="4"/>
    <x v="3"/>
    <x v="4"/>
    <x v="4"/>
    <x v="2"/>
    <x v="0"/>
    <x v="0"/>
    <x v="0"/>
    <x v="0"/>
    <x v="0"/>
    <x v="0"/>
    <x v="0"/>
    <x v="0"/>
    <x v="0"/>
    <x v="19"/>
    <x v="37"/>
    <x v="20"/>
    <x v="5"/>
    <x v="17"/>
    <x v="2"/>
    <x v="7"/>
    <x v="8"/>
    <x v="28"/>
    <x v="17"/>
    <x v="7"/>
  </r>
  <r>
    <x v="0"/>
    <x v="0"/>
    <x v="29"/>
    <x v="0"/>
    <x v="2"/>
    <x v="2"/>
    <x v="2"/>
    <x v="0"/>
    <x v="0"/>
    <x v="1"/>
    <x v="3"/>
    <x v="1"/>
    <x v="0"/>
    <x v="0"/>
    <x v="0"/>
    <x v="0"/>
    <x v="0"/>
    <x v="1"/>
    <x v="0"/>
    <x v="3"/>
    <x v="1"/>
    <x v="1"/>
    <x v="0"/>
    <x v="2"/>
    <x v="4"/>
    <x v="0"/>
    <x v="0"/>
    <x v="1"/>
    <x v="0"/>
    <x v="0"/>
    <x v="2"/>
    <x v="2"/>
    <x v="3"/>
    <x v="3"/>
    <x v="2"/>
    <x v="3"/>
    <x v="0"/>
    <x v="0"/>
    <x v="1"/>
    <x v="0"/>
    <x v="0"/>
    <x v="0"/>
    <x v="0"/>
    <x v="0"/>
    <x v="0"/>
    <x v="0"/>
    <x v="0"/>
    <x v="0"/>
    <x v="0"/>
    <x v="6"/>
    <x v="8"/>
    <x v="0"/>
    <x v="3"/>
    <x v="14"/>
    <x v="4"/>
    <x v="9"/>
    <x v="0"/>
    <x v="3"/>
    <x v="3"/>
    <x v="3"/>
  </r>
  <r>
    <x v="0"/>
    <x v="0"/>
    <x v="29"/>
    <x v="0"/>
    <x v="2"/>
    <x v="2"/>
    <x v="2"/>
    <x v="1"/>
    <x v="1"/>
    <x v="1"/>
    <x v="0"/>
    <x v="1"/>
    <x v="2"/>
    <x v="1"/>
    <x v="1"/>
    <x v="1"/>
    <x v="1"/>
    <x v="0"/>
    <x v="0"/>
    <x v="3"/>
    <x v="2"/>
    <x v="3"/>
    <x v="3"/>
    <x v="4"/>
    <x v="2"/>
    <x v="1"/>
    <x v="1"/>
    <x v="1"/>
    <x v="0"/>
    <x v="4"/>
    <x v="1"/>
    <x v="1"/>
    <x v="4"/>
    <x v="1"/>
    <x v="3"/>
    <x v="3"/>
    <x v="0"/>
    <x v="2"/>
    <x v="3"/>
    <x v="1"/>
    <x v="0"/>
    <x v="0"/>
    <x v="0"/>
    <x v="0"/>
    <x v="0"/>
    <x v="0"/>
    <x v="0"/>
    <x v="0"/>
    <x v="0"/>
    <x v="11"/>
    <x v="27"/>
    <x v="5"/>
    <x v="0"/>
    <x v="3"/>
    <x v="6"/>
    <x v="5"/>
    <x v="1"/>
    <x v="21"/>
    <x v="11"/>
    <x v="9"/>
  </r>
  <r>
    <x v="0"/>
    <x v="0"/>
    <x v="29"/>
    <x v="0"/>
    <x v="2"/>
    <x v="0"/>
    <x v="0"/>
    <x v="0"/>
    <x v="0"/>
    <x v="1"/>
    <x v="0"/>
    <x v="2"/>
    <x v="2"/>
    <x v="0"/>
    <x v="0"/>
    <x v="0"/>
    <x v="0"/>
    <x v="0"/>
    <x v="3"/>
    <x v="2"/>
    <x v="1"/>
    <x v="1"/>
    <x v="0"/>
    <x v="0"/>
    <x v="2"/>
    <x v="0"/>
    <x v="0"/>
    <x v="1"/>
    <x v="2"/>
    <x v="0"/>
    <x v="0"/>
    <x v="0"/>
    <x v="3"/>
    <x v="3"/>
    <x v="0"/>
    <x v="0"/>
    <x v="2"/>
    <x v="0"/>
    <x v="0"/>
    <x v="0"/>
    <x v="0"/>
    <x v="0"/>
    <x v="0"/>
    <x v="0"/>
    <x v="0"/>
    <x v="0"/>
    <x v="0"/>
    <x v="0"/>
    <x v="0"/>
    <x v="0"/>
    <x v="45"/>
    <x v="0"/>
    <x v="6"/>
    <x v="6"/>
    <x v="4"/>
    <x v="6"/>
    <x v="0"/>
    <x v="0"/>
    <x v="4"/>
    <x v="5"/>
  </r>
  <r>
    <x v="0"/>
    <x v="0"/>
    <x v="29"/>
    <x v="0"/>
    <x v="2"/>
    <x v="2"/>
    <x v="2"/>
    <x v="1"/>
    <x v="1"/>
    <x v="3"/>
    <x v="0"/>
    <x v="1"/>
    <x v="0"/>
    <x v="1"/>
    <x v="3"/>
    <x v="1"/>
    <x v="0"/>
    <x v="1"/>
    <x v="0"/>
    <x v="2"/>
    <x v="1"/>
    <x v="2"/>
    <x v="3"/>
    <x v="3"/>
    <x v="3"/>
    <x v="2"/>
    <x v="1"/>
    <x v="1"/>
    <x v="2"/>
    <x v="3"/>
    <x v="2"/>
    <x v="0"/>
    <x v="3"/>
    <x v="4"/>
    <x v="4"/>
    <x v="4"/>
    <x v="3"/>
    <x v="4"/>
    <x v="4"/>
    <x v="1"/>
    <x v="0"/>
    <x v="0"/>
    <x v="0"/>
    <x v="0"/>
    <x v="0"/>
    <x v="0"/>
    <x v="0"/>
    <x v="0"/>
    <x v="0"/>
    <x v="11"/>
    <x v="10"/>
    <x v="5"/>
    <x v="3"/>
    <x v="6"/>
    <x v="6"/>
    <x v="7"/>
    <x v="7"/>
    <x v="4"/>
    <x v="4"/>
    <x v="7"/>
  </r>
  <r>
    <x v="0"/>
    <x v="0"/>
    <x v="29"/>
    <x v="0"/>
    <x v="2"/>
    <x v="2"/>
    <x v="2"/>
    <x v="2"/>
    <x v="1"/>
    <x v="1"/>
    <x v="3"/>
    <x v="1"/>
    <x v="0"/>
    <x v="1"/>
    <x v="3"/>
    <x v="0"/>
    <x v="1"/>
    <x v="0"/>
    <x v="3"/>
    <x v="2"/>
    <x v="2"/>
    <x v="2"/>
    <x v="4"/>
    <x v="1"/>
    <x v="3"/>
    <x v="2"/>
    <x v="1"/>
    <x v="0"/>
    <x v="0"/>
    <x v="3"/>
    <x v="0"/>
    <x v="4"/>
    <x v="3"/>
    <x v="3"/>
    <x v="4"/>
    <x v="3"/>
    <x v="1"/>
    <x v="2"/>
    <x v="0"/>
    <x v="0"/>
    <x v="0"/>
    <x v="0"/>
    <x v="0"/>
    <x v="0"/>
    <x v="0"/>
    <x v="0"/>
    <x v="0"/>
    <x v="0"/>
    <x v="0"/>
    <x v="1"/>
    <x v="8"/>
    <x v="38"/>
    <x v="6"/>
    <x v="19"/>
    <x v="7"/>
    <x v="2"/>
    <x v="7"/>
    <x v="6"/>
    <x v="15"/>
    <x v="3"/>
  </r>
  <r>
    <x v="0"/>
    <x v="0"/>
    <x v="29"/>
    <x v="0"/>
    <x v="2"/>
    <x v="0"/>
    <x v="0"/>
    <x v="0"/>
    <x v="0"/>
    <x v="1"/>
    <x v="0"/>
    <x v="1"/>
    <x v="2"/>
    <x v="0"/>
    <x v="0"/>
    <x v="0"/>
    <x v="0"/>
    <x v="0"/>
    <x v="3"/>
    <x v="2"/>
    <x v="3"/>
    <x v="1"/>
    <x v="0"/>
    <x v="2"/>
    <x v="4"/>
    <x v="1"/>
    <x v="0"/>
    <x v="1"/>
    <x v="1"/>
    <x v="0"/>
    <x v="0"/>
    <x v="0"/>
    <x v="3"/>
    <x v="3"/>
    <x v="0"/>
    <x v="0"/>
    <x v="4"/>
    <x v="1"/>
    <x v="0"/>
    <x v="0"/>
    <x v="0"/>
    <x v="0"/>
    <x v="0"/>
    <x v="0"/>
    <x v="0"/>
    <x v="0"/>
    <x v="0"/>
    <x v="0"/>
    <x v="0"/>
    <x v="0"/>
    <x v="27"/>
    <x v="0"/>
    <x v="6"/>
    <x v="4"/>
    <x v="4"/>
    <x v="9"/>
    <x v="3"/>
    <x v="51"/>
    <x v="4"/>
    <x v="5"/>
  </r>
  <r>
    <x v="0"/>
    <x v="0"/>
    <x v="29"/>
    <x v="0"/>
    <x v="2"/>
    <x v="0"/>
    <x v="0"/>
    <x v="0"/>
    <x v="0"/>
    <x v="0"/>
    <x v="2"/>
    <x v="0"/>
    <x v="1"/>
    <x v="2"/>
    <x v="3"/>
    <x v="0"/>
    <x v="4"/>
    <x v="0"/>
    <x v="3"/>
    <x v="3"/>
    <x v="2"/>
    <x v="3"/>
    <x v="4"/>
    <x v="1"/>
    <x v="4"/>
    <x v="1"/>
    <x v="0"/>
    <x v="1"/>
    <x v="0"/>
    <x v="0"/>
    <x v="0"/>
    <x v="4"/>
    <x v="4"/>
    <x v="1"/>
    <x v="3"/>
    <x v="3"/>
    <x v="4"/>
    <x v="2"/>
    <x v="2"/>
    <x v="0"/>
    <x v="0"/>
    <x v="0"/>
    <x v="0"/>
    <x v="0"/>
    <x v="0"/>
    <x v="0"/>
    <x v="0"/>
    <x v="0"/>
    <x v="0"/>
    <x v="0"/>
    <x v="32"/>
    <x v="7"/>
    <x v="6"/>
    <x v="3"/>
    <x v="5"/>
    <x v="5"/>
    <x v="3"/>
    <x v="1"/>
    <x v="14"/>
    <x v="9"/>
  </r>
  <r>
    <x v="0"/>
    <x v="0"/>
    <x v="29"/>
    <x v="0"/>
    <x v="2"/>
    <x v="2"/>
    <x v="2"/>
    <x v="0"/>
    <x v="0"/>
    <x v="1"/>
    <x v="3"/>
    <x v="1"/>
    <x v="2"/>
    <x v="0"/>
    <x v="0"/>
    <x v="0"/>
    <x v="0"/>
    <x v="0"/>
    <x v="0"/>
    <x v="3"/>
    <x v="1"/>
    <x v="1"/>
    <x v="3"/>
    <x v="1"/>
    <x v="4"/>
    <x v="1"/>
    <x v="0"/>
    <x v="1"/>
    <x v="2"/>
    <x v="3"/>
    <x v="0"/>
    <x v="0"/>
    <x v="3"/>
    <x v="0"/>
    <x v="0"/>
    <x v="3"/>
    <x v="0"/>
    <x v="3"/>
    <x v="2"/>
    <x v="0"/>
    <x v="0"/>
    <x v="0"/>
    <x v="0"/>
    <x v="0"/>
    <x v="0"/>
    <x v="0"/>
    <x v="0"/>
    <x v="0"/>
    <x v="0"/>
    <x v="6"/>
    <x v="12"/>
    <x v="0"/>
    <x v="0"/>
    <x v="14"/>
    <x v="3"/>
    <x v="5"/>
    <x v="3"/>
    <x v="6"/>
    <x v="4"/>
    <x v="0"/>
  </r>
  <r>
    <x v="0"/>
    <x v="0"/>
    <x v="29"/>
    <x v="0"/>
    <x v="2"/>
    <x v="0"/>
    <x v="0"/>
    <x v="1"/>
    <x v="0"/>
    <x v="0"/>
    <x v="0"/>
    <x v="2"/>
    <x v="2"/>
    <x v="0"/>
    <x v="0"/>
    <x v="0"/>
    <x v="0"/>
    <x v="0"/>
    <x v="3"/>
    <x v="0"/>
    <x v="0"/>
    <x v="1"/>
    <x v="0"/>
    <x v="2"/>
    <x v="1"/>
    <x v="1"/>
    <x v="1"/>
    <x v="0"/>
    <x v="0"/>
    <x v="4"/>
    <x v="0"/>
    <x v="2"/>
    <x v="0"/>
    <x v="3"/>
    <x v="2"/>
    <x v="0"/>
    <x v="2"/>
    <x v="3"/>
    <x v="0"/>
    <x v="1"/>
    <x v="0"/>
    <x v="0"/>
    <x v="0"/>
    <x v="0"/>
    <x v="0"/>
    <x v="0"/>
    <x v="0"/>
    <x v="0"/>
    <x v="0"/>
    <x v="6"/>
    <x v="0"/>
    <x v="0"/>
    <x v="6"/>
    <x v="0"/>
    <x v="4"/>
    <x v="3"/>
    <x v="1"/>
    <x v="59"/>
    <x v="7"/>
    <x v="3"/>
  </r>
  <r>
    <x v="0"/>
    <x v="0"/>
    <x v="29"/>
    <x v="0"/>
    <x v="2"/>
    <x v="0"/>
    <x v="0"/>
    <x v="0"/>
    <x v="1"/>
    <x v="1"/>
    <x v="3"/>
    <x v="4"/>
    <x v="1"/>
    <x v="1"/>
    <x v="1"/>
    <x v="1"/>
    <x v="0"/>
    <x v="0"/>
    <x v="3"/>
    <x v="2"/>
    <x v="1"/>
    <x v="1"/>
    <x v="0"/>
    <x v="2"/>
    <x v="1"/>
    <x v="0"/>
    <x v="5"/>
    <x v="1"/>
    <x v="1"/>
    <x v="0"/>
    <x v="0"/>
    <x v="0"/>
    <x v="0"/>
    <x v="3"/>
    <x v="1"/>
    <x v="0"/>
    <x v="1"/>
    <x v="3"/>
    <x v="1"/>
    <x v="1"/>
    <x v="0"/>
    <x v="0"/>
    <x v="0"/>
    <x v="0"/>
    <x v="0"/>
    <x v="0"/>
    <x v="0"/>
    <x v="0"/>
    <x v="0"/>
    <x v="6"/>
    <x v="36"/>
    <x v="10"/>
    <x v="6"/>
    <x v="6"/>
    <x v="4"/>
    <x v="3"/>
    <x v="5"/>
    <x v="51"/>
    <x v="0"/>
    <x v="1"/>
  </r>
  <r>
    <x v="0"/>
    <x v="0"/>
    <x v="29"/>
    <x v="0"/>
    <x v="2"/>
    <x v="0"/>
    <x v="0"/>
    <x v="0"/>
    <x v="1"/>
    <x v="1"/>
    <x v="0"/>
    <x v="0"/>
    <x v="3"/>
    <x v="0"/>
    <x v="0"/>
    <x v="0"/>
    <x v="4"/>
    <x v="0"/>
    <x v="3"/>
    <x v="0"/>
    <x v="2"/>
    <x v="3"/>
    <x v="3"/>
    <x v="2"/>
    <x v="1"/>
    <x v="3"/>
    <x v="3"/>
    <x v="5"/>
    <x v="0"/>
    <x v="4"/>
    <x v="0"/>
    <x v="1"/>
    <x v="5"/>
    <x v="3"/>
    <x v="3"/>
    <x v="1"/>
    <x v="1"/>
    <x v="3"/>
    <x v="0"/>
    <x v="4"/>
    <x v="0"/>
    <x v="0"/>
    <x v="0"/>
    <x v="0"/>
    <x v="0"/>
    <x v="0"/>
    <x v="0"/>
    <x v="0"/>
    <x v="0"/>
    <x v="6"/>
    <x v="81"/>
    <x v="6"/>
    <x v="6"/>
    <x v="9"/>
    <x v="6"/>
    <x v="3"/>
    <x v="4"/>
    <x v="21"/>
    <x v="21"/>
    <x v="0"/>
  </r>
  <r>
    <x v="0"/>
    <x v="0"/>
    <x v="29"/>
    <x v="0"/>
    <x v="2"/>
    <x v="2"/>
    <x v="2"/>
    <x v="0"/>
    <x v="0"/>
    <x v="0"/>
    <x v="0"/>
    <x v="2"/>
    <x v="2"/>
    <x v="1"/>
    <x v="0"/>
    <x v="1"/>
    <x v="1"/>
    <x v="1"/>
    <x v="3"/>
    <x v="0"/>
    <x v="5"/>
    <x v="1"/>
    <x v="3"/>
    <x v="2"/>
    <x v="2"/>
    <x v="0"/>
    <x v="0"/>
    <x v="1"/>
    <x v="2"/>
    <x v="3"/>
    <x v="3"/>
    <x v="0"/>
    <x v="1"/>
    <x v="0"/>
    <x v="1"/>
    <x v="3"/>
    <x v="2"/>
    <x v="0"/>
    <x v="0"/>
    <x v="0"/>
    <x v="0"/>
    <x v="0"/>
    <x v="0"/>
    <x v="0"/>
    <x v="0"/>
    <x v="0"/>
    <x v="0"/>
    <x v="0"/>
    <x v="0"/>
    <x v="6"/>
    <x v="0"/>
    <x v="10"/>
    <x v="0"/>
    <x v="21"/>
    <x v="3"/>
    <x v="1"/>
    <x v="0"/>
    <x v="8"/>
    <x v="13"/>
    <x v="4"/>
  </r>
  <r>
    <x v="0"/>
    <x v="0"/>
    <x v="29"/>
    <x v="0"/>
    <x v="2"/>
    <x v="0"/>
    <x v="2"/>
    <x v="0"/>
    <x v="0"/>
    <x v="0"/>
    <x v="3"/>
    <x v="0"/>
    <x v="2"/>
    <x v="0"/>
    <x v="0"/>
    <x v="0"/>
    <x v="4"/>
    <x v="0"/>
    <x v="3"/>
    <x v="0"/>
    <x v="1"/>
    <x v="3"/>
    <x v="4"/>
    <x v="2"/>
    <x v="1"/>
    <x v="4"/>
    <x v="5"/>
    <x v="1"/>
    <x v="0"/>
    <x v="0"/>
    <x v="0"/>
    <x v="0"/>
    <x v="3"/>
    <x v="0"/>
    <x v="3"/>
    <x v="0"/>
    <x v="0"/>
    <x v="3"/>
    <x v="0"/>
    <x v="0"/>
    <x v="0"/>
    <x v="0"/>
    <x v="0"/>
    <x v="0"/>
    <x v="0"/>
    <x v="0"/>
    <x v="0"/>
    <x v="0"/>
    <x v="0"/>
    <x v="6"/>
    <x v="5"/>
    <x v="6"/>
    <x v="6"/>
    <x v="11"/>
    <x v="5"/>
    <x v="3"/>
    <x v="6"/>
    <x v="1"/>
    <x v="4"/>
    <x v="8"/>
  </r>
  <r>
    <x v="0"/>
    <x v="0"/>
    <x v="22"/>
    <x v="0"/>
    <x v="1"/>
    <x v="0"/>
    <x v="2"/>
    <x v="1"/>
    <x v="2"/>
    <x v="0"/>
    <x v="0"/>
    <x v="2"/>
    <x v="2"/>
    <x v="3"/>
    <x v="3"/>
    <x v="0"/>
    <x v="0"/>
    <x v="1"/>
    <x v="1"/>
    <x v="4"/>
    <x v="1"/>
    <x v="0"/>
    <x v="3"/>
    <x v="2"/>
    <x v="2"/>
    <x v="2"/>
    <x v="0"/>
    <x v="1"/>
    <x v="0"/>
    <x v="0"/>
    <x v="0"/>
    <x v="4"/>
    <x v="4"/>
    <x v="0"/>
    <x v="2"/>
    <x v="1"/>
    <x v="0"/>
    <x v="0"/>
    <x v="0"/>
    <x v="0"/>
    <x v="0"/>
    <x v="0"/>
    <x v="0"/>
    <x v="0"/>
    <x v="0"/>
    <x v="0"/>
    <x v="0"/>
    <x v="0"/>
    <x v="0"/>
    <x v="1"/>
    <x v="0"/>
    <x v="39"/>
    <x v="1"/>
    <x v="5"/>
    <x v="9"/>
    <x v="1"/>
    <x v="1"/>
    <x v="1"/>
    <x v="14"/>
    <x v="1"/>
  </r>
  <r>
    <x v="0"/>
    <x v="0"/>
    <x v="22"/>
    <x v="0"/>
    <x v="1"/>
    <x v="0"/>
    <x v="1"/>
    <x v="1"/>
    <x v="2"/>
    <x v="1"/>
    <x v="1"/>
    <x v="3"/>
    <x v="0"/>
    <x v="1"/>
    <x v="1"/>
    <x v="2"/>
    <x v="0"/>
    <x v="2"/>
    <x v="1"/>
    <x v="4"/>
    <x v="4"/>
    <x v="1"/>
    <x v="0"/>
    <x v="2"/>
    <x v="2"/>
    <x v="2"/>
    <x v="2"/>
    <x v="0"/>
    <x v="2"/>
    <x v="3"/>
    <x v="0"/>
    <x v="0"/>
    <x v="4"/>
    <x v="0"/>
    <x v="1"/>
    <x v="1"/>
    <x v="2"/>
    <x v="0"/>
    <x v="2"/>
    <x v="0"/>
    <x v="0"/>
    <x v="0"/>
    <x v="0"/>
    <x v="0"/>
    <x v="0"/>
    <x v="0"/>
    <x v="0"/>
    <x v="0"/>
    <x v="0"/>
    <x v="8"/>
    <x v="17"/>
    <x v="8"/>
    <x v="2"/>
    <x v="17"/>
    <x v="4"/>
    <x v="1"/>
    <x v="2"/>
    <x v="17"/>
    <x v="18"/>
    <x v="4"/>
  </r>
  <r>
    <x v="0"/>
    <x v="0"/>
    <x v="20"/>
    <x v="0"/>
    <x v="2"/>
    <x v="0"/>
    <x v="1"/>
    <x v="0"/>
    <x v="1"/>
    <x v="1"/>
    <x v="3"/>
    <x v="2"/>
    <x v="0"/>
    <x v="3"/>
    <x v="1"/>
    <x v="1"/>
    <x v="1"/>
    <x v="1"/>
    <x v="2"/>
    <x v="0"/>
    <x v="5"/>
    <x v="2"/>
    <x v="0"/>
    <x v="3"/>
    <x v="3"/>
    <x v="1"/>
    <x v="4"/>
    <x v="1"/>
    <x v="0"/>
    <x v="3"/>
    <x v="0"/>
    <x v="0"/>
    <x v="2"/>
    <x v="4"/>
    <x v="4"/>
    <x v="1"/>
    <x v="4"/>
    <x v="1"/>
    <x v="0"/>
    <x v="4"/>
    <x v="0"/>
    <x v="0"/>
    <x v="0"/>
    <x v="0"/>
    <x v="0"/>
    <x v="0"/>
    <x v="0"/>
    <x v="0"/>
    <x v="0"/>
    <x v="10"/>
    <x v="12"/>
    <x v="16"/>
    <x v="3"/>
    <x v="21"/>
    <x v="4"/>
    <x v="7"/>
    <x v="1"/>
    <x v="3"/>
    <x v="2"/>
    <x v="7"/>
  </r>
  <r>
    <x v="0"/>
    <x v="0"/>
    <x v="22"/>
    <x v="0"/>
    <x v="1"/>
    <x v="0"/>
    <x v="1"/>
    <x v="3"/>
    <x v="3"/>
    <x v="4"/>
    <x v="1"/>
    <x v="3"/>
    <x v="1"/>
    <x v="3"/>
    <x v="3"/>
    <x v="2"/>
    <x v="1"/>
    <x v="2"/>
    <x v="0"/>
    <x v="3"/>
    <x v="4"/>
    <x v="1"/>
    <x v="3"/>
    <x v="4"/>
    <x v="2"/>
    <x v="3"/>
    <x v="3"/>
    <x v="2"/>
    <x v="0"/>
    <x v="4"/>
    <x v="2"/>
    <x v="0"/>
    <x v="1"/>
    <x v="0"/>
    <x v="3"/>
    <x v="1"/>
    <x v="0"/>
    <x v="0"/>
    <x v="2"/>
    <x v="0"/>
    <x v="0"/>
    <x v="0"/>
    <x v="0"/>
    <x v="0"/>
    <x v="0"/>
    <x v="0"/>
    <x v="0"/>
    <x v="0"/>
    <x v="0"/>
    <x v="21"/>
    <x v="21"/>
    <x v="22"/>
    <x v="1"/>
    <x v="3"/>
    <x v="3"/>
    <x v="5"/>
    <x v="4"/>
    <x v="11"/>
    <x v="13"/>
    <x v="8"/>
  </r>
  <r>
    <x v="0"/>
    <x v="0"/>
    <x v="20"/>
    <x v="0"/>
    <x v="2"/>
    <x v="2"/>
    <x v="0"/>
    <x v="0"/>
    <x v="0"/>
    <x v="0"/>
    <x v="3"/>
    <x v="1"/>
    <x v="2"/>
    <x v="0"/>
    <x v="0"/>
    <x v="0"/>
    <x v="1"/>
    <x v="1"/>
    <x v="3"/>
    <x v="0"/>
    <x v="0"/>
    <x v="3"/>
    <x v="0"/>
    <x v="2"/>
    <x v="0"/>
    <x v="2"/>
    <x v="1"/>
    <x v="1"/>
    <x v="0"/>
    <x v="0"/>
    <x v="0"/>
    <x v="2"/>
    <x v="2"/>
    <x v="0"/>
    <x v="2"/>
    <x v="3"/>
    <x v="2"/>
    <x v="3"/>
    <x v="0"/>
    <x v="0"/>
    <x v="0"/>
    <x v="0"/>
    <x v="0"/>
    <x v="0"/>
    <x v="0"/>
    <x v="0"/>
    <x v="0"/>
    <x v="0"/>
    <x v="0"/>
    <x v="0"/>
    <x v="23"/>
    <x v="14"/>
    <x v="0"/>
    <x v="0"/>
    <x v="3"/>
    <x v="4"/>
    <x v="7"/>
    <x v="1"/>
    <x v="5"/>
    <x v="1"/>
  </r>
  <r>
    <x v="0"/>
    <x v="0"/>
    <x v="20"/>
    <x v="0"/>
    <x v="2"/>
    <x v="2"/>
    <x v="3"/>
    <x v="4"/>
    <x v="1"/>
    <x v="1"/>
    <x v="3"/>
    <x v="2"/>
    <x v="1"/>
    <x v="0"/>
    <x v="1"/>
    <x v="1"/>
    <x v="0"/>
    <x v="1"/>
    <x v="2"/>
    <x v="2"/>
    <x v="5"/>
    <x v="1"/>
    <x v="2"/>
    <x v="3"/>
    <x v="1"/>
    <x v="0"/>
    <x v="2"/>
    <x v="4"/>
    <x v="2"/>
    <x v="4"/>
    <x v="4"/>
    <x v="1"/>
    <x v="0"/>
    <x v="1"/>
    <x v="4"/>
    <x v="1"/>
    <x v="0"/>
    <x v="3"/>
    <x v="4"/>
    <x v="0"/>
    <x v="0"/>
    <x v="0"/>
    <x v="0"/>
    <x v="0"/>
    <x v="0"/>
    <x v="0"/>
    <x v="0"/>
    <x v="0"/>
    <x v="0"/>
    <x v="3"/>
    <x v="8"/>
    <x v="4"/>
    <x v="3"/>
    <x v="10"/>
    <x v="4"/>
    <x v="3"/>
    <x v="1"/>
    <x v="58"/>
    <x v="6"/>
    <x v="6"/>
  </r>
  <r>
    <x v="0"/>
    <x v="0"/>
    <x v="20"/>
    <x v="0"/>
    <x v="2"/>
    <x v="0"/>
    <x v="1"/>
    <x v="0"/>
    <x v="2"/>
    <x v="3"/>
    <x v="0"/>
    <x v="3"/>
    <x v="1"/>
    <x v="1"/>
    <x v="1"/>
    <x v="2"/>
    <x v="1"/>
    <x v="2"/>
    <x v="3"/>
    <x v="3"/>
    <x v="2"/>
    <x v="4"/>
    <x v="1"/>
    <x v="1"/>
    <x v="4"/>
    <x v="2"/>
    <x v="2"/>
    <x v="1"/>
    <x v="0"/>
    <x v="0"/>
    <x v="0"/>
    <x v="4"/>
    <x v="1"/>
    <x v="0"/>
    <x v="2"/>
    <x v="2"/>
    <x v="4"/>
    <x v="0"/>
    <x v="0"/>
    <x v="0"/>
    <x v="0"/>
    <x v="0"/>
    <x v="0"/>
    <x v="0"/>
    <x v="0"/>
    <x v="0"/>
    <x v="0"/>
    <x v="0"/>
    <x v="0"/>
    <x v="17"/>
    <x v="50"/>
    <x v="12"/>
    <x v="7"/>
    <x v="3"/>
    <x v="3"/>
    <x v="5"/>
    <x v="2"/>
    <x v="1"/>
    <x v="16"/>
    <x v="1"/>
  </r>
  <r>
    <x v="0"/>
    <x v="0"/>
    <x v="20"/>
    <x v="0"/>
    <x v="2"/>
    <x v="0"/>
    <x v="1"/>
    <x v="0"/>
    <x v="1"/>
    <x v="1"/>
    <x v="3"/>
    <x v="2"/>
    <x v="0"/>
    <x v="1"/>
    <x v="0"/>
    <x v="0"/>
    <x v="1"/>
    <x v="2"/>
    <x v="3"/>
    <x v="3"/>
    <x v="2"/>
    <x v="4"/>
    <x v="1"/>
    <x v="1"/>
    <x v="2"/>
    <x v="2"/>
    <x v="5"/>
    <x v="1"/>
    <x v="0"/>
    <x v="0"/>
    <x v="0"/>
    <x v="4"/>
    <x v="3"/>
    <x v="1"/>
    <x v="2"/>
    <x v="2"/>
    <x v="4"/>
    <x v="3"/>
    <x v="0"/>
    <x v="0"/>
    <x v="0"/>
    <x v="0"/>
    <x v="0"/>
    <x v="0"/>
    <x v="0"/>
    <x v="0"/>
    <x v="0"/>
    <x v="0"/>
    <x v="0"/>
    <x v="10"/>
    <x v="12"/>
    <x v="1"/>
    <x v="7"/>
    <x v="3"/>
    <x v="3"/>
    <x v="2"/>
    <x v="3"/>
    <x v="1"/>
    <x v="15"/>
    <x v="5"/>
  </r>
  <r>
    <x v="0"/>
    <x v="0"/>
    <x v="20"/>
    <x v="0"/>
    <x v="2"/>
    <x v="0"/>
    <x v="2"/>
    <x v="0"/>
    <x v="0"/>
    <x v="0"/>
    <x v="2"/>
    <x v="0"/>
    <x v="0"/>
    <x v="0"/>
    <x v="1"/>
    <x v="0"/>
    <x v="0"/>
    <x v="0"/>
    <x v="3"/>
    <x v="0"/>
    <x v="0"/>
    <x v="1"/>
    <x v="1"/>
    <x v="0"/>
    <x v="1"/>
    <x v="0"/>
    <x v="0"/>
    <x v="1"/>
    <x v="4"/>
    <x v="0"/>
    <x v="0"/>
    <x v="2"/>
    <x v="2"/>
    <x v="3"/>
    <x v="2"/>
    <x v="0"/>
    <x v="2"/>
    <x v="0"/>
    <x v="0"/>
    <x v="0"/>
    <x v="0"/>
    <x v="0"/>
    <x v="0"/>
    <x v="0"/>
    <x v="0"/>
    <x v="0"/>
    <x v="0"/>
    <x v="0"/>
    <x v="0"/>
    <x v="6"/>
    <x v="7"/>
    <x v="14"/>
    <x v="6"/>
    <x v="0"/>
    <x v="0"/>
    <x v="4"/>
    <x v="0"/>
    <x v="1"/>
    <x v="5"/>
    <x v="3"/>
  </r>
  <r>
    <x v="0"/>
    <x v="0"/>
    <x v="20"/>
    <x v="0"/>
    <x v="2"/>
    <x v="1"/>
    <x v="2"/>
    <x v="1"/>
    <x v="1"/>
    <x v="1"/>
    <x v="0"/>
    <x v="3"/>
    <x v="1"/>
    <x v="1"/>
    <x v="0"/>
    <x v="1"/>
    <x v="0"/>
    <x v="1"/>
    <x v="1"/>
    <x v="2"/>
    <x v="1"/>
    <x v="2"/>
    <x v="0"/>
    <x v="1"/>
    <x v="1"/>
    <x v="1"/>
    <x v="4"/>
    <x v="4"/>
    <x v="0"/>
    <x v="0"/>
    <x v="1"/>
    <x v="1"/>
    <x v="3"/>
    <x v="1"/>
    <x v="1"/>
    <x v="1"/>
    <x v="3"/>
    <x v="4"/>
    <x v="0"/>
    <x v="0"/>
    <x v="0"/>
    <x v="0"/>
    <x v="0"/>
    <x v="0"/>
    <x v="0"/>
    <x v="0"/>
    <x v="0"/>
    <x v="0"/>
    <x v="0"/>
    <x v="11"/>
    <x v="9"/>
    <x v="4"/>
    <x v="1"/>
    <x v="6"/>
    <x v="4"/>
    <x v="1"/>
    <x v="1"/>
    <x v="37"/>
    <x v="8"/>
    <x v="0"/>
  </r>
  <r>
    <x v="0"/>
    <x v="0"/>
    <x v="20"/>
    <x v="0"/>
    <x v="2"/>
    <x v="2"/>
    <x v="1"/>
    <x v="2"/>
    <x v="0"/>
    <x v="1"/>
    <x v="0"/>
    <x v="1"/>
    <x v="4"/>
    <x v="2"/>
    <x v="1"/>
    <x v="2"/>
    <x v="0"/>
    <x v="2"/>
    <x v="4"/>
    <x v="4"/>
    <x v="3"/>
    <x v="4"/>
    <x v="4"/>
    <x v="1"/>
    <x v="2"/>
    <x v="1"/>
    <x v="0"/>
    <x v="0"/>
    <x v="0"/>
    <x v="4"/>
    <x v="0"/>
    <x v="4"/>
    <x v="1"/>
    <x v="3"/>
    <x v="2"/>
    <x v="2"/>
    <x v="4"/>
    <x v="1"/>
    <x v="1"/>
    <x v="1"/>
    <x v="0"/>
    <x v="0"/>
    <x v="0"/>
    <x v="0"/>
    <x v="0"/>
    <x v="0"/>
    <x v="0"/>
    <x v="0"/>
    <x v="0"/>
    <x v="17"/>
    <x v="9"/>
    <x v="12"/>
    <x v="9"/>
    <x v="9"/>
    <x v="7"/>
    <x v="2"/>
    <x v="3"/>
    <x v="59"/>
    <x v="16"/>
    <x v="3"/>
  </r>
  <r>
    <x v="0"/>
    <x v="0"/>
    <x v="20"/>
    <x v="0"/>
    <x v="1"/>
    <x v="2"/>
    <x v="1"/>
    <x v="2"/>
    <x v="2"/>
    <x v="4"/>
    <x v="0"/>
    <x v="1"/>
    <x v="1"/>
    <x v="2"/>
    <x v="3"/>
    <x v="2"/>
    <x v="0"/>
    <x v="1"/>
    <x v="1"/>
    <x v="2"/>
    <x v="1"/>
    <x v="3"/>
    <x v="3"/>
    <x v="4"/>
    <x v="2"/>
    <x v="2"/>
    <x v="1"/>
    <x v="1"/>
    <x v="0"/>
    <x v="4"/>
    <x v="2"/>
    <x v="4"/>
    <x v="4"/>
    <x v="1"/>
    <x v="1"/>
    <x v="2"/>
    <x v="0"/>
    <x v="1"/>
    <x v="3"/>
    <x v="1"/>
    <x v="0"/>
    <x v="0"/>
    <x v="0"/>
    <x v="0"/>
    <x v="0"/>
    <x v="0"/>
    <x v="0"/>
    <x v="0"/>
    <x v="0"/>
    <x v="4"/>
    <x v="60"/>
    <x v="9"/>
    <x v="1"/>
    <x v="6"/>
    <x v="6"/>
    <x v="5"/>
    <x v="7"/>
    <x v="5"/>
    <x v="14"/>
    <x v="0"/>
  </r>
  <r>
    <x v="0"/>
    <x v="0"/>
    <x v="20"/>
    <x v="0"/>
    <x v="2"/>
    <x v="2"/>
    <x v="2"/>
    <x v="0"/>
    <x v="0"/>
    <x v="0"/>
    <x v="1"/>
    <x v="2"/>
    <x v="2"/>
    <x v="0"/>
    <x v="0"/>
    <x v="0"/>
    <x v="0"/>
    <x v="1"/>
    <x v="0"/>
    <x v="0"/>
    <x v="0"/>
    <x v="1"/>
    <x v="3"/>
    <x v="0"/>
    <x v="1"/>
    <x v="1"/>
    <x v="1"/>
    <x v="1"/>
    <x v="0"/>
    <x v="0"/>
    <x v="0"/>
    <x v="2"/>
    <x v="0"/>
    <x v="3"/>
    <x v="2"/>
    <x v="1"/>
    <x v="0"/>
    <x v="3"/>
    <x v="0"/>
    <x v="0"/>
    <x v="0"/>
    <x v="0"/>
    <x v="0"/>
    <x v="0"/>
    <x v="0"/>
    <x v="0"/>
    <x v="0"/>
    <x v="0"/>
    <x v="0"/>
    <x v="6"/>
    <x v="61"/>
    <x v="0"/>
    <x v="3"/>
    <x v="0"/>
    <x v="3"/>
    <x v="4"/>
    <x v="1"/>
    <x v="1"/>
    <x v="7"/>
    <x v="3"/>
  </r>
  <r>
    <x v="0"/>
    <x v="0"/>
    <x v="20"/>
    <x v="0"/>
    <x v="2"/>
    <x v="2"/>
    <x v="2"/>
    <x v="1"/>
    <x v="2"/>
    <x v="0"/>
    <x v="3"/>
    <x v="1"/>
    <x v="2"/>
    <x v="1"/>
    <x v="1"/>
    <x v="0"/>
    <x v="0"/>
    <x v="1"/>
    <x v="3"/>
    <x v="0"/>
    <x v="0"/>
    <x v="3"/>
    <x v="4"/>
    <x v="1"/>
    <x v="1"/>
    <x v="1"/>
    <x v="1"/>
    <x v="0"/>
    <x v="0"/>
    <x v="0"/>
    <x v="2"/>
    <x v="0"/>
    <x v="3"/>
    <x v="3"/>
    <x v="0"/>
    <x v="3"/>
    <x v="0"/>
    <x v="3"/>
    <x v="0"/>
    <x v="0"/>
    <x v="0"/>
    <x v="0"/>
    <x v="0"/>
    <x v="0"/>
    <x v="0"/>
    <x v="0"/>
    <x v="0"/>
    <x v="0"/>
    <x v="0"/>
    <x v="1"/>
    <x v="23"/>
    <x v="1"/>
    <x v="0"/>
    <x v="0"/>
    <x v="5"/>
    <x v="1"/>
    <x v="1"/>
    <x v="6"/>
    <x v="4"/>
    <x v="5"/>
  </r>
  <r>
    <x v="0"/>
    <x v="0"/>
    <x v="20"/>
    <x v="0"/>
    <x v="2"/>
    <x v="2"/>
    <x v="2"/>
    <x v="1"/>
    <x v="0"/>
    <x v="1"/>
    <x v="3"/>
    <x v="2"/>
    <x v="1"/>
    <x v="0"/>
    <x v="1"/>
    <x v="0"/>
    <x v="0"/>
    <x v="1"/>
    <x v="3"/>
    <x v="0"/>
    <x v="3"/>
    <x v="1"/>
    <x v="0"/>
    <x v="2"/>
    <x v="1"/>
    <x v="0"/>
    <x v="0"/>
    <x v="1"/>
    <x v="3"/>
    <x v="3"/>
    <x v="0"/>
    <x v="0"/>
    <x v="2"/>
    <x v="3"/>
    <x v="1"/>
    <x v="3"/>
    <x v="0"/>
    <x v="0"/>
    <x v="0"/>
    <x v="0"/>
    <x v="0"/>
    <x v="0"/>
    <x v="0"/>
    <x v="0"/>
    <x v="0"/>
    <x v="0"/>
    <x v="0"/>
    <x v="0"/>
    <x v="0"/>
    <x v="14"/>
    <x v="8"/>
    <x v="14"/>
    <x v="0"/>
    <x v="5"/>
    <x v="4"/>
    <x v="3"/>
    <x v="0"/>
    <x v="17"/>
    <x v="2"/>
    <x v="1"/>
  </r>
  <r>
    <x v="0"/>
    <x v="0"/>
    <x v="20"/>
    <x v="0"/>
    <x v="2"/>
    <x v="0"/>
    <x v="4"/>
    <x v="1"/>
    <x v="0"/>
    <x v="1"/>
    <x v="4"/>
    <x v="1"/>
    <x v="0"/>
    <x v="1"/>
    <x v="1"/>
    <x v="2"/>
    <x v="0"/>
    <x v="2"/>
    <x v="1"/>
    <x v="1"/>
    <x v="1"/>
    <x v="3"/>
    <x v="3"/>
    <x v="1"/>
    <x v="1"/>
    <x v="2"/>
    <x v="1"/>
    <x v="0"/>
    <x v="2"/>
    <x v="2"/>
    <x v="2"/>
    <x v="4"/>
    <x v="0"/>
    <x v="1"/>
    <x v="1"/>
    <x v="1"/>
    <x v="1"/>
    <x v="2"/>
    <x v="2"/>
    <x v="0"/>
    <x v="0"/>
    <x v="0"/>
    <x v="0"/>
    <x v="0"/>
    <x v="0"/>
    <x v="0"/>
    <x v="0"/>
    <x v="0"/>
    <x v="0"/>
    <x v="1"/>
    <x v="82"/>
    <x v="8"/>
    <x v="2"/>
    <x v="1"/>
    <x v="6"/>
    <x v="1"/>
    <x v="7"/>
    <x v="48"/>
    <x v="9"/>
    <x v="0"/>
  </r>
  <r>
    <x v="0"/>
    <x v="0"/>
    <x v="20"/>
    <x v="0"/>
    <x v="2"/>
    <x v="2"/>
    <x v="2"/>
    <x v="1"/>
    <x v="1"/>
    <x v="1"/>
    <x v="0"/>
    <x v="1"/>
    <x v="0"/>
    <x v="0"/>
    <x v="1"/>
    <x v="1"/>
    <x v="0"/>
    <x v="4"/>
    <x v="0"/>
    <x v="0"/>
    <x v="0"/>
    <x v="4"/>
    <x v="3"/>
    <x v="0"/>
    <x v="0"/>
    <x v="2"/>
    <x v="1"/>
    <x v="2"/>
    <x v="2"/>
    <x v="4"/>
    <x v="2"/>
    <x v="1"/>
    <x v="0"/>
    <x v="4"/>
    <x v="1"/>
    <x v="1"/>
    <x v="0"/>
    <x v="3"/>
    <x v="0"/>
    <x v="1"/>
    <x v="0"/>
    <x v="0"/>
    <x v="0"/>
    <x v="0"/>
    <x v="0"/>
    <x v="0"/>
    <x v="0"/>
    <x v="0"/>
    <x v="0"/>
    <x v="11"/>
    <x v="1"/>
    <x v="4"/>
    <x v="3"/>
    <x v="0"/>
    <x v="5"/>
    <x v="0"/>
    <x v="7"/>
    <x v="37"/>
    <x v="6"/>
    <x v="4"/>
  </r>
  <r>
    <x v="0"/>
    <x v="0"/>
    <x v="20"/>
    <x v="0"/>
    <x v="2"/>
    <x v="0"/>
    <x v="0"/>
    <x v="1"/>
    <x v="0"/>
    <x v="1"/>
    <x v="3"/>
    <x v="2"/>
    <x v="2"/>
    <x v="1"/>
    <x v="1"/>
    <x v="4"/>
    <x v="0"/>
    <x v="1"/>
    <x v="0"/>
    <x v="2"/>
    <x v="0"/>
    <x v="0"/>
    <x v="1"/>
    <x v="0"/>
    <x v="1"/>
    <x v="0"/>
    <x v="0"/>
    <x v="1"/>
    <x v="0"/>
    <x v="0"/>
    <x v="2"/>
    <x v="3"/>
    <x v="5"/>
    <x v="0"/>
    <x v="2"/>
    <x v="0"/>
    <x v="2"/>
    <x v="0"/>
    <x v="0"/>
    <x v="0"/>
    <x v="0"/>
    <x v="0"/>
    <x v="0"/>
    <x v="0"/>
    <x v="0"/>
    <x v="0"/>
    <x v="0"/>
    <x v="0"/>
    <x v="0"/>
    <x v="6"/>
    <x v="0"/>
    <x v="7"/>
    <x v="3"/>
    <x v="2"/>
    <x v="1"/>
    <x v="4"/>
    <x v="0"/>
    <x v="3"/>
    <x v="17"/>
    <x v="1"/>
  </r>
  <r>
    <x v="0"/>
    <x v="0"/>
    <x v="20"/>
    <x v="0"/>
    <x v="2"/>
    <x v="0"/>
    <x v="0"/>
    <x v="1"/>
    <x v="0"/>
    <x v="1"/>
    <x v="3"/>
    <x v="1"/>
    <x v="1"/>
    <x v="0"/>
    <x v="0"/>
    <x v="1"/>
    <x v="1"/>
    <x v="1"/>
    <x v="3"/>
    <x v="0"/>
    <x v="1"/>
    <x v="1"/>
    <x v="2"/>
    <x v="2"/>
    <x v="0"/>
    <x v="4"/>
    <x v="0"/>
    <x v="1"/>
    <x v="4"/>
    <x v="1"/>
    <x v="4"/>
    <x v="2"/>
    <x v="0"/>
    <x v="0"/>
    <x v="1"/>
    <x v="0"/>
    <x v="0"/>
    <x v="3"/>
    <x v="0"/>
    <x v="0"/>
    <x v="0"/>
    <x v="0"/>
    <x v="0"/>
    <x v="0"/>
    <x v="0"/>
    <x v="0"/>
    <x v="0"/>
    <x v="0"/>
    <x v="0"/>
    <x v="6"/>
    <x v="14"/>
    <x v="4"/>
    <x v="0"/>
    <x v="11"/>
    <x v="4"/>
    <x v="4"/>
    <x v="5"/>
    <x v="1"/>
    <x v="7"/>
    <x v="4"/>
  </r>
  <r>
    <x v="0"/>
    <x v="0"/>
    <x v="20"/>
    <x v="0"/>
    <x v="2"/>
    <x v="0"/>
    <x v="2"/>
    <x v="2"/>
    <x v="1"/>
    <x v="1"/>
    <x v="0"/>
    <x v="1"/>
    <x v="2"/>
    <x v="1"/>
    <x v="1"/>
    <x v="1"/>
    <x v="1"/>
    <x v="1"/>
    <x v="3"/>
    <x v="0"/>
    <x v="0"/>
    <x v="1"/>
    <x v="0"/>
    <x v="2"/>
    <x v="2"/>
    <x v="1"/>
    <x v="0"/>
    <x v="1"/>
    <x v="0"/>
    <x v="3"/>
    <x v="0"/>
    <x v="2"/>
    <x v="0"/>
    <x v="4"/>
    <x v="4"/>
    <x v="3"/>
    <x v="2"/>
    <x v="3"/>
    <x v="4"/>
    <x v="1"/>
    <x v="0"/>
    <x v="0"/>
    <x v="0"/>
    <x v="0"/>
    <x v="0"/>
    <x v="0"/>
    <x v="0"/>
    <x v="0"/>
    <x v="0"/>
    <x v="1"/>
    <x v="27"/>
    <x v="5"/>
    <x v="0"/>
    <x v="0"/>
    <x v="4"/>
    <x v="1"/>
    <x v="3"/>
    <x v="3"/>
    <x v="7"/>
    <x v="7"/>
  </r>
  <r>
    <x v="0"/>
    <x v="0"/>
    <x v="30"/>
    <x v="0"/>
    <x v="2"/>
    <x v="0"/>
    <x v="2"/>
    <x v="1"/>
    <x v="2"/>
    <x v="1"/>
    <x v="2"/>
    <x v="3"/>
    <x v="4"/>
    <x v="1"/>
    <x v="1"/>
    <x v="0"/>
    <x v="1"/>
    <x v="1"/>
    <x v="3"/>
    <x v="3"/>
    <x v="1"/>
    <x v="2"/>
    <x v="0"/>
    <x v="4"/>
    <x v="2"/>
    <x v="1"/>
    <x v="4"/>
    <x v="1"/>
    <x v="0"/>
    <x v="4"/>
    <x v="2"/>
    <x v="1"/>
    <x v="3"/>
    <x v="4"/>
    <x v="1"/>
    <x v="3"/>
    <x v="4"/>
    <x v="4"/>
    <x v="2"/>
    <x v="0"/>
    <x v="0"/>
    <x v="0"/>
    <x v="0"/>
    <x v="0"/>
    <x v="0"/>
    <x v="0"/>
    <x v="0"/>
    <x v="0"/>
    <x v="0"/>
    <x v="1"/>
    <x v="67"/>
    <x v="7"/>
    <x v="0"/>
    <x v="14"/>
    <x v="4"/>
    <x v="5"/>
    <x v="1"/>
    <x v="5"/>
    <x v="8"/>
    <x v="4"/>
  </r>
  <r>
    <x v="0"/>
    <x v="0"/>
    <x v="30"/>
    <x v="0"/>
    <x v="2"/>
    <x v="2"/>
    <x v="1"/>
    <x v="2"/>
    <x v="4"/>
    <x v="1"/>
    <x v="1"/>
    <x v="3"/>
    <x v="0"/>
    <x v="1"/>
    <x v="3"/>
    <x v="2"/>
    <x v="2"/>
    <x v="2"/>
    <x v="0"/>
    <x v="3"/>
    <x v="3"/>
    <x v="3"/>
    <x v="0"/>
    <x v="1"/>
    <x v="1"/>
    <x v="1"/>
    <x v="2"/>
    <x v="2"/>
    <x v="3"/>
    <x v="4"/>
    <x v="3"/>
    <x v="1"/>
    <x v="4"/>
    <x v="3"/>
    <x v="0"/>
    <x v="1"/>
    <x v="0"/>
    <x v="1"/>
    <x v="3"/>
    <x v="0"/>
    <x v="0"/>
    <x v="0"/>
    <x v="0"/>
    <x v="0"/>
    <x v="0"/>
    <x v="0"/>
    <x v="0"/>
    <x v="0"/>
    <x v="0"/>
    <x v="15"/>
    <x v="17"/>
    <x v="13"/>
    <x v="1"/>
    <x v="12"/>
    <x v="3"/>
    <x v="1"/>
    <x v="7"/>
    <x v="40"/>
    <x v="11"/>
    <x v="5"/>
  </r>
  <r>
    <x v="0"/>
    <x v="0"/>
    <x v="30"/>
    <x v="0"/>
    <x v="2"/>
    <x v="2"/>
    <x v="2"/>
    <x v="1"/>
    <x v="2"/>
    <x v="3"/>
    <x v="1"/>
    <x v="3"/>
    <x v="3"/>
    <x v="3"/>
    <x v="4"/>
    <x v="2"/>
    <x v="2"/>
    <x v="2"/>
    <x v="0"/>
    <x v="1"/>
    <x v="5"/>
    <x v="2"/>
    <x v="0"/>
    <x v="1"/>
    <x v="3"/>
    <x v="0"/>
    <x v="3"/>
    <x v="0"/>
    <x v="1"/>
    <x v="2"/>
    <x v="3"/>
    <x v="1"/>
    <x v="1"/>
    <x v="1"/>
    <x v="1"/>
    <x v="3"/>
    <x v="0"/>
    <x v="1"/>
    <x v="1"/>
    <x v="0"/>
    <x v="0"/>
    <x v="0"/>
    <x v="0"/>
    <x v="0"/>
    <x v="0"/>
    <x v="0"/>
    <x v="0"/>
    <x v="0"/>
    <x v="0"/>
    <x v="1"/>
    <x v="75"/>
    <x v="42"/>
    <x v="1"/>
    <x v="20"/>
    <x v="4"/>
    <x v="2"/>
    <x v="7"/>
    <x v="76"/>
    <x v="1"/>
    <x v="0"/>
  </r>
  <r>
    <x v="0"/>
    <x v="0"/>
    <x v="30"/>
    <x v="0"/>
    <x v="2"/>
    <x v="1"/>
    <x v="1"/>
    <x v="4"/>
    <x v="4"/>
    <x v="3"/>
    <x v="4"/>
    <x v="5"/>
    <x v="0"/>
    <x v="5"/>
    <x v="3"/>
    <x v="3"/>
    <x v="3"/>
    <x v="2"/>
    <x v="1"/>
    <x v="3"/>
    <x v="5"/>
    <x v="2"/>
    <x v="2"/>
    <x v="1"/>
    <x v="3"/>
    <x v="0"/>
    <x v="5"/>
    <x v="1"/>
    <x v="0"/>
    <x v="4"/>
    <x v="4"/>
    <x v="3"/>
    <x v="0"/>
    <x v="1"/>
    <x v="4"/>
    <x v="1"/>
    <x v="4"/>
    <x v="1"/>
    <x v="2"/>
    <x v="0"/>
    <x v="0"/>
    <x v="0"/>
    <x v="0"/>
    <x v="0"/>
    <x v="0"/>
    <x v="0"/>
    <x v="0"/>
    <x v="0"/>
    <x v="0"/>
    <x v="21"/>
    <x v="21"/>
    <x v="50"/>
    <x v="2"/>
    <x v="7"/>
    <x v="2"/>
    <x v="2"/>
    <x v="5"/>
    <x v="32"/>
    <x v="3"/>
    <x v="6"/>
  </r>
  <r>
    <x v="0"/>
    <x v="0"/>
    <x v="30"/>
    <x v="0"/>
    <x v="2"/>
    <x v="2"/>
    <x v="2"/>
    <x v="2"/>
    <x v="2"/>
    <x v="1"/>
    <x v="1"/>
    <x v="1"/>
    <x v="0"/>
    <x v="0"/>
    <x v="1"/>
    <x v="1"/>
    <x v="1"/>
    <x v="1"/>
    <x v="0"/>
    <x v="0"/>
    <x v="1"/>
    <x v="1"/>
    <x v="0"/>
    <x v="1"/>
    <x v="2"/>
    <x v="0"/>
    <x v="1"/>
    <x v="1"/>
    <x v="0"/>
    <x v="3"/>
    <x v="2"/>
    <x v="0"/>
    <x v="0"/>
    <x v="3"/>
    <x v="1"/>
    <x v="3"/>
    <x v="0"/>
    <x v="3"/>
    <x v="2"/>
    <x v="0"/>
    <x v="0"/>
    <x v="0"/>
    <x v="0"/>
    <x v="0"/>
    <x v="0"/>
    <x v="0"/>
    <x v="0"/>
    <x v="0"/>
    <x v="0"/>
    <x v="8"/>
    <x v="10"/>
    <x v="10"/>
    <x v="3"/>
    <x v="11"/>
    <x v="4"/>
    <x v="2"/>
    <x v="3"/>
    <x v="30"/>
    <x v="0"/>
    <x v="1"/>
  </r>
  <r>
    <x v="0"/>
    <x v="0"/>
    <x v="30"/>
    <x v="0"/>
    <x v="2"/>
    <x v="0"/>
    <x v="2"/>
    <x v="0"/>
    <x v="1"/>
    <x v="1"/>
    <x v="0"/>
    <x v="1"/>
    <x v="1"/>
    <x v="1"/>
    <x v="0"/>
    <x v="0"/>
    <x v="4"/>
    <x v="1"/>
    <x v="0"/>
    <x v="2"/>
    <x v="0"/>
    <x v="1"/>
    <x v="0"/>
    <x v="2"/>
    <x v="0"/>
    <x v="1"/>
    <x v="0"/>
    <x v="1"/>
    <x v="0"/>
    <x v="3"/>
    <x v="0"/>
    <x v="2"/>
    <x v="0"/>
    <x v="3"/>
    <x v="2"/>
    <x v="1"/>
    <x v="0"/>
    <x v="3"/>
    <x v="0"/>
    <x v="1"/>
    <x v="0"/>
    <x v="0"/>
    <x v="0"/>
    <x v="0"/>
    <x v="0"/>
    <x v="0"/>
    <x v="0"/>
    <x v="0"/>
    <x v="0"/>
    <x v="5"/>
    <x v="31"/>
    <x v="0"/>
    <x v="3"/>
    <x v="2"/>
    <x v="4"/>
    <x v="4"/>
    <x v="3"/>
    <x v="3"/>
    <x v="7"/>
    <x v="3"/>
  </r>
  <r>
    <x v="0"/>
    <x v="0"/>
    <x v="30"/>
    <x v="0"/>
    <x v="2"/>
    <x v="1"/>
    <x v="1"/>
    <x v="1"/>
    <x v="4"/>
    <x v="3"/>
    <x v="4"/>
    <x v="1"/>
    <x v="1"/>
    <x v="2"/>
    <x v="1"/>
    <x v="2"/>
    <x v="4"/>
    <x v="2"/>
    <x v="4"/>
    <x v="1"/>
    <x v="5"/>
    <x v="3"/>
    <x v="3"/>
    <x v="4"/>
    <x v="2"/>
    <x v="0"/>
    <x v="1"/>
    <x v="0"/>
    <x v="0"/>
    <x v="4"/>
    <x v="2"/>
    <x v="1"/>
    <x v="3"/>
    <x v="1"/>
    <x v="3"/>
    <x v="1"/>
    <x v="1"/>
    <x v="2"/>
    <x v="1"/>
    <x v="0"/>
    <x v="0"/>
    <x v="0"/>
    <x v="0"/>
    <x v="0"/>
    <x v="0"/>
    <x v="0"/>
    <x v="0"/>
    <x v="0"/>
    <x v="0"/>
    <x v="16"/>
    <x v="43"/>
    <x v="8"/>
    <x v="9"/>
    <x v="20"/>
    <x v="6"/>
    <x v="5"/>
    <x v="3"/>
    <x v="8"/>
    <x v="8"/>
    <x v="9"/>
  </r>
  <r>
    <x v="0"/>
    <x v="0"/>
    <x v="30"/>
    <x v="0"/>
    <x v="2"/>
    <x v="0"/>
    <x v="2"/>
    <x v="1"/>
    <x v="1"/>
    <x v="3"/>
    <x v="0"/>
    <x v="1"/>
    <x v="1"/>
    <x v="1"/>
    <x v="0"/>
    <x v="1"/>
    <x v="0"/>
    <x v="1"/>
    <x v="1"/>
    <x v="1"/>
    <x v="1"/>
    <x v="1"/>
    <x v="0"/>
    <x v="1"/>
    <x v="1"/>
    <x v="1"/>
    <x v="5"/>
    <x v="1"/>
    <x v="0"/>
    <x v="0"/>
    <x v="2"/>
    <x v="0"/>
    <x v="0"/>
    <x v="1"/>
    <x v="1"/>
    <x v="1"/>
    <x v="0"/>
    <x v="3"/>
    <x v="2"/>
    <x v="0"/>
    <x v="0"/>
    <x v="0"/>
    <x v="0"/>
    <x v="0"/>
    <x v="0"/>
    <x v="0"/>
    <x v="0"/>
    <x v="0"/>
    <x v="0"/>
    <x v="11"/>
    <x v="17"/>
    <x v="4"/>
    <x v="1"/>
    <x v="1"/>
    <x v="4"/>
    <x v="1"/>
    <x v="0"/>
    <x v="3"/>
    <x v="0"/>
    <x v="0"/>
  </r>
  <r>
    <x v="0"/>
    <x v="0"/>
    <x v="30"/>
    <x v="0"/>
    <x v="2"/>
    <x v="1"/>
    <x v="2"/>
    <x v="1"/>
    <x v="1"/>
    <x v="1"/>
    <x v="0"/>
    <x v="2"/>
    <x v="1"/>
    <x v="1"/>
    <x v="1"/>
    <x v="1"/>
    <x v="0"/>
    <x v="1"/>
    <x v="0"/>
    <x v="2"/>
    <x v="1"/>
    <x v="1"/>
    <x v="0"/>
    <x v="2"/>
    <x v="1"/>
    <x v="0"/>
    <x v="0"/>
    <x v="0"/>
    <x v="2"/>
    <x v="3"/>
    <x v="2"/>
    <x v="0"/>
    <x v="0"/>
    <x v="0"/>
    <x v="1"/>
    <x v="3"/>
    <x v="0"/>
    <x v="3"/>
    <x v="2"/>
    <x v="1"/>
    <x v="0"/>
    <x v="0"/>
    <x v="0"/>
    <x v="0"/>
    <x v="0"/>
    <x v="0"/>
    <x v="0"/>
    <x v="0"/>
    <x v="0"/>
    <x v="11"/>
    <x v="1"/>
    <x v="10"/>
    <x v="3"/>
    <x v="6"/>
    <x v="4"/>
    <x v="3"/>
    <x v="0"/>
    <x v="39"/>
    <x v="0"/>
    <x v="4"/>
  </r>
  <r>
    <x v="0"/>
    <x v="0"/>
    <x v="30"/>
    <x v="0"/>
    <x v="2"/>
    <x v="2"/>
    <x v="1"/>
    <x v="1"/>
    <x v="4"/>
    <x v="3"/>
    <x v="4"/>
    <x v="2"/>
    <x v="4"/>
    <x v="0"/>
    <x v="1"/>
    <x v="0"/>
    <x v="4"/>
    <x v="2"/>
    <x v="4"/>
    <x v="0"/>
    <x v="1"/>
    <x v="1"/>
    <x v="0"/>
    <x v="1"/>
    <x v="2"/>
    <x v="1"/>
    <x v="2"/>
    <x v="1"/>
    <x v="0"/>
    <x v="3"/>
    <x v="3"/>
    <x v="1"/>
    <x v="1"/>
    <x v="3"/>
    <x v="3"/>
    <x v="3"/>
    <x v="0"/>
    <x v="1"/>
    <x v="2"/>
    <x v="0"/>
    <x v="0"/>
    <x v="0"/>
    <x v="0"/>
    <x v="0"/>
    <x v="0"/>
    <x v="0"/>
    <x v="0"/>
    <x v="0"/>
    <x v="0"/>
    <x v="16"/>
    <x v="43"/>
    <x v="0"/>
    <x v="9"/>
    <x v="11"/>
    <x v="4"/>
    <x v="2"/>
    <x v="7"/>
    <x v="5"/>
    <x v="1"/>
    <x v="0"/>
  </r>
  <r>
    <x v="0"/>
    <x v="0"/>
    <x v="30"/>
    <x v="0"/>
    <x v="2"/>
    <x v="2"/>
    <x v="1"/>
    <x v="2"/>
    <x v="1"/>
    <x v="1"/>
    <x v="0"/>
    <x v="2"/>
    <x v="2"/>
    <x v="1"/>
    <x v="0"/>
    <x v="1"/>
    <x v="0"/>
    <x v="2"/>
    <x v="0"/>
    <x v="0"/>
    <x v="0"/>
    <x v="0"/>
    <x v="1"/>
    <x v="1"/>
    <x v="2"/>
    <x v="0"/>
    <x v="1"/>
    <x v="1"/>
    <x v="0"/>
    <x v="0"/>
    <x v="2"/>
    <x v="2"/>
    <x v="2"/>
    <x v="3"/>
    <x v="2"/>
    <x v="3"/>
    <x v="0"/>
    <x v="0"/>
    <x v="0"/>
    <x v="0"/>
    <x v="0"/>
    <x v="0"/>
    <x v="0"/>
    <x v="0"/>
    <x v="0"/>
    <x v="0"/>
    <x v="0"/>
    <x v="0"/>
    <x v="0"/>
    <x v="8"/>
    <x v="45"/>
    <x v="4"/>
    <x v="1"/>
    <x v="0"/>
    <x v="1"/>
    <x v="2"/>
    <x v="3"/>
    <x v="3"/>
    <x v="5"/>
    <x v="3"/>
  </r>
  <r>
    <x v="0"/>
    <x v="0"/>
    <x v="30"/>
    <x v="0"/>
    <x v="2"/>
    <x v="2"/>
    <x v="1"/>
    <x v="1"/>
    <x v="2"/>
    <x v="3"/>
    <x v="4"/>
    <x v="5"/>
    <x v="4"/>
    <x v="2"/>
    <x v="3"/>
    <x v="1"/>
    <x v="0"/>
    <x v="2"/>
    <x v="1"/>
    <x v="1"/>
    <x v="2"/>
    <x v="3"/>
    <x v="4"/>
    <x v="1"/>
    <x v="4"/>
    <x v="0"/>
    <x v="1"/>
    <x v="1"/>
    <x v="0"/>
    <x v="2"/>
    <x v="3"/>
    <x v="4"/>
    <x v="3"/>
    <x v="1"/>
    <x v="3"/>
    <x v="2"/>
    <x v="4"/>
    <x v="1"/>
    <x v="4"/>
    <x v="0"/>
    <x v="0"/>
    <x v="0"/>
    <x v="0"/>
    <x v="0"/>
    <x v="0"/>
    <x v="0"/>
    <x v="0"/>
    <x v="0"/>
    <x v="0"/>
    <x v="8"/>
    <x v="71"/>
    <x v="2"/>
    <x v="2"/>
    <x v="15"/>
    <x v="5"/>
    <x v="5"/>
    <x v="3"/>
    <x v="21"/>
    <x v="15"/>
    <x v="9"/>
  </r>
  <r>
    <x v="0"/>
    <x v="0"/>
    <x v="26"/>
    <x v="0"/>
    <x v="2"/>
    <x v="0"/>
    <x v="2"/>
    <x v="0"/>
    <x v="2"/>
    <x v="4"/>
    <x v="1"/>
    <x v="2"/>
    <x v="1"/>
    <x v="2"/>
    <x v="1"/>
    <x v="2"/>
    <x v="0"/>
    <x v="2"/>
    <x v="2"/>
    <x v="3"/>
    <x v="3"/>
    <x v="3"/>
    <x v="0"/>
    <x v="4"/>
    <x v="2"/>
    <x v="1"/>
    <x v="1"/>
    <x v="1"/>
    <x v="0"/>
    <x v="4"/>
    <x v="2"/>
    <x v="1"/>
    <x v="1"/>
    <x v="1"/>
    <x v="3"/>
    <x v="1"/>
    <x v="4"/>
    <x v="3"/>
    <x v="1"/>
    <x v="1"/>
    <x v="0"/>
    <x v="0"/>
    <x v="0"/>
    <x v="0"/>
    <x v="0"/>
    <x v="0"/>
    <x v="0"/>
    <x v="0"/>
    <x v="0"/>
    <x v="10"/>
    <x v="35"/>
    <x v="12"/>
    <x v="2"/>
    <x v="12"/>
    <x v="3"/>
    <x v="5"/>
    <x v="1"/>
    <x v="5"/>
    <x v="1"/>
    <x v="9"/>
  </r>
  <r>
    <x v="0"/>
    <x v="0"/>
    <x v="31"/>
    <x v="0"/>
    <x v="0"/>
    <x v="0"/>
    <x v="0"/>
    <x v="1"/>
    <x v="1"/>
    <x v="0"/>
    <x v="3"/>
    <x v="3"/>
    <x v="0"/>
    <x v="4"/>
    <x v="0"/>
    <x v="0"/>
    <x v="1"/>
    <x v="4"/>
    <x v="3"/>
    <x v="0"/>
    <x v="0"/>
    <x v="2"/>
    <x v="2"/>
    <x v="3"/>
    <x v="0"/>
    <x v="2"/>
    <x v="4"/>
    <x v="1"/>
    <x v="0"/>
    <x v="0"/>
    <x v="0"/>
    <x v="2"/>
    <x v="3"/>
    <x v="3"/>
    <x v="0"/>
    <x v="3"/>
    <x v="1"/>
    <x v="0"/>
    <x v="0"/>
    <x v="1"/>
    <x v="0"/>
    <x v="0"/>
    <x v="0"/>
    <x v="0"/>
    <x v="0"/>
    <x v="0"/>
    <x v="0"/>
    <x v="0"/>
    <x v="0"/>
    <x v="5"/>
    <x v="19"/>
    <x v="37"/>
    <x v="6"/>
    <x v="0"/>
    <x v="2"/>
    <x v="0"/>
    <x v="2"/>
    <x v="1"/>
    <x v="3"/>
    <x v="5"/>
  </r>
  <r>
    <x v="0"/>
    <x v="0"/>
    <x v="31"/>
    <x v="0"/>
    <x v="0"/>
    <x v="2"/>
    <x v="1"/>
    <x v="1"/>
    <x v="2"/>
    <x v="3"/>
    <x v="1"/>
    <x v="3"/>
    <x v="1"/>
    <x v="2"/>
    <x v="1"/>
    <x v="2"/>
    <x v="1"/>
    <x v="1"/>
    <x v="0"/>
    <x v="1"/>
    <x v="0"/>
    <x v="2"/>
    <x v="2"/>
    <x v="1"/>
    <x v="2"/>
    <x v="1"/>
    <x v="1"/>
    <x v="0"/>
    <x v="0"/>
    <x v="0"/>
    <x v="2"/>
    <x v="0"/>
    <x v="3"/>
    <x v="1"/>
    <x v="1"/>
    <x v="1"/>
    <x v="1"/>
    <x v="3"/>
    <x v="1"/>
    <x v="1"/>
    <x v="0"/>
    <x v="0"/>
    <x v="0"/>
    <x v="0"/>
    <x v="0"/>
    <x v="0"/>
    <x v="0"/>
    <x v="0"/>
    <x v="0"/>
    <x v="8"/>
    <x v="29"/>
    <x v="9"/>
    <x v="3"/>
    <x v="8"/>
    <x v="2"/>
    <x v="2"/>
    <x v="1"/>
    <x v="6"/>
    <x v="4"/>
    <x v="0"/>
  </r>
  <r>
    <x v="0"/>
    <x v="0"/>
    <x v="31"/>
    <x v="0"/>
    <x v="0"/>
    <x v="2"/>
    <x v="2"/>
    <x v="1"/>
    <x v="1"/>
    <x v="0"/>
    <x v="3"/>
    <x v="1"/>
    <x v="2"/>
    <x v="0"/>
    <x v="0"/>
    <x v="0"/>
    <x v="3"/>
    <x v="0"/>
    <x v="0"/>
    <x v="0"/>
    <x v="0"/>
    <x v="0"/>
    <x v="0"/>
    <x v="2"/>
    <x v="3"/>
    <x v="0"/>
    <x v="0"/>
    <x v="1"/>
    <x v="0"/>
    <x v="0"/>
    <x v="0"/>
    <x v="2"/>
    <x v="2"/>
    <x v="3"/>
    <x v="1"/>
    <x v="0"/>
    <x v="1"/>
    <x v="3"/>
    <x v="0"/>
    <x v="0"/>
    <x v="0"/>
    <x v="0"/>
    <x v="0"/>
    <x v="0"/>
    <x v="0"/>
    <x v="0"/>
    <x v="0"/>
    <x v="0"/>
    <x v="0"/>
    <x v="11"/>
    <x v="23"/>
    <x v="6"/>
    <x v="0"/>
    <x v="0"/>
    <x v="0"/>
    <x v="3"/>
    <x v="0"/>
    <x v="1"/>
    <x v="5"/>
    <x v="1"/>
  </r>
  <r>
    <x v="0"/>
    <x v="0"/>
    <x v="31"/>
    <x v="0"/>
    <x v="0"/>
    <x v="2"/>
    <x v="0"/>
    <x v="0"/>
    <x v="1"/>
    <x v="1"/>
    <x v="3"/>
    <x v="1"/>
    <x v="2"/>
    <x v="0"/>
    <x v="0"/>
    <x v="1"/>
    <x v="1"/>
    <x v="1"/>
    <x v="0"/>
    <x v="4"/>
    <x v="4"/>
    <x v="3"/>
    <x v="3"/>
    <x v="2"/>
    <x v="1"/>
    <x v="1"/>
    <x v="1"/>
    <x v="1"/>
    <x v="0"/>
    <x v="0"/>
    <x v="3"/>
    <x v="0"/>
    <x v="3"/>
    <x v="0"/>
    <x v="1"/>
    <x v="3"/>
    <x v="0"/>
    <x v="1"/>
    <x v="2"/>
    <x v="0"/>
    <x v="0"/>
    <x v="0"/>
    <x v="0"/>
    <x v="0"/>
    <x v="0"/>
    <x v="0"/>
    <x v="0"/>
    <x v="0"/>
    <x v="0"/>
    <x v="6"/>
    <x v="12"/>
    <x v="4"/>
    <x v="3"/>
    <x v="17"/>
    <x v="6"/>
    <x v="3"/>
    <x v="1"/>
    <x v="13"/>
    <x v="4"/>
    <x v="4"/>
  </r>
  <r>
    <x v="0"/>
    <x v="0"/>
    <x v="31"/>
    <x v="0"/>
    <x v="0"/>
    <x v="2"/>
    <x v="3"/>
    <x v="2"/>
    <x v="4"/>
    <x v="2"/>
    <x v="2"/>
    <x v="2"/>
    <x v="1"/>
    <x v="2"/>
    <x v="4"/>
    <x v="2"/>
    <x v="1"/>
    <x v="3"/>
    <x v="4"/>
    <x v="4"/>
    <x v="4"/>
    <x v="2"/>
    <x v="3"/>
    <x v="4"/>
    <x v="4"/>
    <x v="1"/>
    <x v="4"/>
    <x v="0"/>
    <x v="0"/>
    <x v="4"/>
    <x v="3"/>
    <x v="3"/>
    <x v="3"/>
    <x v="2"/>
    <x v="3"/>
    <x v="2"/>
    <x v="4"/>
    <x v="2"/>
    <x v="3"/>
    <x v="2"/>
    <x v="0"/>
    <x v="0"/>
    <x v="0"/>
    <x v="0"/>
    <x v="0"/>
    <x v="0"/>
    <x v="0"/>
    <x v="0"/>
    <x v="0"/>
    <x v="21"/>
    <x v="22"/>
    <x v="22"/>
    <x v="4"/>
    <x v="17"/>
    <x v="6"/>
    <x v="8"/>
    <x v="1"/>
    <x v="63"/>
    <x v="10"/>
    <x v="2"/>
  </r>
  <r>
    <x v="0"/>
    <x v="0"/>
    <x v="31"/>
    <x v="0"/>
    <x v="0"/>
    <x v="0"/>
    <x v="0"/>
    <x v="1"/>
    <x v="1"/>
    <x v="1"/>
    <x v="0"/>
    <x v="1"/>
    <x v="0"/>
    <x v="2"/>
    <x v="1"/>
    <x v="1"/>
    <x v="1"/>
    <x v="1"/>
    <x v="0"/>
    <x v="0"/>
    <x v="0"/>
    <x v="1"/>
    <x v="0"/>
    <x v="2"/>
    <x v="1"/>
    <x v="1"/>
    <x v="1"/>
    <x v="1"/>
    <x v="0"/>
    <x v="0"/>
    <x v="0"/>
    <x v="2"/>
    <x v="3"/>
    <x v="3"/>
    <x v="0"/>
    <x v="0"/>
    <x v="1"/>
    <x v="1"/>
    <x v="0"/>
    <x v="0"/>
    <x v="0"/>
    <x v="0"/>
    <x v="0"/>
    <x v="0"/>
    <x v="0"/>
    <x v="0"/>
    <x v="0"/>
    <x v="0"/>
    <x v="0"/>
    <x v="5"/>
    <x v="1"/>
    <x v="2"/>
    <x v="3"/>
    <x v="0"/>
    <x v="4"/>
    <x v="3"/>
    <x v="1"/>
    <x v="1"/>
    <x v="3"/>
    <x v="5"/>
  </r>
  <r>
    <x v="0"/>
    <x v="0"/>
    <x v="31"/>
    <x v="0"/>
    <x v="0"/>
    <x v="0"/>
    <x v="2"/>
    <x v="1"/>
    <x v="2"/>
    <x v="3"/>
    <x v="0"/>
    <x v="3"/>
    <x v="0"/>
    <x v="1"/>
    <x v="0"/>
    <x v="1"/>
    <x v="0"/>
    <x v="2"/>
    <x v="0"/>
    <x v="1"/>
    <x v="3"/>
    <x v="1"/>
    <x v="0"/>
    <x v="1"/>
    <x v="1"/>
    <x v="1"/>
    <x v="5"/>
    <x v="1"/>
    <x v="0"/>
    <x v="3"/>
    <x v="2"/>
    <x v="3"/>
    <x v="1"/>
    <x v="4"/>
    <x v="1"/>
    <x v="1"/>
    <x v="3"/>
    <x v="3"/>
    <x v="2"/>
    <x v="1"/>
    <x v="0"/>
    <x v="0"/>
    <x v="0"/>
    <x v="0"/>
    <x v="0"/>
    <x v="0"/>
    <x v="0"/>
    <x v="0"/>
    <x v="0"/>
    <x v="1"/>
    <x v="17"/>
    <x v="4"/>
    <x v="1"/>
    <x v="13"/>
    <x v="4"/>
    <x v="1"/>
    <x v="0"/>
    <x v="30"/>
    <x v="15"/>
    <x v="4"/>
  </r>
  <r>
    <x v="0"/>
    <x v="0"/>
    <x v="31"/>
    <x v="0"/>
    <x v="0"/>
    <x v="0"/>
    <x v="2"/>
    <x v="0"/>
    <x v="3"/>
    <x v="1"/>
    <x v="3"/>
    <x v="2"/>
    <x v="2"/>
    <x v="1"/>
    <x v="0"/>
    <x v="0"/>
    <x v="0"/>
    <x v="1"/>
    <x v="0"/>
    <x v="2"/>
    <x v="0"/>
    <x v="1"/>
    <x v="0"/>
    <x v="1"/>
    <x v="2"/>
    <x v="1"/>
    <x v="0"/>
    <x v="1"/>
    <x v="0"/>
    <x v="0"/>
    <x v="0"/>
    <x v="0"/>
    <x v="2"/>
    <x v="3"/>
    <x v="0"/>
    <x v="1"/>
    <x v="4"/>
    <x v="1"/>
    <x v="0"/>
    <x v="1"/>
    <x v="0"/>
    <x v="0"/>
    <x v="0"/>
    <x v="0"/>
    <x v="0"/>
    <x v="0"/>
    <x v="0"/>
    <x v="0"/>
    <x v="0"/>
    <x v="12"/>
    <x v="0"/>
    <x v="14"/>
    <x v="3"/>
    <x v="2"/>
    <x v="4"/>
    <x v="2"/>
    <x v="3"/>
    <x v="1"/>
    <x v="2"/>
    <x v="5"/>
  </r>
  <r>
    <x v="0"/>
    <x v="0"/>
    <x v="31"/>
    <x v="0"/>
    <x v="0"/>
    <x v="2"/>
    <x v="3"/>
    <x v="2"/>
    <x v="4"/>
    <x v="3"/>
    <x v="4"/>
    <x v="5"/>
    <x v="3"/>
    <x v="1"/>
    <x v="3"/>
    <x v="4"/>
    <x v="1"/>
    <x v="4"/>
    <x v="0"/>
    <x v="1"/>
    <x v="4"/>
    <x v="2"/>
    <x v="2"/>
    <x v="3"/>
    <x v="2"/>
    <x v="1"/>
    <x v="5"/>
    <x v="1"/>
    <x v="0"/>
    <x v="1"/>
    <x v="1"/>
    <x v="3"/>
    <x v="5"/>
    <x v="4"/>
    <x v="3"/>
    <x v="2"/>
    <x v="4"/>
    <x v="2"/>
    <x v="4"/>
    <x v="2"/>
    <x v="0"/>
    <x v="0"/>
    <x v="0"/>
    <x v="0"/>
    <x v="0"/>
    <x v="0"/>
    <x v="0"/>
    <x v="0"/>
    <x v="0"/>
    <x v="21"/>
    <x v="83"/>
    <x v="29"/>
    <x v="3"/>
    <x v="18"/>
    <x v="2"/>
    <x v="2"/>
    <x v="0"/>
    <x v="10"/>
    <x v="17"/>
    <x v="2"/>
  </r>
  <r>
    <x v="0"/>
    <x v="0"/>
    <x v="31"/>
    <x v="0"/>
    <x v="0"/>
    <x v="2"/>
    <x v="1"/>
    <x v="1"/>
    <x v="1"/>
    <x v="1"/>
    <x v="0"/>
    <x v="1"/>
    <x v="3"/>
    <x v="1"/>
    <x v="1"/>
    <x v="1"/>
    <x v="0"/>
    <x v="2"/>
    <x v="0"/>
    <x v="0"/>
    <x v="1"/>
    <x v="1"/>
    <x v="0"/>
    <x v="1"/>
    <x v="2"/>
    <x v="1"/>
    <x v="1"/>
    <x v="1"/>
    <x v="2"/>
    <x v="3"/>
    <x v="0"/>
    <x v="0"/>
    <x v="3"/>
    <x v="3"/>
    <x v="0"/>
    <x v="1"/>
    <x v="1"/>
    <x v="3"/>
    <x v="0"/>
    <x v="0"/>
    <x v="0"/>
    <x v="0"/>
    <x v="0"/>
    <x v="0"/>
    <x v="0"/>
    <x v="0"/>
    <x v="0"/>
    <x v="0"/>
    <x v="0"/>
    <x v="1"/>
    <x v="77"/>
    <x v="10"/>
    <x v="1"/>
    <x v="11"/>
    <x v="4"/>
    <x v="2"/>
    <x v="1"/>
    <x v="6"/>
    <x v="4"/>
    <x v="5"/>
  </r>
  <r>
    <x v="0"/>
    <x v="0"/>
    <x v="31"/>
    <x v="0"/>
    <x v="0"/>
    <x v="2"/>
    <x v="2"/>
    <x v="4"/>
    <x v="3"/>
    <x v="1"/>
    <x v="0"/>
    <x v="1"/>
    <x v="3"/>
    <x v="1"/>
    <x v="1"/>
    <x v="1"/>
    <x v="0"/>
    <x v="2"/>
    <x v="0"/>
    <x v="0"/>
    <x v="0"/>
    <x v="1"/>
    <x v="0"/>
    <x v="1"/>
    <x v="2"/>
    <x v="1"/>
    <x v="1"/>
    <x v="1"/>
    <x v="0"/>
    <x v="0"/>
    <x v="0"/>
    <x v="0"/>
    <x v="0"/>
    <x v="3"/>
    <x v="0"/>
    <x v="1"/>
    <x v="1"/>
    <x v="3"/>
    <x v="0"/>
    <x v="0"/>
    <x v="0"/>
    <x v="0"/>
    <x v="0"/>
    <x v="0"/>
    <x v="0"/>
    <x v="0"/>
    <x v="0"/>
    <x v="0"/>
    <x v="0"/>
    <x v="3"/>
    <x v="77"/>
    <x v="10"/>
    <x v="1"/>
    <x v="0"/>
    <x v="4"/>
    <x v="2"/>
    <x v="1"/>
    <x v="1"/>
    <x v="0"/>
    <x v="5"/>
  </r>
  <r>
    <x v="0"/>
    <x v="0"/>
    <x v="31"/>
    <x v="0"/>
    <x v="0"/>
    <x v="2"/>
    <x v="2"/>
    <x v="0"/>
    <x v="1"/>
    <x v="3"/>
    <x v="0"/>
    <x v="1"/>
    <x v="0"/>
    <x v="0"/>
    <x v="2"/>
    <x v="0"/>
    <x v="1"/>
    <x v="1"/>
    <x v="0"/>
    <x v="0"/>
    <x v="0"/>
    <x v="1"/>
    <x v="0"/>
    <x v="2"/>
    <x v="1"/>
    <x v="0"/>
    <x v="0"/>
    <x v="1"/>
    <x v="0"/>
    <x v="3"/>
    <x v="0"/>
    <x v="2"/>
    <x v="0"/>
    <x v="0"/>
    <x v="1"/>
    <x v="3"/>
    <x v="1"/>
    <x v="3"/>
    <x v="0"/>
    <x v="0"/>
    <x v="0"/>
    <x v="0"/>
    <x v="0"/>
    <x v="0"/>
    <x v="0"/>
    <x v="0"/>
    <x v="0"/>
    <x v="0"/>
    <x v="0"/>
    <x v="5"/>
    <x v="10"/>
    <x v="37"/>
    <x v="3"/>
    <x v="0"/>
    <x v="4"/>
    <x v="3"/>
    <x v="0"/>
    <x v="3"/>
    <x v="7"/>
    <x v="4"/>
  </r>
  <r>
    <x v="0"/>
    <x v="0"/>
    <x v="32"/>
    <x v="0"/>
    <x v="0"/>
    <x v="2"/>
    <x v="2"/>
    <x v="1"/>
    <x v="1"/>
    <x v="0"/>
    <x v="0"/>
    <x v="1"/>
    <x v="0"/>
    <x v="1"/>
    <x v="1"/>
    <x v="1"/>
    <x v="1"/>
    <x v="1"/>
    <x v="0"/>
    <x v="0"/>
    <x v="0"/>
    <x v="3"/>
    <x v="3"/>
    <x v="2"/>
    <x v="1"/>
    <x v="5"/>
    <x v="4"/>
    <x v="2"/>
    <x v="0"/>
    <x v="4"/>
    <x v="3"/>
    <x v="0"/>
    <x v="3"/>
    <x v="3"/>
    <x v="1"/>
    <x v="3"/>
    <x v="0"/>
    <x v="3"/>
    <x v="1"/>
    <x v="1"/>
    <x v="0"/>
    <x v="0"/>
    <x v="0"/>
    <x v="0"/>
    <x v="0"/>
    <x v="0"/>
    <x v="0"/>
    <x v="0"/>
    <x v="0"/>
    <x v="11"/>
    <x v="8"/>
    <x v="5"/>
    <x v="3"/>
    <x v="0"/>
    <x v="6"/>
    <x v="3"/>
    <x v="8"/>
    <x v="25"/>
    <x v="4"/>
    <x v="1"/>
  </r>
  <r>
    <x v="0"/>
    <x v="0"/>
    <x v="32"/>
    <x v="0"/>
    <x v="0"/>
    <x v="0"/>
    <x v="0"/>
    <x v="1"/>
    <x v="1"/>
    <x v="0"/>
    <x v="1"/>
    <x v="1"/>
    <x v="2"/>
    <x v="0"/>
    <x v="0"/>
    <x v="0"/>
    <x v="0"/>
    <x v="1"/>
    <x v="0"/>
    <x v="0"/>
    <x v="5"/>
    <x v="0"/>
    <x v="1"/>
    <x v="2"/>
    <x v="0"/>
    <x v="0"/>
    <x v="0"/>
    <x v="1"/>
    <x v="0"/>
    <x v="3"/>
    <x v="3"/>
    <x v="0"/>
    <x v="0"/>
    <x v="3"/>
    <x v="1"/>
    <x v="3"/>
    <x v="4"/>
    <x v="1"/>
    <x v="2"/>
    <x v="1"/>
    <x v="0"/>
    <x v="0"/>
    <x v="0"/>
    <x v="0"/>
    <x v="0"/>
    <x v="0"/>
    <x v="0"/>
    <x v="0"/>
    <x v="0"/>
    <x v="5"/>
    <x v="18"/>
    <x v="0"/>
    <x v="3"/>
    <x v="21"/>
    <x v="1"/>
    <x v="4"/>
    <x v="0"/>
    <x v="5"/>
    <x v="0"/>
    <x v="1"/>
  </r>
  <r>
    <x v="0"/>
    <x v="0"/>
    <x v="32"/>
    <x v="0"/>
    <x v="0"/>
    <x v="2"/>
    <x v="2"/>
    <x v="1"/>
    <x v="1"/>
    <x v="1"/>
    <x v="0"/>
    <x v="3"/>
    <x v="1"/>
    <x v="1"/>
    <x v="1"/>
    <x v="1"/>
    <x v="0"/>
    <x v="2"/>
    <x v="0"/>
    <x v="1"/>
    <x v="1"/>
    <x v="3"/>
    <x v="4"/>
    <x v="1"/>
    <x v="2"/>
    <x v="1"/>
    <x v="2"/>
    <x v="0"/>
    <x v="0"/>
    <x v="4"/>
    <x v="1"/>
    <x v="0"/>
    <x v="1"/>
    <x v="0"/>
    <x v="1"/>
    <x v="1"/>
    <x v="0"/>
    <x v="1"/>
    <x v="1"/>
    <x v="1"/>
    <x v="0"/>
    <x v="0"/>
    <x v="0"/>
    <x v="0"/>
    <x v="0"/>
    <x v="0"/>
    <x v="0"/>
    <x v="0"/>
    <x v="0"/>
    <x v="11"/>
    <x v="9"/>
    <x v="10"/>
    <x v="1"/>
    <x v="1"/>
    <x v="5"/>
    <x v="2"/>
    <x v="7"/>
    <x v="36"/>
    <x v="13"/>
    <x v="4"/>
  </r>
  <r>
    <x v="0"/>
    <x v="0"/>
    <x v="32"/>
    <x v="0"/>
    <x v="0"/>
    <x v="0"/>
    <x v="0"/>
    <x v="0"/>
    <x v="0"/>
    <x v="3"/>
    <x v="2"/>
    <x v="0"/>
    <x v="0"/>
    <x v="2"/>
    <x v="1"/>
    <x v="0"/>
    <x v="1"/>
    <x v="1"/>
    <x v="0"/>
    <x v="0"/>
    <x v="4"/>
    <x v="2"/>
    <x v="0"/>
    <x v="0"/>
    <x v="1"/>
    <x v="2"/>
    <x v="2"/>
    <x v="4"/>
    <x v="4"/>
    <x v="4"/>
    <x v="3"/>
    <x v="2"/>
    <x v="4"/>
    <x v="3"/>
    <x v="2"/>
    <x v="0"/>
    <x v="4"/>
    <x v="2"/>
    <x v="3"/>
    <x v="4"/>
    <x v="0"/>
    <x v="0"/>
    <x v="0"/>
    <x v="0"/>
    <x v="0"/>
    <x v="0"/>
    <x v="0"/>
    <x v="0"/>
    <x v="0"/>
    <x v="0"/>
    <x v="51"/>
    <x v="38"/>
    <x v="3"/>
    <x v="0"/>
    <x v="4"/>
    <x v="4"/>
    <x v="2"/>
    <x v="77"/>
    <x v="10"/>
    <x v="3"/>
  </r>
  <r>
    <x v="0"/>
    <x v="0"/>
    <x v="32"/>
    <x v="0"/>
    <x v="0"/>
    <x v="0"/>
    <x v="3"/>
    <x v="4"/>
    <x v="4"/>
    <x v="2"/>
    <x v="2"/>
    <x v="4"/>
    <x v="3"/>
    <x v="4"/>
    <x v="2"/>
    <x v="4"/>
    <x v="3"/>
    <x v="4"/>
    <x v="2"/>
    <x v="4"/>
    <x v="4"/>
    <x v="2"/>
    <x v="2"/>
    <x v="3"/>
    <x v="3"/>
    <x v="5"/>
    <x v="4"/>
    <x v="3"/>
    <x v="4"/>
    <x v="1"/>
    <x v="4"/>
    <x v="3"/>
    <x v="5"/>
    <x v="2"/>
    <x v="4"/>
    <x v="2"/>
    <x v="4"/>
    <x v="2"/>
    <x v="3"/>
    <x v="3"/>
    <x v="0"/>
    <x v="0"/>
    <x v="0"/>
    <x v="0"/>
    <x v="0"/>
    <x v="0"/>
    <x v="0"/>
    <x v="0"/>
    <x v="0"/>
    <x v="20"/>
    <x v="37"/>
    <x v="20"/>
    <x v="5"/>
    <x v="17"/>
    <x v="2"/>
    <x v="7"/>
    <x v="8"/>
    <x v="28"/>
    <x v="17"/>
    <x v="2"/>
  </r>
  <r>
    <x v="0"/>
    <x v="0"/>
    <x v="32"/>
    <x v="0"/>
    <x v="0"/>
    <x v="2"/>
    <x v="1"/>
    <x v="2"/>
    <x v="4"/>
    <x v="4"/>
    <x v="1"/>
    <x v="3"/>
    <x v="0"/>
    <x v="4"/>
    <x v="2"/>
    <x v="2"/>
    <x v="2"/>
    <x v="4"/>
    <x v="0"/>
    <x v="2"/>
    <x v="4"/>
    <x v="2"/>
    <x v="0"/>
    <x v="4"/>
    <x v="2"/>
    <x v="1"/>
    <x v="2"/>
    <x v="2"/>
    <x v="3"/>
    <x v="4"/>
    <x v="1"/>
    <x v="1"/>
    <x v="1"/>
    <x v="1"/>
    <x v="3"/>
    <x v="1"/>
    <x v="1"/>
    <x v="4"/>
    <x v="1"/>
    <x v="4"/>
    <x v="0"/>
    <x v="0"/>
    <x v="0"/>
    <x v="0"/>
    <x v="0"/>
    <x v="0"/>
    <x v="0"/>
    <x v="0"/>
    <x v="0"/>
    <x v="15"/>
    <x v="43"/>
    <x v="53"/>
    <x v="3"/>
    <x v="16"/>
    <x v="4"/>
    <x v="5"/>
    <x v="7"/>
    <x v="76"/>
    <x v="1"/>
    <x v="9"/>
  </r>
  <r>
    <x v="0"/>
    <x v="0"/>
    <x v="32"/>
    <x v="0"/>
    <x v="0"/>
    <x v="2"/>
    <x v="2"/>
    <x v="0"/>
    <x v="0"/>
    <x v="0"/>
    <x v="0"/>
    <x v="1"/>
    <x v="0"/>
    <x v="0"/>
    <x v="1"/>
    <x v="1"/>
    <x v="1"/>
    <x v="4"/>
    <x v="0"/>
    <x v="4"/>
    <x v="0"/>
    <x v="1"/>
    <x v="0"/>
    <x v="2"/>
    <x v="1"/>
    <x v="1"/>
    <x v="0"/>
    <x v="1"/>
    <x v="0"/>
    <x v="0"/>
    <x v="0"/>
    <x v="0"/>
    <x v="1"/>
    <x v="4"/>
    <x v="1"/>
    <x v="4"/>
    <x v="1"/>
    <x v="3"/>
    <x v="2"/>
    <x v="2"/>
    <x v="0"/>
    <x v="0"/>
    <x v="0"/>
    <x v="0"/>
    <x v="0"/>
    <x v="0"/>
    <x v="0"/>
    <x v="0"/>
    <x v="0"/>
    <x v="6"/>
    <x v="8"/>
    <x v="10"/>
    <x v="3"/>
    <x v="0"/>
    <x v="4"/>
    <x v="3"/>
    <x v="3"/>
    <x v="1"/>
    <x v="13"/>
    <x v="4"/>
  </r>
  <r>
    <x v="0"/>
    <x v="0"/>
    <x v="32"/>
    <x v="0"/>
    <x v="0"/>
    <x v="0"/>
    <x v="2"/>
    <x v="3"/>
    <x v="0"/>
    <x v="3"/>
    <x v="4"/>
    <x v="3"/>
    <x v="4"/>
    <x v="1"/>
    <x v="3"/>
    <x v="2"/>
    <x v="4"/>
    <x v="4"/>
    <x v="0"/>
    <x v="3"/>
    <x v="5"/>
    <x v="1"/>
    <x v="0"/>
    <x v="4"/>
    <x v="4"/>
    <x v="0"/>
    <x v="0"/>
    <x v="2"/>
    <x v="0"/>
    <x v="3"/>
    <x v="0"/>
    <x v="1"/>
    <x v="1"/>
    <x v="0"/>
    <x v="1"/>
    <x v="3"/>
    <x v="4"/>
    <x v="2"/>
    <x v="2"/>
    <x v="4"/>
    <x v="0"/>
    <x v="0"/>
    <x v="0"/>
    <x v="0"/>
    <x v="0"/>
    <x v="0"/>
    <x v="0"/>
    <x v="0"/>
    <x v="0"/>
    <x v="1"/>
    <x v="34"/>
    <x v="8"/>
    <x v="3"/>
    <x v="7"/>
    <x v="4"/>
    <x v="8"/>
    <x v="0"/>
    <x v="17"/>
    <x v="1"/>
    <x v="4"/>
  </r>
  <r>
    <x v="0"/>
    <x v="0"/>
    <x v="32"/>
    <x v="0"/>
    <x v="0"/>
    <x v="2"/>
    <x v="4"/>
    <x v="2"/>
    <x v="4"/>
    <x v="4"/>
    <x v="2"/>
    <x v="3"/>
    <x v="4"/>
    <x v="1"/>
    <x v="3"/>
    <x v="2"/>
    <x v="1"/>
    <x v="2"/>
    <x v="0"/>
    <x v="1"/>
    <x v="1"/>
    <x v="3"/>
    <x v="4"/>
    <x v="4"/>
    <x v="3"/>
    <x v="3"/>
    <x v="3"/>
    <x v="1"/>
    <x v="0"/>
    <x v="4"/>
    <x v="1"/>
    <x v="4"/>
    <x v="4"/>
    <x v="0"/>
    <x v="0"/>
    <x v="1"/>
    <x v="4"/>
    <x v="2"/>
    <x v="2"/>
    <x v="4"/>
    <x v="0"/>
    <x v="0"/>
    <x v="0"/>
    <x v="0"/>
    <x v="0"/>
    <x v="0"/>
    <x v="0"/>
    <x v="0"/>
    <x v="0"/>
    <x v="23"/>
    <x v="84"/>
    <x v="9"/>
    <x v="1"/>
    <x v="1"/>
    <x v="5"/>
    <x v="8"/>
    <x v="4"/>
    <x v="21"/>
    <x v="14"/>
    <x v="0"/>
  </r>
  <r>
    <x v="0"/>
    <x v="0"/>
    <x v="32"/>
    <x v="0"/>
    <x v="0"/>
    <x v="2"/>
    <x v="3"/>
    <x v="2"/>
    <x v="2"/>
    <x v="1"/>
    <x v="1"/>
    <x v="1"/>
    <x v="0"/>
    <x v="2"/>
    <x v="1"/>
    <x v="1"/>
    <x v="1"/>
    <x v="3"/>
    <x v="1"/>
    <x v="1"/>
    <x v="1"/>
    <x v="3"/>
    <x v="3"/>
    <x v="2"/>
    <x v="4"/>
    <x v="1"/>
    <x v="2"/>
    <x v="0"/>
    <x v="2"/>
    <x v="3"/>
    <x v="3"/>
    <x v="4"/>
    <x v="1"/>
    <x v="1"/>
    <x v="1"/>
    <x v="1"/>
    <x v="4"/>
    <x v="2"/>
    <x v="3"/>
    <x v="3"/>
    <x v="0"/>
    <x v="0"/>
    <x v="0"/>
    <x v="0"/>
    <x v="0"/>
    <x v="0"/>
    <x v="0"/>
    <x v="0"/>
    <x v="0"/>
    <x v="4"/>
    <x v="10"/>
    <x v="2"/>
    <x v="9"/>
    <x v="1"/>
    <x v="6"/>
    <x v="9"/>
    <x v="7"/>
    <x v="11"/>
    <x v="16"/>
    <x v="0"/>
  </r>
  <r>
    <x v="0"/>
    <x v="0"/>
    <x v="32"/>
    <x v="0"/>
    <x v="0"/>
    <x v="2"/>
    <x v="2"/>
    <x v="1"/>
    <x v="2"/>
    <x v="3"/>
    <x v="0"/>
    <x v="1"/>
    <x v="1"/>
    <x v="1"/>
    <x v="1"/>
    <x v="1"/>
    <x v="1"/>
    <x v="1"/>
    <x v="1"/>
    <x v="4"/>
    <x v="0"/>
    <x v="1"/>
    <x v="3"/>
    <x v="1"/>
    <x v="2"/>
    <x v="1"/>
    <x v="1"/>
    <x v="2"/>
    <x v="4"/>
    <x v="4"/>
    <x v="3"/>
    <x v="1"/>
    <x v="1"/>
    <x v="3"/>
    <x v="1"/>
    <x v="1"/>
    <x v="1"/>
    <x v="3"/>
    <x v="2"/>
    <x v="0"/>
    <x v="0"/>
    <x v="0"/>
    <x v="0"/>
    <x v="0"/>
    <x v="0"/>
    <x v="0"/>
    <x v="0"/>
    <x v="0"/>
    <x v="0"/>
    <x v="1"/>
    <x v="17"/>
    <x v="5"/>
    <x v="1"/>
    <x v="0"/>
    <x v="3"/>
    <x v="2"/>
    <x v="1"/>
    <x v="62"/>
    <x v="1"/>
    <x v="1"/>
  </r>
  <r>
    <x v="0"/>
    <x v="0"/>
    <x v="32"/>
    <x v="0"/>
    <x v="0"/>
    <x v="0"/>
    <x v="1"/>
    <x v="1"/>
    <x v="2"/>
    <x v="3"/>
    <x v="1"/>
    <x v="3"/>
    <x v="0"/>
    <x v="1"/>
    <x v="1"/>
    <x v="1"/>
    <x v="0"/>
    <x v="2"/>
    <x v="3"/>
    <x v="1"/>
    <x v="3"/>
    <x v="2"/>
    <x v="1"/>
    <x v="4"/>
    <x v="4"/>
    <x v="1"/>
    <x v="0"/>
    <x v="1"/>
    <x v="0"/>
    <x v="3"/>
    <x v="0"/>
    <x v="1"/>
    <x v="3"/>
    <x v="3"/>
    <x v="1"/>
    <x v="1"/>
    <x v="4"/>
    <x v="2"/>
    <x v="0"/>
    <x v="4"/>
    <x v="0"/>
    <x v="0"/>
    <x v="0"/>
    <x v="0"/>
    <x v="0"/>
    <x v="0"/>
    <x v="0"/>
    <x v="0"/>
    <x v="0"/>
    <x v="8"/>
    <x v="3"/>
    <x v="10"/>
    <x v="7"/>
    <x v="13"/>
    <x v="1"/>
    <x v="8"/>
    <x v="3"/>
    <x v="3"/>
    <x v="8"/>
    <x v="1"/>
  </r>
  <r>
    <x v="0"/>
    <x v="0"/>
    <x v="32"/>
    <x v="0"/>
    <x v="0"/>
    <x v="2"/>
    <x v="1"/>
    <x v="1"/>
    <x v="4"/>
    <x v="0"/>
    <x v="0"/>
    <x v="5"/>
    <x v="2"/>
    <x v="0"/>
    <x v="1"/>
    <x v="1"/>
    <x v="2"/>
    <x v="1"/>
    <x v="3"/>
    <x v="0"/>
    <x v="0"/>
    <x v="3"/>
    <x v="0"/>
    <x v="2"/>
    <x v="1"/>
    <x v="2"/>
    <x v="1"/>
    <x v="1"/>
    <x v="0"/>
    <x v="0"/>
    <x v="0"/>
    <x v="2"/>
    <x v="1"/>
    <x v="0"/>
    <x v="1"/>
    <x v="1"/>
    <x v="1"/>
    <x v="0"/>
    <x v="2"/>
    <x v="2"/>
    <x v="0"/>
    <x v="0"/>
    <x v="0"/>
    <x v="0"/>
    <x v="0"/>
    <x v="0"/>
    <x v="0"/>
    <x v="0"/>
    <x v="0"/>
    <x v="16"/>
    <x v="14"/>
    <x v="5"/>
    <x v="0"/>
    <x v="0"/>
    <x v="3"/>
    <x v="3"/>
    <x v="7"/>
    <x v="1"/>
    <x v="12"/>
    <x v="4"/>
  </r>
  <r>
    <x v="0"/>
    <x v="0"/>
    <x v="6"/>
    <x v="0"/>
    <x v="1"/>
    <x v="0"/>
    <x v="2"/>
    <x v="1"/>
    <x v="0"/>
    <x v="0"/>
    <x v="0"/>
    <x v="2"/>
    <x v="0"/>
    <x v="1"/>
    <x v="3"/>
    <x v="1"/>
    <x v="1"/>
    <x v="1"/>
    <x v="0"/>
    <x v="2"/>
    <x v="1"/>
    <x v="2"/>
    <x v="0"/>
    <x v="2"/>
    <x v="0"/>
    <x v="1"/>
    <x v="2"/>
    <x v="1"/>
    <x v="0"/>
    <x v="3"/>
    <x v="0"/>
    <x v="0"/>
    <x v="0"/>
    <x v="0"/>
    <x v="1"/>
    <x v="3"/>
    <x v="1"/>
    <x v="3"/>
    <x v="1"/>
    <x v="1"/>
    <x v="0"/>
    <x v="0"/>
    <x v="0"/>
    <x v="0"/>
    <x v="0"/>
    <x v="0"/>
    <x v="0"/>
    <x v="0"/>
    <x v="0"/>
    <x v="14"/>
    <x v="12"/>
    <x v="2"/>
    <x v="3"/>
    <x v="6"/>
    <x v="4"/>
    <x v="4"/>
    <x v="7"/>
    <x v="3"/>
    <x v="0"/>
    <x v="4"/>
  </r>
  <r>
    <x v="0"/>
    <x v="0"/>
    <x v="32"/>
    <x v="0"/>
    <x v="0"/>
    <x v="2"/>
    <x v="2"/>
    <x v="1"/>
    <x v="1"/>
    <x v="3"/>
    <x v="0"/>
    <x v="1"/>
    <x v="1"/>
    <x v="2"/>
    <x v="1"/>
    <x v="1"/>
    <x v="1"/>
    <x v="1"/>
    <x v="0"/>
    <x v="2"/>
    <x v="1"/>
    <x v="1"/>
    <x v="0"/>
    <x v="3"/>
    <x v="3"/>
    <x v="1"/>
    <x v="1"/>
    <x v="1"/>
    <x v="4"/>
    <x v="3"/>
    <x v="2"/>
    <x v="3"/>
    <x v="3"/>
    <x v="4"/>
    <x v="1"/>
    <x v="3"/>
    <x v="0"/>
    <x v="4"/>
    <x v="4"/>
    <x v="2"/>
    <x v="0"/>
    <x v="0"/>
    <x v="0"/>
    <x v="0"/>
    <x v="0"/>
    <x v="0"/>
    <x v="0"/>
    <x v="0"/>
    <x v="0"/>
    <x v="11"/>
    <x v="17"/>
    <x v="2"/>
    <x v="3"/>
    <x v="6"/>
    <x v="4"/>
    <x v="7"/>
    <x v="1"/>
    <x v="50"/>
    <x v="10"/>
    <x v="4"/>
  </r>
  <r>
    <x v="0"/>
    <x v="0"/>
    <x v="32"/>
    <x v="0"/>
    <x v="0"/>
    <x v="0"/>
    <x v="2"/>
    <x v="0"/>
    <x v="1"/>
    <x v="1"/>
    <x v="0"/>
    <x v="1"/>
    <x v="0"/>
    <x v="0"/>
    <x v="1"/>
    <x v="1"/>
    <x v="1"/>
    <x v="1"/>
    <x v="0"/>
    <x v="0"/>
    <x v="0"/>
    <x v="1"/>
    <x v="0"/>
    <x v="2"/>
    <x v="0"/>
    <x v="0"/>
    <x v="1"/>
    <x v="1"/>
    <x v="0"/>
    <x v="3"/>
    <x v="0"/>
    <x v="2"/>
    <x v="0"/>
    <x v="3"/>
    <x v="1"/>
    <x v="3"/>
    <x v="3"/>
    <x v="3"/>
    <x v="2"/>
    <x v="1"/>
    <x v="0"/>
    <x v="0"/>
    <x v="0"/>
    <x v="0"/>
    <x v="0"/>
    <x v="0"/>
    <x v="0"/>
    <x v="0"/>
    <x v="0"/>
    <x v="5"/>
    <x v="1"/>
    <x v="10"/>
    <x v="3"/>
    <x v="0"/>
    <x v="4"/>
    <x v="4"/>
    <x v="3"/>
    <x v="3"/>
    <x v="7"/>
    <x v="1"/>
  </r>
  <r>
    <x v="0"/>
    <x v="0"/>
    <x v="32"/>
    <x v="0"/>
    <x v="0"/>
    <x v="2"/>
    <x v="2"/>
    <x v="1"/>
    <x v="1"/>
    <x v="3"/>
    <x v="0"/>
    <x v="5"/>
    <x v="2"/>
    <x v="1"/>
    <x v="0"/>
    <x v="0"/>
    <x v="1"/>
    <x v="0"/>
    <x v="1"/>
    <x v="0"/>
    <x v="0"/>
    <x v="1"/>
    <x v="4"/>
    <x v="1"/>
    <x v="3"/>
    <x v="3"/>
    <x v="1"/>
    <x v="1"/>
    <x v="0"/>
    <x v="4"/>
    <x v="2"/>
    <x v="2"/>
    <x v="0"/>
    <x v="3"/>
    <x v="0"/>
    <x v="1"/>
    <x v="4"/>
    <x v="3"/>
    <x v="0"/>
    <x v="4"/>
    <x v="0"/>
    <x v="0"/>
    <x v="0"/>
    <x v="0"/>
    <x v="0"/>
    <x v="0"/>
    <x v="0"/>
    <x v="0"/>
    <x v="0"/>
    <x v="11"/>
    <x v="17"/>
    <x v="1"/>
    <x v="7"/>
    <x v="0"/>
    <x v="8"/>
    <x v="2"/>
    <x v="2"/>
    <x v="5"/>
    <x v="7"/>
    <x v="5"/>
  </r>
  <r>
    <x v="0"/>
    <x v="0"/>
    <x v="32"/>
    <x v="0"/>
    <x v="0"/>
    <x v="1"/>
    <x v="1"/>
    <x v="1"/>
    <x v="2"/>
    <x v="4"/>
    <x v="2"/>
    <x v="5"/>
    <x v="2"/>
    <x v="2"/>
    <x v="0"/>
    <x v="1"/>
    <x v="2"/>
    <x v="2"/>
    <x v="1"/>
    <x v="3"/>
    <x v="0"/>
    <x v="1"/>
    <x v="0"/>
    <x v="4"/>
    <x v="4"/>
    <x v="3"/>
    <x v="2"/>
    <x v="3"/>
    <x v="3"/>
    <x v="3"/>
    <x v="3"/>
    <x v="3"/>
    <x v="1"/>
    <x v="4"/>
    <x v="3"/>
    <x v="2"/>
    <x v="4"/>
    <x v="3"/>
    <x v="2"/>
    <x v="3"/>
    <x v="0"/>
    <x v="0"/>
    <x v="0"/>
    <x v="0"/>
    <x v="0"/>
    <x v="0"/>
    <x v="0"/>
    <x v="0"/>
    <x v="0"/>
    <x v="8"/>
    <x v="66"/>
    <x v="2"/>
    <x v="2"/>
    <x v="9"/>
    <x v="4"/>
    <x v="8"/>
    <x v="9"/>
    <x v="23"/>
    <x v="15"/>
    <x v="2"/>
  </r>
  <r>
    <x v="0"/>
    <x v="0"/>
    <x v="32"/>
    <x v="0"/>
    <x v="0"/>
    <x v="0"/>
    <x v="2"/>
    <x v="2"/>
    <x v="3"/>
    <x v="1"/>
    <x v="2"/>
    <x v="4"/>
    <x v="3"/>
    <x v="2"/>
    <x v="1"/>
    <x v="1"/>
    <x v="1"/>
    <x v="1"/>
    <x v="0"/>
    <x v="3"/>
    <x v="5"/>
    <x v="0"/>
    <x v="1"/>
    <x v="4"/>
    <x v="2"/>
    <x v="1"/>
    <x v="0"/>
    <x v="1"/>
    <x v="3"/>
    <x v="3"/>
    <x v="2"/>
    <x v="4"/>
    <x v="4"/>
    <x v="1"/>
    <x v="3"/>
    <x v="3"/>
    <x v="4"/>
    <x v="3"/>
    <x v="2"/>
    <x v="3"/>
    <x v="0"/>
    <x v="0"/>
    <x v="0"/>
    <x v="0"/>
    <x v="0"/>
    <x v="0"/>
    <x v="0"/>
    <x v="0"/>
    <x v="0"/>
    <x v="2"/>
    <x v="54"/>
    <x v="2"/>
    <x v="3"/>
    <x v="7"/>
    <x v="1"/>
    <x v="5"/>
    <x v="3"/>
    <x v="39"/>
    <x v="14"/>
    <x v="9"/>
  </r>
  <r>
    <x v="0"/>
    <x v="0"/>
    <x v="32"/>
    <x v="0"/>
    <x v="0"/>
    <x v="2"/>
    <x v="1"/>
    <x v="2"/>
    <x v="1"/>
    <x v="4"/>
    <x v="2"/>
    <x v="5"/>
    <x v="0"/>
    <x v="1"/>
    <x v="1"/>
    <x v="2"/>
    <x v="1"/>
    <x v="4"/>
    <x v="2"/>
    <x v="1"/>
    <x v="0"/>
    <x v="1"/>
    <x v="1"/>
    <x v="4"/>
    <x v="1"/>
    <x v="2"/>
    <x v="0"/>
    <x v="1"/>
    <x v="0"/>
    <x v="0"/>
    <x v="0"/>
    <x v="4"/>
    <x v="4"/>
    <x v="4"/>
    <x v="1"/>
    <x v="2"/>
    <x v="4"/>
    <x v="2"/>
    <x v="3"/>
    <x v="3"/>
    <x v="0"/>
    <x v="0"/>
    <x v="0"/>
    <x v="0"/>
    <x v="0"/>
    <x v="0"/>
    <x v="0"/>
    <x v="0"/>
    <x v="0"/>
    <x v="8"/>
    <x v="11"/>
    <x v="12"/>
    <x v="5"/>
    <x v="8"/>
    <x v="0"/>
    <x v="9"/>
    <x v="1"/>
    <x v="1"/>
    <x v="14"/>
    <x v="4"/>
  </r>
  <r>
    <x v="0"/>
    <x v="0"/>
    <x v="32"/>
    <x v="0"/>
    <x v="0"/>
    <x v="0"/>
    <x v="3"/>
    <x v="4"/>
    <x v="3"/>
    <x v="1"/>
    <x v="1"/>
    <x v="4"/>
    <x v="0"/>
    <x v="2"/>
    <x v="1"/>
    <x v="1"/>
    <x v="3"/>
    <x v="4"/>
    <x v="0"/>
    <x v="0"/>
    <x v="0"/>
    <x v="2"/>
    <x v="2"/>
    <x v="3"/>
    <x v="3"/>
    <x v="1"/>
    <x v="0"/>
    <x v="0"/>
    <x v="4"/>
    <x v="3"/>
    <x v="4"/>
    <x v="2"/>
    <x v="5"/>
    <x v="3"/>
    <x v="4"/>
    <x v="4"/>
    <x v="3"/>
    <x v="1"/>
    <x v="2"/>
    <x v="2"/>
    <x v="0"/>
    <x v="0"/>
    <x v="0"/>
    <x v="0"/>
    <x v="0"/>
    <x v="0"/>
    <x v="0"/>
    <x v="0"/>
    <x v="0"/>
    <x v="19"/>
    <x v="80"/>
    <x v="34"/>
    <x v="3"/>
    <x v="0"/>
    <x v="2"/>
    <x v="7"/>
    <x v="3"/>
    <x v="78"/>
    <x v="5"/>
    <x v="3"/>
  </r>
  <r>
    <x v="0"/>
    <x v="0"/>
    <x v="6"/>
    <x v="0"/>
    <x v="1"/>
    <x v="2"/>
    <x v="0"/>
    <x v="1"/>
    <x v="1"/>
    <x v="3"/>
    <x v="3"/>
    <x v="1"/>
    <x v="0"/>
    <x v="0"/>
    <x v="1"/>
    <x v="0"/>
    <x v="1"/>
    <x v="1"/>
    <x v="3"/>
    <x v="0"/>
    <x v="0"/>
    <x v="1"/>
    <x v="1"/>
    <x v="2"/>
    <x v="1"/>
    <x v="1"/>
    <x v="0"/>
    <x v="1"/>
    <x v="0"/>
    <x v="0"/>
    <x v="0"/>
    <x v="2"/>
    <x v="0"/>
    <x v="3"/>
    <x v="2"/>
    <x v="0"/>
    <x v="1"/>
    <x v="3"/>
    <x v="0"/>
    <x v="1"/>
    <x v="0"/>
    <x v="0"/>
    <x v="0"/>
    <x v="0"/>
    <x v="0"/>
    <x v="0"/>
    <x v="0"/>
    <x v="0"/>
    <x v="0"/>
    <x v="5"/>
    <x v="13"/>
    <x v="1"/>
    <x v="0"/>
    <x v="0"/>
    <x v="0"/>
    <x v="3"/>
    <x v="3"/>
    <x v="1"/>
    <x v="7"/>
    <x v="3"/>
  </r>
  <r>
    <x v="0"/>
    <x v="0"/>
    <x v="6"/>
    <x v="0"/>
    <x v="1"/>
    <x v="0"/>
    <x v="2"/>
    <x v="2"/>
    <x v="1"/>
    <x v="2"/>
    <x v="1"/>
    <x v="3"/>
    <x v="0"/>
    <x v="1"/>
    <x v="1"/>
    <x v="1"/>
    <x v="0"/>
    <x v="2"/>
    <x v="2"/>
    <x v="1"/>
    <x v="0"/>
    <x v="1"/>
    <x v="0"/>
    <x v="1"/>
    <x v="2"/>
    <x v="1"/>
    <x v="0"/>
    <x v="1"/>
    <x v="0"/>
    <x v="0"/>
    <x v="2"/>
    <x v="0"/>
    <x v="0"/>
    <x v="1"/>
    <x v="1"/>
    <x v="3"/>
    <x v="0"/>
    <x v="3"/>
    <x v="2"/>
    <x v="1"/>
    <x v="0"/>
    <x v="0"/>
    <x v="0"/>
    <x v="0"/>
    <x v="0"/>
    <x v="0"/>
    <x v="0"/>
    <x v="0"/>
    <x v="0"/>
    <x v="1"/>
    <x v="44"/>
    <x v="10"/>
    <x v="2"/>
    <x v="8"/>
    <x v="4"/>
    <x v="2"/>
    <x v="3"/>
    <x v="3"/>
    <x v="0"/>
    <x v="0"/>
  </r>
  <r>
    <x v="0"/>
    <x v="0"/>
    <x v="6"/>
    <x v="0"/>
    <x v="1"/>
    <x v="2"/>
    <x v="0"/>
    <x v="0"/>
    <x v="0"/>
    <x v="0"/>
    <x v="3"/>
    <x v="2"/>
    <x v="2"/>
    <x v="0"/>
    <x v="0"/>
    <x v="0"/>
    <x v="1"/>
    <x v="4"/>
    <x v="0"/>
    <x v="0"/>
    <x v="0"/>
    <x v="1"/>
    <x v="2"/>
    <x v="3"/>
    <x v="1"/>
    <x v="1"/>
    <x v="0"/>
    <x v="1"/>
    <x v="0"/>
    <x v="3"/>
    <x v="0"/>
    <x v="0"/>
    <x v="5"/>
    <x v="3"/>
    <x v="1"/>
    <x v="3"/>
    <x v="0"/>
    <x v="4"/>
    <x v="2"/>
    <x v="0"/>
    <x v="0"/>
    <x v="0"/>
    <x v="0"/>
    <x v="0"/>
    <x v="0"/>
    <x v="0"/>
    <x v="0"/>
    <x v="0"/>
    <x v="0"/>
    <x v="0"/>
    <x v="6"/>
    <x v="14"/>
    <x v="3"/>
    <x v="0"/>
    <x v="4"/>
    <x v="3"/>
    <x v="3"/>
    <x v="3"/>
    <x v="19"/>
    <x v="1"/>
  </r>
  <r>
    <x v="0"/>
    <x v="0"/>
    <x v="6"/>
    <x v="0"/>
    <x v="1"/>
    <x v="0"/>
    <x v="2"/>
    <x v="0"/>
    <x v="3"/>
    <x v="1"/>
    <x v="0"/>
    <x v="3"/>
    <x v="2"/>
    <x v="0"/>
    <x v="1"/>
    <x v="2"/>
    <x v="1"/>
    <x v="1"/>
    <x v="2"/>
    <x v="0"/>
    <x v="1"/>
    <x v="3"/>
    <x v="4"/>
    <x v="2"/>
    <x v="0"/>
    <x v="1"/>
    <x v="2"/>
    <x v="1"/>
    <x v="0"/>
    <x v="3"/>
    <x v="2"/>
    <x v="4"/>
    <x v="1"/>
    <x v="1"/>
    <x v="1"/>
    <x v="2"/>
    <x v="4"/>
    <x v="3"/>
    <x v="2"/>
    <x v="4"/>
    <x v="0"/>
    <x v="0"/>
    <x v="0"/>
    <x v="0"/>
    <x v="0"/>
    <x v="0"/>
    <x v="0"/>
    <x v="0"/>
    <x v="0"/>
    <x v="12"/>
    <x v="1"/>
    <x v="8"/>
    <x v="3"/>
    <x v="11"/>
    <x v="5"/>
    <x v="4"/>
    <x v="7"/>
    <x v="30"/>
    <x v="16"/>
    <x v="0"/>
  </r>
  <r>
    <x v="0"/>
    <x v="0"/>
    <x v="6"/>
    <x v="0"/>
    <x v="1"/>
    <x v="2"/>
    <x v="2"/>
    <x v="2"/>
    <x v="2"/>
    <x v="3"/>
    <x v="1"/>
    <x v="1"/>
    <x v="1"/>
    <x v="1"/>
    <x v="1"/>
    <x v="1"/>
    <x v="1"/>
    <x v="1"/>
    <x v="0"/>
    <x v="2"/>
    <x v="5"/>
    <x v="1"/>
    <x v="0"/>
    <x v="2"/>
    <x v="1"/>
    <x v="0"/>
    <x v="1"/>
    <x v="1"/>
    <x v="0"/>
    <x v="0"/>
    <x v="0"/>
    <x v="0"/>
    <x v="3"/>
    <x v="0"/>
    <x v="2"/>
    <x v="3"/>
    <x v="1"/>
    <x v="3"/>
    <x v="0"/>
    <x v="1"/>
    <x v="0"/>
    <x v="0"/>
    <x v="0"/>
    <x v="0"/>
    <x v="0"/>
    <x v="0"/>
    <x v="0"/>
    <x v="0"/>
    <x v="0"/>
    <x v="8"/>
    <x v="3"/>
    <x v="5"/>
    <x v="3"/>
    <x v="10"/>
    <x v="4"/>
    <x v="3"/>
    <x v="3"/>
    <x v="1"/>
    <x v="4"/>
    <x v="1"/>
  </r>
  <r>
    <x v="0"/>
    <x v="0"/>
    <x v="32"/>
    <x v="0"/>
    <x v="0"/>
    <x v="2"/>
    <x v="1"/>
    <x v="2"/>
    <x v="1"/>
    <x v="4"/>
    <x v="2"/>
    <x v="5"/>
    <x v="2"/>
    <x v="1"/>
    <x v="1"/>
    <x v="1"/>
    <x v="0"/>
    <x v="4"/>
    <x v="3"/>
    <x v="0"/>
    <x v="0"/>
    <x v="2"/>
    <x v="1"/>
    <x v="4"/>
    <x v="1"/>
    <x v="0"/>
    <x v="0"/>
    <x v="0"/>
    <x v="0"/>
    <x v="3"/>
    <x v="3"/>
    <x v="4"/>
    <x v="4"/>
    <x v="2"/>
    <x v="4"/>
    <x v="4"/>
    <x v="1"/>
    <x v="2"/>
    <x v="2"/>
    <x v="2"/>
    <x v="0"/>
    <x v="0"/>
    <x v="0"/>
    <x v="0"/>
    <x v="0"/>
    <x v="0"/>
    <x v="0"/>
    <x v="0"/>
    <x v="0"/>
    <x v="8"/>
    <x v="66"/>
    <x v="10"/>
    <x v="6"/>
    <x v="0"/>
    <x v="1"/>
    <x v="9"/>
    <x v="0"/>
    <x v="8"/>
    <x v="14"/>
    <x v="2"/>
  </r>
  <r>
    <x v="0"/>
    <x v="0"/>
    <x v="6"/>
    <x v="0"/>
    <x v="1"/>
    <x v="2"/>
    <x v="1"/>
    <x v="0"/>
    <x v="3"/>
    <x v="0"/>
    <x v="3"/>
    <x v="4"/>
    <x v="2"/>
    <x v="0"/>
    <x v="0"/>
    <x v="0"/>
    <x v="1"/>
    <x v="0"/>
    <x v="3"/>
    <x v="0"/>
    <x v="4"/>
    <x v="1"/>
    <x v="4"/>
    <x v="2"/>
    <x v="3"/>
    <x v="0"/>
    <x v="2"/>
    <x v="2"/>
    <x v="0"/>
    <x v="1"/>
    <x v="2"/>
    <x v="3"/>
    <x v="4"/>
    <x v="4"/>
    <x v="4"/>
    <x v="0"/>
    <x v="1"/>
    <x v="3"/>
    <x v="0"/>
    <x v="0"/>
    <x v="0"/>
    <x v="0"/>
    <x v="0"/>
    <x v="0"/>
    <x v="0"/>
    <x v="0"/>
    <x v="0"/>
    <x v="0"/>
    <x v="0"/>
    <x v="13"/>
    <x v="5"/>
    <x v="14"/>
    <x v="6"/>
    <x v="0"/>
    <x v="8"/>
    <x v="3"/>
    <x v="1"/>
    <x v="74"/>
    <x v="14"/>
    <x v="7"/>
  </r>
  <r>
    <x v="0"/>
    <x v="0"/>
    <x v="6"/>
    <x v="0"/>
    <x v="1"/>
    <x v="0"/>
    <x v="0"/>
    <x v="0"/>
    <x v="3"/>
    <x v="1"/>
    <x v="3"/>
    <x v="2"/>
    <x v="0"/>
    <x v="0"/>
    <x v="1"/>
    <x v="1"/>
    <x v="1"/>
    <x v="1"/>
    <x v="0"/>
    <x v="0"/>
    <x v="3"/>
    <x v="2"/>
    <x v="2"/>
    <x v="2"/>
    <x v="1"/>
    <x v="0"/>
    <x v="0"/>
    <x v="2"/>
    <x v="0"/>
    <x v="3"/>
    <x v="0"/>
    <x v="0"/>
    <x v="0"/>
    <x v="0"/>
    <x v="1"/>
    <x v="3"/>
    <x v="3"/>
    <x v="3"/>
    <x v="2"/>
    <x v="0"/>
    <x v="0"/>
    <x v="0"/>
    <x v="0"/>
    <x v="0"/>
    <x v="0"/>
    <x v="0"/>
    <x v="0"/>
    <x v="0"/>
    <x v="0"/>
    <x v="0"/>
    <x v="12"/>
    <x v="10"/>
    <x v="3"/>
    <x v="5"/>
    <x v="2"/>
    <x v="3"/>
    <x v="0"/>
    <x v="17"/>
    <x v="0"/>
    <x v="4"/>
  </r>
  <r>
    <x v="0"/>
    <x v="0"/>
    <x v="18"/>
    <x v="0"/>
    <x v="0"/>
    <x v="0"/>
    <x v="3"/>
    <x v="1"/>
    <x v="1"/>
    <x v="1"/>
    <x v="2"/>
    <x v="1"/>
    <x v="3"/>
    <x v="3"/>
    <x v="1"/>
    <x v="0"/>
    <x v="3"/>
    <x v="3"/>
    <x v="2"/>
    <x v="4"/>
    <x v="4"/>
    <x v="2"/>
    <x v="2"/>
    <x v="3"/>
    <x v="3"/>
    <x v="5"/>
    <x v="4"/>
    <x v="3"/>
    <x v="4"/>
    <x v="1"/>
    <x v="4"/>
    <x v="3"/>
    <x v="5"/>
    <x v="4"/>
    <x v="4"/>
    <x v="4"/>
    <x v="3"/>
    <x v="4"/>
    <x v="4"/>
    <x v="2"/>
    <x v="0"/>
    <x v="0"/>
    <x v="0"/>
    <x v="0"/>
    <x v="0"/>
    <x v="0"/>
    <x v="0"/>
    <x v="0"/>
    <x v="0"/>
    <x v="3"/>
    <x v="31"/>
    <x v="40"/>
    <x v="4"/>
    <x v="17"/>
    <x v="2"/>
    <x v="7"/>
    <x v="8"/>
    <x v="28"/>
    <x v="17"/>
    <x v="7"/>
  </r>
  <r>
    <x v="0"/>
    <x v="0"/>
    <x v="18"/>
    <x v="0"/>
    <x v="0"/>
    <x v="2"/>
    <x v="0"/>
    <x v="0"/>
    <x v="1"/>
    <x v="1"/>
    <x v="0"/>
    <x v="1"/>
    <x v="0"/>
    <x v="0"/>
    <x v="1"/>
    <x v="1"/>
    <x v="0"/>
    <x v="0"/>
    <x v="0"/>
    <x v="0"/>
    <x v="0"/>
    <x v="0"/>
    <x v="3"/>
    <x v="0"/>
    <x v="1"/>
    <x v="2"/>
    <x v="2"/>
    <x v="2"/>
    <x v="0"/>
    <x v="4"/>
    <x v="3"/>
    <x v="2"/>
    <x v="0"/>
    <x v="0"/>
    <x v="1"/>
    <x v="1"/>
    <x v="0"/>
    <x v="1"/>
    <x v="0"/>
    <x v="0"/>
    <x v="0"/>
    <x v="0"/>
    <x v="0"/>
    <x v="0"/>
    <x v="0"/>
    <x v="0"/>
    <x v="0"/>
    <x v="0"/>
    <x v="0"/>
    <x v="6"/>
    <x v="1"/>
    <x v="4"/>
    <x v="0"/>
    <x v="0"/>
    <x v="9"/>
    <x v="4"/>
    <x v="2"/>
    <x v="25"/>
    <x v="7"/>
    <x v="4"/>
  </r>
  <r>
    <x v="0"/>
    <x v="0"/>
    <x v="18"/>
    <x v="0"/>
    <x v="0"/>
    <x v="2"/>
    <x v="2"/>
    <x v="1"/>
    <x v="1"/>
    <x v="3"/>
    <x v="2"/>
    <x v="3"/>
    <x v="4"/>
    <x v="2"/>
    <x v="4"/>
    <x v="1"/>
    <x v="0"/>
    <x v="1"/>
    <x v="0"/>
    <x v="0"/>
    <x v="0"/>
    <x v="3"/>
    <x v="0"/>
    <x v="2"/>
    <x v="1"/>
    <x v="0"/>
    <x v="0"/>
    <x v="1"/>
    <x v="0"/>
    <x v="3"/>
    <x v="2"/>
    <x v="0"/>
    <x v="1"/>
    <x v="1"/>
    <x v="2"/>
    <x v="1"/>
    <x v="1"/>
    <x v="1"/>
    <x v="2"/>
    <x v="4"/>
    <x v="0"/>
    <x v="0"/>
    <x v="0"/>
    <x v="0"/>
    <x v="0"/>
    <x v="0"/>
    <x v="0"/>
    <x v="0"/>
    <x v="0"/>
    <x v="11"/>
    <x v="42"/>
    <x v="16"/>
    <x v="3"/>
    <x v="0"/>
    <x v="3"/>
    <x v="3"/>
    <x v="0"/>
    <x v="30"/>
    <x v="13"/>
    <x v="5"/>
  </r>
  <r>
    <x v="0"/>
    <x v="0"/>
    <x v="6"/>
    <x v="0"/>
    <x v="1"/>
    <x v="2"/>
    <x v="2"/>
    <x v="0"/>
    <x v="1"/>
    <x v="1"/>
    <x v="0"/>
    <x v="1"/>
    <x v="0"/>
    <x v="1"/>
    <x v="0"/>
    <x v="1"/>
    <x v="0"/>
    <x v="1"/>
    <x v="0"/>
    <x v="0"/>
    <x v="0"/>
    <x v="1"/>
    <x v="0"/>
    <x v="2"/>
    <x v="2"/>
    <x v="0"/>
    <x v="0"/>
    <x v="1"/>
    <x v="0"/>
    <x v="3"/>
    <x v="0"/>
    <x v="0"/>
    <x v="3"/>
    <x v="3"/>
    <x v="0"/>
    <x v="3"/>
    <x v="0"/>
    <x v="0"/>
    <x v="0"/>
    <x v="1"/>
    <x v="0"/>
    <x v="0"/>
    <x v="0"/>
    <x v="0"/>
    <x v="0"/>
    <x v="0"/>
    <x v="0"/>
    <x v="0"/>
    <x v="0"/>
    <x v="5"/>
    <x v="1"/>
    <x v="4"/>
    <x v="3"/>
    <x v="0"/>
    <x v="4"/>
    <x v="1"/>
    <x v="0"/>
    <x v="3"/>
    <x v="4"/>
    <x v="5"/>
  </r>
  <r>
    <x v="0"/>
    <x v="0"/>
    <x v="18"/>
    <x v="0"/>
    <x v="0"/>
    <x v="0"/>
    <x v="2"/>
    <x v="2"/>
    <x v="1"/>
    <x v="2"/>
    <x v="2"/>
    <x v="4"/>
    <x v="3"/>
    <x v="0"/>
    <x v="0"/>
    <x v="0"/>
    <x v="4"/>
    <x v="1"/>
    <x v="3"/>
    <x v="2"/>
    <x v="1"/>
    <x v="1"/>
    <x v="1"/>
    <x v="1"/>
    <x v="0"/>
    <x v="0"/>
    <x v="0"/>
    <x v="1"/>
    <x v="0"/>
    <x v="0"/>
    <x v="0"/>
    <x v="2"/>
    <x v="0"/>
    <x v="3"/>
    <x v="1"/>
    <x v="0"/>
    <x v="0"/>
    <x v="3"/>
    <x v="0"/>
    <x v="0"/>
    <x v="0"/>
    <x v="0"/>
    <x v="0"/>
    <x v="0"/>
    <x v="0"/>
    <x v="0"/>
    <x v="0"/>
    <x v="0"/>
    <x v="0"/>
    <x v="1"/>
    <x v="37"/>
    <x v="6"/>
    <x v="0"/>
    <x v="6"/>
    <x v="0"/>
    <x v="6"/>
    <x v="0"/>
    <x v="1"/>
    <x v="7"/>
    <x v="1"/>
  </r>
  <r>
    <x v="0"/>
    <x v="0"/>
    <x v="18"/>
    <x v="0"/>
    <x v="0"/>
    <x v="0"/>
    <x v="0"/>
    <x v="0"/>
    <x v="1"/>
    <x v="0"/>
    <x v="3"/>
    <x v="2"/>
    <x v="2"/>
    <x v="0"/>
    <x v="0"/>
    <x v="0"/>
    <x v="0"/>
    <x v="0"/>
    <x v="0"/>
    <x v="4"/>
    <x v="0"/>
    <x v="0"/>
    <x v="1"/>
    <x v="2"/>
    <x v="1"/>
    <x v="1"/>
    <x v="2"/>
    <x v="0"/>
    <x v="4"/>
    <x v="4"/>
    <x v="3"/>
    <x v="2"/>
    <x v="0"/>
    <x v="3"/>
    <x v="1"/>
    <x v="3"/>
    <x v="2"/>
    <x v="3"/>
    <x v="0"/>
    <x v="1"/>
    <x v="0"/>
    <x v="0"/>
    <x v="0"/>
    <x v="0"/>
    <x v="0"/>
    <x v="0"/>
    <x v="0"/>
    <x v="0"/>
    <x v="0"/>
    <x v="6"/>
    <x v="6"/>
    <x v="0"/>
    <x v="0"/>
    <x v="0"/>
    <x v="1"/>
    <x v="3"/>
    <x v="7"/>
    <x v="43"/>
    <x v="7"/>
    <x v="1"/>
  </r>
  <r>
    <x v="0"/>
    <x v="0"/>
    <x v="18"/>
    <x v="0"/>
    <x v="0"/>
    <x v="0"/>
    <x v="0"/>
    <x v="0"/>
    <x v="1"/>
    <x v="0"/>
    <x v="3"/>
    <x v="2"/>
    <x v="0"/>
    <x v="0"/>
    <x v="0"/>
    <x v="0"/>
    <x v="0"/>
    <x v="0"/>
    <x v="3"/>
    <x v="0"/>
    <x v="0"/>
    <x v="1"/>
    <x v="1"/>
    <x v="2"/>
    <x v="0"/>
    <x v="0"/>
    <x v="0"/>
    <x v="1"/>
    <x v="0"/>
    <x v="0"/>
    <x v="0"/>
    <x v="2"/>
    <x v="2"/>
    <x v="3"/>
    <x v="2"/>
    <x v="0"/>
    <x v="0"/>
    <x v="0"/>
    <x v="0"/>
    <x v="0"/>
    <x v="0"/>
    <x v="0"/>
    <x v="0"/>
    <x v="0"/>
    <x v="0"/>
    <x v="0"/>
    <x v="0"/>
    <x v="0"/>
    <x v="0"/>
    <x v="6"/>
    <x v="23"/>
    <x v="0"/>
    <x v="6"/>
    <x v="0"/>
    <x v="0"/>
    <x v="4"/>
    <x v="0"/>
    <x v="1"/>
    <x v="5"/>
    <x v="3"/>
  </r>
  <r>
    <x v="0"/>
    <x v="0"/>
    <x v="18"/>
    <x v="0"/>
    <x v="0"/>
    <x v="2"/>
    <x v="2"/>
    <x v="0"/>
    <x v="1"/>
    <x v="0"/>
    <x v="3"/>
    <x v="2"/>
    <x v="2"/>
    <x v="0"/>
    <x v="0"/>
    <x v="0"/>
    <x v="0"/>
    <x v="1"/>
    <x v="0"/>
    <x v="0"/>
    <x v="0"/>
    <x v="1"/>
    <x v="0"/>
    <x v="2"/>
    <x v="0"/>
    <x v="0"/>
    <x v="0"/>
    <x v="1"/>
    <x v="0"/>
    <x v="3"/>
    <x v="2"/>
    <x v="2"/>
    <x v="0"/>
    <x v="3"/>
    <x v="2"/>
    <x v="3"/>
    <x v="2"/>
    <x v="0"/>
    <x v="0"/>
    <x v="0"/>
    <x v="0"/>
    <x v="0"/>
    <x v="0"/>
    <x v="0"/>
    <x v="0"/>
    <x v="0"/>
    <x v="0"/>
    <x v="0"/>
    <x v="0"/>
    <x v="5"/>
    <x v="6"/>
    <x v="0"/>
    <x v="3"/>
    <x v="0"/>
    <x v="4"/>
    <x v="4"/>
    <x v="0"/>
    <x v="30"/>
    <x v="7"/>
    <x v="3"/>
  </r>
  <r>
    <x v="0"/>
    <x v="0"/>
    <x v="6"/>
    <x v="0"/>
    <x v="1"/>
    <x v="0"/>
    <x v="1"/>
    <x v="2"/>
    <x v="4"/>
    <x v="1"/>
    <x v="0"/>
    <x v="1"/>
    <x v="2"/>
    <x v="1"/>
    <x v="1"/>
    <x v="1"/>
    <x v="2"/>
    <x v="2"/>
    <x v="3"/>
    <x v="2"/>
    <x v="1"/>
    <x v="2"/>
    <x v="3"/>
    <x v="2"/>
    <x v="2"/>
    <x v="1"/>
    <x v="1"/>
    <x v="1"/>
    <x v="0"/>
    <x v="1"/>
    <x v="1"/>
    <x v="0"/>
    <x v="3"/>
    <x v="1"/>
    <x v="1"/>
    <x v="2"/>
    <x v="4"/>
    <x v="2"/>
    <x v="1"/>
    <x v="3"/>
    <x v="0"/>
    <x v="0"/>
    <x v="0"/>
    <x v="0"/>
    <x v="0"/>
    <x v="0"/>
    <x v="0"/>
    <x v="0"/>
    <x v="0"/>
    <x v="15"/>
    <x v="27"/>
    <x v="2"/>
    <x v="7"/>
    <x v="6"/>
    <x v="6"/>
    <x v="1"/>
    <x v="1"/>
    <x v="10"/>
    <x v="4"/>
    <x v="0"/>
  </r>
  <r>
    <x v="0"/>
    <x v="0"/>
    <x v="18"/>
    <x v="0"/>
    <x v="0"/>
    <x v="2"/>
    <x v="2"/>
    <x v="1"/>
    <x v="2"/>
    <x v="1"/>
    <x v="0"/>
    <x v="4"/>
    <x v="3"/>
    <x v="2"/>
    <x v="1"/>
    <x v="1"/>
    <x v="0"/>
    <x v="2"/>
    <x v="4"/>
    <x v="0"/>
    <x v="3"/>
    <x v="1"/>
    <x v="4"/>
    <x v="2"/>
    <x v="2"/>
    <x v="0"/>
    <x v="1"/>
    <x v="0"/>
    <x v="0"/>
    <x v="3"/>
    <x v="2"/>
    <x v="4"/>
    <x v="1"/>
    <x v="4"/>
    <x v="0"/>
    <x v="0"/>
    <x v="2"/>
    <x v="3"/>
    <x v="0"/>
    <x v="4"/>
    <x v="0"/>
    <x v="0"/>
    <x v="0"/>
    <x v="0"/>
    <x v="0"/>
    <x v="0"/>
    <x v="0"/>
    <x v="0"/>
    <x v="0"/>
    <x v="1"/>
    <x v="54"/>
    <x v="5"/>
    <x v="9"/>
    <x v="5"/>
    <x v="8"/>
    <x v="1"/>
    <x v="3"/>
    <x v="4"/>
    <x v="16"/>
    <x v="6"/>
  </r>
  <r>
    <x v="0"/>
    <x v="0"/>
    <x v="32"/>
    <x v="0"/>
    <x v="0"/>
    <x v="2"/>
    <x v="1"/>
    <x v="2"/>
    <x v="2"/>
    <x v="3"/>
    <x v="1"/>
    <x v="5"/>
    <x v="2"/>
    <x v="1"/>
    <x v="1"/>
    <x v="1"/>
    <x v="3"/>
    <x v="2"/>
    <x v="0"/>
    <x v="2"/>
    <x v="3"/>
    <x v="1"/>
    <x v="0"/>
    <x v="1"/>
    <x v="2"/>
    <x v="1"/>
    <x v="1"/>
    <x v="3"/>
    <x v="2"/>
    <x v="3"/>
    <x v="2"/>
    <x v="1"/>
    <x v="1"/>
    <x v="1"/>
    <x v="0"/>
    <x v="1"/>
    <x v="4"/>
    <x v="2"/>
    <x v="1"/>
    <x v="1"/>
    <x v="0"/>
    <x v="0"/>
    <x v="0"/>
    <x v="0"/>
    <x v="0"/>
    <x v="0"/>
    <x v="0"/>
    <x v="0"/>
    <x v="0"/>
    <x v="4"/>
    <x v="3"/>
    <x v="30"/>
    <x v="1"/>
    <x v="4"/>
    <x v="4"/>
    <x v="2"/>
    <x v="1"/>
    <x v="26"/>
    <x v="1"/>
    <x v="6"/>
  </r>
  <r>
    <x v="0"/>
    <x v="0"/>
    <x v="6"/>
    <x v="0"/>
    <x v="1"/>
    <x v="2"/>
    <x v="1"/>
    <x v="2"/>
    <x v="4"/>
    <x v="3"/>
    <x v="2"/>
    <x v="1"/>
    <x v="0"/>
    <x v="2"/>
    <x v="4"/>
    <x v="2"/>
    <x v="2"/>
    <x v="1"/>
    <x v="1"/>
    <x v="2"/>
    <x v="1"/>
    <x v="3"/>
    <x v="4"/>
    <x v="1"/>
    <x v="2"/>
    <x v="2"/>
    <x v="1"/>
    <x v="2"/>
    <x v="0"/>
    <x v="4"/>
    <x v="3"/>
    <x v="4"/>
    <x v="4"/>
    <x v="3"/>
    <x v="3"/>
    <x v="1"/>
    <x v="2"/>
    <x v="3"/>
    <x v="2"/>
    <x v="0"/>
    <x v="0"/>
    <x v="0"/>
    <x v="0"/>
    <x v="0"/>
    <x v="0"/>
    <x v="0"/>
    <x v="0"/>
    <x v="0"/>
    <x v="0"/>
    <x v="15"/>
    <x v="2"/>
    <x v="33"/>
    <x v="1"/>
    <x v="6"/>
    <x v="5"/>
    <x v="2"/>
    <x v="7"/>
    <x v="25"/>
    <x v="14"/>
    <x v="0"/>
  </r>
  <r>
    <x v="0"/>
    <x v="0"/>
    <x v="18"/>
    <x v="0"/>
    <x v="0"/>
    <x v="1"/>
    <x v="1"/>
    <x v="1"/>
    <x v="3"/>
    <x v="3"/>
    <x v="2"/>
    <x v="1"/>
    <x v="4"/>
    <x v="1"/>
    <x v="3"/>
    <x v="1"/>
    <x v="0"/>
    <x v="2"/>
    <x v="4"/>
    <x v="0"/>
    <x v="0"/>
    <x v="3"/>
    <x v="3"/>
    <x v="2"/>
    <x v="1"/>
    <x v="1"/>
    <x v="1"/>
    <x v="1"/>
    <x v="0"/>
    <x v="3"/>
    <x v="4"/>
    <x v="1"/>
    <x v="1"/>
    <x v="0"/>
    <x v="1"/>
    <x v="3"/>
    <x v="3"/>
    <x v="4"/>
    <x v="4"/>
    <x v="2"/>
    <x v="0"/>
    <x v="0"/>
    <x v="0"/>
    <x v="0"/>
    <x v="0"/>
    <x v="0"/>
    <x v="0"/>
    <x v="0"/>
    <x v="0"/>
    <x v="2"/>
    <x v="41"/>
    <x v="5"/>
    <x v="9"/>
    <x v="0"/>
    <x v="6"/>
    <x v="3"/>
    <x v="1"/>
    <x v="16"/>
    <x v="1"/>
    <x v="4"/>
  </r>
  <r>
    <x v="0"/>
    <x v="0"/>
    <x v="18"/>
    <x v="0"/>
    <x v="0"/>
    <x v="2"/>
    <x v="1"/>
    <x v="2"/>
    <x v="1"/>
    <x v="3"/>
    <x v="1"/>
    <x v="3"/>
    <x v="4"/>
    <x v="2"/>
    <x v="3"/>
    <x v="2"/>
    <x v="0"/>
    <x v="2"/>
    <x v="1"/>
    <x v="4"/>
    <x v="4"/>
    <x v="1"/>
    <x v="3"/>
    <x v="1"/>
    <x v="4"/>
    <x v="2"/>
    <x v="1"/>
    <x v="0"/>
    <x v="0"/>
    <x v="4"/>
    <x v="3"/>
    <x v="1"/>
    <x v="1"/>
    <x v="0"/>
    <x v="0"/>
    <x v="1"/>
    <x v="1"/>
    <x v="1"/>
    <x v="2"/>
    <x v="1"/>
    <x v="0"/>
    <x v="0"/>
    <x v="0"/>
    <x v="0"/>
    <x v="0"/>
    <x v="0"/>
    <x v="0"/>
    <x v="0"/>
    <x v="0"/>
    <x v="8"/>
    <x v="59"/>
    <x v="9"/>
    <x v="2"/>
    <x v="17"/>
    <x v="3"/>
    <x v="5"/>
    <x v="7"/>
    <x v="63"/>
    <x v="1"/>
    <x v="0"/>
  </r>
  <r>
    <x v="0"/>
    <x v="0"/>
    <x v="6"/>
    <x v="0"/>
    <x v="1"/>
    <x v="0"/>
    <x v="2"/>
    <x v="0"/>
    <x v="0"/>
    <x v="0"/>
    <x v="0"/>
    <x v="1"/>
    <x v="0"/>
    <x v="2"/>
    <x v="0"/>
    <x v="0"/>
    <x v="0"/>
    <x v="1"/>
    <x v="0"/>
    <x v="2"/>
    <x v="3"/>
    <x v="1"/>
    <x v="0"/>
    <x v="2"/>
    <x v="0"/>
    <x v="0"/>
    <x v="5"/>
    <x v="1"/>
    <x v="0"/>
    <x v="0"/>
    <x v="0"/>
    <x v="0"/>
    <x v="3"/>
    <x v="0"/>
    <x v="2"/>
    <x v="0"/>
    <x v="0"/>
    <x v="3"/>
    <x v="2"/>
    <x v="1"/>
    <x v="0"/>
    <x v="0"/>
    <x v="0"/>
    <x v="0"/>
    <x v="0"/>
    <x v="0"/>
    <x v="0"/>
    <x v="0"/>
    <x v="0"/>
    <x v="6"/>
    <x v="8"/>
    <x v="1"/>
    <x v="3"/>
    <x v="4"/>
    <x v="4"/>
    <x v="4"/>
    <x v="5"/>
    <x v="1"/>
    <x v="4"/>
    <x v="1"/>
  </r>
  <r>
    <x v="0"/>
    <x v="0"/>
    <x v="18"/>
    <x v="0"/>
    <x v="0"/>
    <x v="0"/>
    <x v="2"/>
    <x v="1"/>
    <x v="2"/>
    <x v="1"/>
    <x v="0"/>
    <x v="2"/>
    <x v="5"/>
    <x v="0"/>
    <x v="0"/>
    <x v="0"/>
    <x v="4"/>
    <x v="1"/>
    <x v="1"/>
    <x v="2"/>
    <x v="0"/>
    <x v="3"/>
    <x v="3"/>
    <x v="1"/>
    <x v="0"/>
    <x v="1"/>
    <x v="1"/>
    <x v="1"/>
    <x v="0"/>
    <x v="3"/>
    <x v="2"/>
    <x v="4"/>
    <x v="4"/>
    <x v="3"/>
    <x v="0"/>
    <x v="3"/>
    <x v="0"/>
    <x v="1"/>
    <x v="2"/>
    <x v="4"/>
    <x v="0"/>
    <x v="0"/>
    <x v="0"/>
    <x v="0"/>
    <x v="0"/>
    <x v="0"/>
    <x v="0"/>
    <x v="0"/>
    <x v="0"/>
    <x v="1"/>
    <x v="9"/>
    <x v="6"/>
    <x v="1"/>
    <x v="2"/>
    <x v="6"/>
    <x v="6"/>
    <x v="1"/>
    <x v="30"/>
    <x v="14"/>
    <x v="5"/>
  </r>
  <r>
    <x v="0"/>
    <x v="0"/>
    <x v="32"/>
    <x v="0"/>
    <x v="0"/>
    <x v="0"/>
    <x v="2"/>
    <x v="1"/>
    <x v="2"/>
    <x v="3"/>
    <x v="0"/>
    <x v="1"/>
    <x v="0"/>
    <x v="0"/>
    <x v="1"/>
    <x v="1"/>
    <x v="0"/>
    <x v="1"/>
    <x v="0"/>
    <x v="0"/>
    <x v="0"/>
    <x v="0"/>
    <x v="0"/>
    <x v="2"/>
    <x v="1"/>
    <x v="0"/>
    <x v="1"/>
    <x v="1"/>
    <x v="0"/>
    <x v="0"/>
    <x v="0"/>
    <x v="2"/>
    <x v="3"/>
    <x v="3"/>
    <x v="1"/>
    <x v="3"/>
    <x v="1"/>
    <x v="1"/>
    <x v="0"/>
    <x v="0"/>
    <x v="0"/>
    <x v="0"/>
    <x v="0"/>
    <x v="0"/>
    <x v="0"/>
    <x v="0"/>
    <x v="0"/>
    <x v="0"/>
    <x v="0"/>
    <x v="1"/>
    <x v="10"/>
    <x v="4"/>
    <x v="3"/>
    <x v="0"/>
    <x v="0"/>
    <x v="3"/>
    <x v="3"/>
    <x v="1"/>
    <x v="3"/>
    <x v="1"/>
  </r>
  <r>
    <x v="0"/>
    <x v="0"/>
    <x v="6"/>
    <x v="0"/>
    <x v="1"/>
    <x v="0"/>
    <x v="0"/>
    <x v="1"/>
    <x v="0"/>
    <x v="0"/>
    <x v="3"/>
    <x v="4"/>
    <x v="3"/>
    <x v="0"/>
    <x v="0"/>
    <x v="0"/>
    <x v="1"/>
    <x v="0"/>
    <x v="3"/>
    <x v="0"/>
    <x v="0"/>
    <x v="2"/>
    <x v="1"/>
    <x v="0"/>
    <x v="0"/>
    <x v="5"/>
    <x v="4"/>
    <x v="2"/>
    <x v="3"/>
    <x v="0"/>
    <x v="0"/>
    <x v="2"/>
    <x v="2"/>
    <x v="3"/>
    <x v="2"/>
    <x v="0"/>
    <x v="0"/>
    <x v="4"/>
    <x v="2"/>
    <x v="1"/>
    <x v="0"/>
    <x v="0"/>
    <x v="0"/>
    <x v="0"/>
    <x v="0"/>
    <x v="0"/>
    <x v="0"/>
    <x v="0"/>
    <x v="0"/>
    <x v="6"/>
    <x v="5"/>
    <x v="14"/>
    <x v="6"/>
    <x v="0"/>
    <x v="1"/>
    <x v="0"/>
    <x v="8"/>
    <x v="5"/>
    <x v="5"/>
    <x v="3"/>
  </r>
  <r>
    <x v="0"/>
    <x v="0"/>
    <x v="18"/>
    <x v="0"/>
    <x v="0"/>
    <x v="2"/>
    <x v="2"/>
    <x v="0"/>
    <x v="1"/>
    <x v="0"/>
    <x v="0"/>
    <x v="1"/>
    <x v="0"/>
    <x v="2"/>
    <x v="0"/>
    <x v="1"/>
    <x v="0"/>
    <x v="2"/>
    <x v="1"/>
    <x v="0"/>
    <x v="0"/>
    <x v="1"/>
    <x v="0"/>
    <x v="3"/>
    <x v="1"/>
    <x v="2"/>
    <x v="3"/>
    <x v="2"/>
    <x v="0"/>
    <x v="4"/>
    <x v="1"/>
    <x v="0"/>
    <x v="3"/>
    <x v="3"/>
    <x v="2"/>
    <x v="1"/>
    <x v="0"/>
    <x v="3"/>
    <x v="0"/>
    <x v="1"/>
    <x v="0"/>
    <x v="0"/>
    <x v="0"/>
    <x v="0"/>
    <x v="0"/>
    <x v="0"/>
    <x v="0"/>
    <x v="0"/>
    <x v="0"/>
    <x v="5"/>
    <x v="8"/>
    <x v="10"/>
    <x v="2"/>
    <x v="0"/>
    <x v="4"/>
    <x v="3"/>
    <x v="9"/>
    <x v="53"/>
    <x v="4"/>
    <x v="3"/>
  </r>
  <r>
    <x v="0"/>
    <x v="0"/>
    <x v="18"/>
    <x v="0"/>
    <x v="0"/>
    <x v="0"/>
    <x v="1"/>
    <x v="1"/>
    <x v="4"/>
    <x v="3"/>
    <x v="1"/>
    <x v="3"/>
    <x v="1"/>
    <x v="1"/>
    <x v="0"/>
    <x v="1"/>
    <x v="0"/>
    <x v="2"/>
    <x v="0"/>
    <x v="1"/>
    <x v="1"/>
    <x v="3"/>
    <x v="4"/>
    <x v="2"/>
    <x v="2"/>
    <x v="2"/>
    <x v="2"/>
    <x v="0"/>
    <x v="0"/>
    <x v="3"/>
    <x v="1"/>
    <x v="1"/>
    <x v="4"/>
    <x v="2"/>
    <x v="3"/>
    <x v="1"/>
    <x v="4"/>
    <x v="2"/>
    <x v="2"/>
    <x v="3"/>
    <x v="0"/>
    <x v="0"/>
    <x v="0"/>
    <x v="0"/>
    <x v="0"/>
    <x v="0"/>
    <x v="0"/>
    <x v="0"/>
    <x v="0"/>
    <x v="16"/>
    <x v="29"/>
    <x v="4"/>
    <x v="1"/>
    <x v="1"/>
    <x v="5"/>
    <x v="1"/>
    <x v="2"/>
    <x v="47"/>
    <x v="11"/>
    <x v="2"/>
  </r>
  <r>
    <x v="0"/>
    <x v="0"/>
    <x v="6"/>
    <x v="0"/>
    <x v="1"/>
    <x v="2"/>
    <x v="2"/>
    <x v="1"/>
    <x v="2"/>
    <x v="1"/>
    <x v="2"/>
    <x v="1"/>
    <x v="3"/>
    <x v="4"/>
    <x v="3"/>
    <x v="4"/>
    <x v="1"/>
    <x v="4"/>
    <x v="2"/>
    <x v="0"/>
    <x v="0"/>
    <x v="2"/>
    <x v="2"/>
    <x v="3"/>
    <x v="3"/>
    <x v="2"/>
    <x v="4"/>
    <x v="1"/>
    <x v="0"/>
    <x v="0"/>
    <x v="0"/>
    <x v="3"/>
    <x v="5"/>
    <x v="1"/>
    <x v="4"/>
    <x v="3"/>
    <x v="1"/>
    <x v="2"/>
    <x v="0"/>
    <x v="1"/>
    <x v="0"/>
    <x v="0"/>
    <x v="0"/>
    <x v="0"/>
    <x v="0"/>
    <x v="0"/>
    <x v="0"/>
    <x v="0"/>
    <x v="0"/>
    <x v="1"/>
    <x v="31"/>
    <x v="11"/>
    <x v="5"/>
    <x v="0"/>
    <x v="2"/>
    <x v="7"/>
    <x v="2"/>
    <x v="1"/>
    <x v="17"/>
    <x v="6"/>
  </r>
  <r>
    <x v="0"/>
    <x v="0"/>
    <x v="18"/>
    <x v="0"/>
    <x v="0"/>
    <x v="0"/>
    <x v="2"/>
    <x v="4"/>
    <x v="1"/>
    <x v="1"/>
    <x v="0"/>
    <x v="1"/>
    <x v="2"/>
    <x v="1"/>
    <x v="1"/>
    <x v="1"/>
    <x v="0"/>
    <x v="1"/>
    <x v="1"/>
    <x v="2"/>
    <x v="0"/>
    <x v="2"/>
    <x v="2"/>
    <x v="2"/>
    <x v="3"/>
    <x v="1"/>
    <x v="0"/>
    <x v="1"/>
    <x v="0"/>
    <x v="0"/>
    <x v="0"/>
    <x v="2"/>
    <x v="0"/>
    <x v="3"/>
    <x v="1"/>
    <x v="1"/>
    <x v="0"/>
    <x v="0"/>
    <x v="2"/>
    <x v="0"/>
    <x v="0"/>
    <x v="0"/>
    <x v="0"/>
    <x v="0"/>
    <x v="0"/>
    <x v="0"/>
    <x v="0"/>
    <x v="0"/>
    <x v="0"/>
    <x v="3"/>
    <x v="27"/>
    <x v="10"/>
    <x v="1"/>
    <x v="2"/>
    <x v="2"/>
    <x v="3"/>
    <x v="3"/>
    <x v="1"/>
    <x v="7"/>
    <x v="1"/>
  </r>
  <r>
    <x v="0"/>
    <x v="0"/>
    <x v="18"/>
    <x v="0"/>
    <x v="0"/>
    <x v="0"/>
    <x v="0"/>
    <x v="0"/>
    <x v="2"/>
    <x v="1"/>
    <x v="0"/>
    <x v="1"/>
    <x v="0"/>
    <x v="1"/>
    <x v="1"/>
    <x v="1"/>
    <x v="2"/>
    <x v="1"/>
    <x v="1"/>
    <x v="3"/>
    <x v="0"/>
    <x v="1"/>
    <x v="0"/>
    <x v="0"/>
    <x v="0"/>
    <x v="0"/>
    <x v="4"/>
    <x v="1"/>
    <x v="0"/>
    <x v="0"/>
    <x v="0"/>
    <x v="0"/>
    <x v="3"/>
    <x v="0"/>
    <x v="1"/>
    <x v="1"/>
    <x v="1"/>
    <x v="3"/>
    <x v="0"/>
    <x v="3"/>
    <x v="0"/>
    <x v="0"/>
    <x v="0"/>
    <x v="0"/>
    <x v="0"/>
    <x v="0"/>
    <x v="0"/>
    <x v="0"/>
    <x v="0"/>
    <x v="9"/>
    <x v="1"/>
    <x v="2"/>
    <x v="1"/>
    <x v="9"/>
    <x v="4"/>
    <x v="0"/>
    <x v="0"/>
    <x v="1"/>
    <x v="4"/>
    <x v="4"/>
  </r>
  <r>
    <x v="0"/>
    <x v="0"/>
    <x v="6"/>
    <x v="0"/>
    <x v="1"/>
    <x v="0"/>
    <x v="2"/>
    <x v="1"/>
    <x v="1"/>
    <x v="3"/>
    <x v="0"/>
    <x v="1"/>
    <x v="0"/>
    <x v="2"/>
    <x v="1"/>
    <x v="1"/>
    <x v="1"/>
    <x v="1"/>
    <x v="1"/>
    <x v="2"/>
    <x v="1"/>
    <x v="3"/>
    <x v="3"/>
    <x v="3"/>
    <x v="1"/>
    <x v="1"/>
    <x v="1"/>
    <x v="1"/>
    <x v="0"/>
    <x v="4"/>
    <x v="2"/>
    <x v="0"/>
    <x v="1"/>
    <x v="0"/>
    <x v="4"/>
    <x v="1"/>
    <x v="1"/>
    <x v="3"/>
    <x v="2"/>
    <x v="2"/>
    <x v="0"/>
    <x v="0"/>
    <x v="0"/>
    <x v="0"/>
    <x v="0"/>
    <x v="0"/>
    <x v="0"/>
    <x v="0"/>
    <x v="0"/>
    <x v="11"/>
    <x v="10"/>
    <x v="2"/>
    <x v="1"/>
    <x v="6"/>
    <x v="6"/>
    <x v="3"/>
    <x v="1"/>
    <x v="5"/>
    <x v="13"/>
    <x v="4"/>
  </r>
  <r>
    <x v="0"/>
    <x v="0"/>
    <x v="18"/>
    <x v="0"/>
    <x v="0"/>
    <x v="2"/>
    <x v="0"/>
    <x v="1"/>
    <x v="1"/>
    <x v="1"/>
    <x v="0"/>
    <x v="2"/>
    <x v="0"/>
    <x v="0"/>
    <x v="0"/>
    <x v="0"/>
    <x v="0"/>
    <x v="0"/>
    <x v="3"/>
    <x v="0"/>
    <x v="0"/>
    <x v="0"/>
    <x v="0"/>
    <x v="2"/>
    <x v="1"/>
    <x v="1"/>
    <x v="0"/>
    <x v="0"/>
    <x v="0"/>
    <x v="4"/>
    <x v="2"/>
    <x v="0"/>
    <x v="0"/>
    <x v="0"/>
    <x v="2"/>
    <x v="3"/>
    <x v="0"/>
    <x v="0"/>
    <x v="2"/>
    <x v="0"/>
    <x v="0"/>
    <x v="0"/>
    <x v="0"/>
    <x v="0"/>
    <x v="0"/>
    <x v="0"/>
    <x v="0"/>
    <x v="0"/>
    <x v="0"/>
    <x v="5"/>
    <x v="27"/>
    <x v="0"/>
    <x v="6"/>
    <x v="0"/>
    <x v="0"/>
    <x v="3"/>
    <x v="3"/>
    <x v="8"/>
    <x v="0"/>
    <x v="1"/>
  </r>
  <r>
    <x v="0"/>
    <x v="0"/>
    <x v="18"/>
    <x v="0"/>
    <x v="0"/>
    <x v="2"/>
    <x v="2"/>
    <x v="1"/>
    <x v="0"/>
    <x v="1"/>
    <x v="0"/>
    <x v="0"/>
    <x v="0"/>
    <x v="0"/>
    <x v="0"/>
    <x v="1"/>
    <x v="0"/>
    <x v="1"/>
    <x v="3"/>
    <x v="0"/>
    <x v="0"/>
    <x v="1"/>
    <x v="0"/>
    <x v="2"/>
    <x v="0"/>
    <x v="0"/>
    <x v="1"/>
    <x v="0"/>
    <x v="0"/>
    <x v="3"/>
    <x v="2"/>
    <x v="0"/>
    <x v="3"/>
    <x v="3"/>
    <x v="1"/>
    <x v="3"/>
    <x v="0"/>
    <x v="3"/>
    <x v="2"/>
    <x v="1"/>
    <x v="0"/>
    <x v="0"/>
    <x v="0"/>
    <x v="0"/>
    <x v="0"/>
    <x v="0"/>
    <x v="0"/>
    <x v="0"/>
    <x v="0"/>
    <x v="14"/>
    <x v="45"/>
    <x v="15"/>
    <x v="0"/>
    <x v="0"/>
    <x v="4"/>
    <x v="4"/>
    <x v="3"/>
    <x v="4"/>
    <x v="4"/>
    <x v="1"/>
  </r>
  <r>
    <x v="0"/>
    <x v="0"/>
    <x v="6"/>
    <x v="0"/>
    <x v="1"/>
    <x v="2"/>
    <x v="1"/>
    <x v="2"/>
    <x v="3"/>
    <x v="3"/>
    <x v="4"/>
    <x v="3"/>
    <x v="3"/>
    <x v="1"/>
    <x v="4"/>
    <x v="3"/>
    <x v="3"/>
    <x v="2"/>
    <x v="1"/>
    <x v="1"/>
    <x v="0"/>
    <x v="0"/>
    <x v="3"/>
    <x v="4"/>
    <x v="2"/>
    <x v="4"/>
    <x v="5"/>
    <x v="1"/>
    <x v="5"/>
    <x v="0"/>
    <x v="1"/>
    <x v="4"/>
    <x v="1"/>
    <x v="2"/>
    <x v="2"/>
    <x v="0"/>
    <x v="4"/>
    <x v="2"/>
    <x v="1"/>
    <x v="3"/>
    <x v="0"/>
    <x v="0"/>
    <x v="0"/>
    <x v="0"/>
    <x v="0"/>
    <x v="0"/>
    <x v="0"/>
    <x v="0"/>
    <x v="0"/>
    <x v="4"/>
    <x v="69"/>
    <x v="52"/>
    <x v="2"/>
    <x v="8"/>
    <x v="9"/>
    <x v="5"/>
    <x v="6"/>
    <x v="23"/>
    <x v="16"/>
    <x v="0"/>
  </r>
  <r>
    <x v="0"/>
    <x v="0"/>
    <x v="18"/>
    <x v="0"/>
    <x v="0"/>
    <x v="0"/>
    <x v="2"/>
    <x v="1"/>
    <x v="1"/>
    <x v="0"/>
    <x v="0"/>
    <x v="1"/>
    <x v="2"/>
    <x v="1"/>
    <x v="0"/>
    <x v="0"/>
    <x v="0"/>
    <x v="1"/>
    <x v="0"/>
    <x v="0"/>
    <x v="0"/>
    <x v="0"/>
    <x v="0"/>
    <x v="2"/>
    <x v="0"/>
    <x v="0"/>
    <x v="0"/>
    <x v="0"/>
    <x v="0"/>
    <x v="3"/>
    <x v="2"/>
    <x v="2"/>
    <x v="0"/>
    <x v="3"/>
    <x v="4"/>
    <x v="3"/>
    <x v="0"/>
    <x v="3"/>
    <x v="2"/>
    <x v="1"/>
    <x v="0"/>
    <x v="0"/>
    <x v="0"/>
    <x v="0"/>
    <x v="0"/>
    <x v="0"/>
    <x v="0"/>
    <x v="0"/>
    <x v="0"/>
    <x v="11"/>
    <x v="12"/>
    <x v="14"/>
    <x v="3"/>
    <x v="0"/>
    <x v="0"/>
    <x v="4"/>
    <x v="0"/>
    <x v="4"/>
    <x v="7"/>
    <x v="3"/>
  </r>
  <r>
    <x v="0"/>
    <x v="0"/>
    <x v="18"/>
    <x v="0"/>
    <x v="0"/>
    <x v="1"/>
    <x v="1"/>
    <x v="2"/>
    <x v="1"/>
    <x v="3"/>
    <x v="1"/>
    <x v="1"/>
    <x v="4"/>
    <x v="1"/>
    <x v="3"/>
    <x v="1"/>
    <x v="0"/>
    <x v="2"/>
    <x v="1"/>
    <x v="0"/>
    <x v="0"/>
    <x v="3"/>
    <x v="3"/>
    <x v="2"/>
    <x v="1"/>
    <x v="1"/>
    <x v="1"/>
    <x v="0"/>
    <x v="0"/>
    <x v="3"/>
    <x v="1"/>
    <x v="0"/>
    <x v="1"/>
    <x v="0"/>
    <x v="1"/>
    <x v="3"/>
    <x v="0"/>
    <x v="1"/>
    <x v="2"/>
    <x v="4"/>
    <x v="0"/>
    <x v="0"/>
    <x v="0"/>
    <x v="0"/>
    <x v="0"/>
    <x v="0"/>
    <x v="0"/>
    <x v="0"/>
    <x v="0"/>
    <x v="8"/>
    <x v="29"/>
    <x v="5"/>
    <x v="2"/>
    <x v="0"/>
    <x v="6"/>
    <x v="3"/>
    <x v="1"/>
    <x v="47"/>
    <x v="13"/>
    <x v="4"/>
  </r>
  <r>
    <x v="0"/>
    <x v="0"/>
    <x v="18"/>
    <x v="0"/>
    <x v="0"/>
    <x v="0"/>
    <x v="2"/>
    <x v="0"/>
    <x v="1"/>
    <x v="1"/>
    <x v="0"/>
    <x v="2"/>
    <x v="0"/>
    <x v="1"/>
    <x v="1"/>
    <x v="1"/>
    <x v="0"/>
    <x v="1"/>
    <x v="0"/>
    <x v="0"/>
    <x v="0"/>
    <x v="1"/>
    <x v="3"/>
    <x v="2"/>
    <x v="1"/>
    <x v="1"/>
    <x v="0"/>
    <x v="1"/>
    <x v="0"/>
    <x v="0"/>
    <x v="0"/>
    <x v="0"/>
    <x v="0"/>
    <x v="3"/>
    <x v="2"/>
    <x v="0"/>
    <x v="0"/>
    <x v="0"/>
    <x v="0"/>
    <x v="0"/>
    <x v="0"/>
    <x v="0"/>
    <x v="0"/>
    <x v="0"/>
    <x v="0"/>
    <x v="0"/>
    <x v="0"/>
    <x v="0"/>
    <x v="0"/>
    <x v="5"/>
    <x v="27"/>
    <x v="10"/>
    <x v="3"/>
    <x v="0"/>
    <x v="3"/>
    <x v="3"/>
    <x v="3"/>
    <x v="1"/>
    <x v="0"/>
    <x v="3"/>
  </r>
  <r>
    <x v="0"/>
    <x v="0"/>
    <x v="6"/>
    <x v="0"/>
    <x v="1"/>
    <x v="2"/>
    <x v="0"/>
    <x v="0"/>
    <x v="3"/>
    <x v="0"/>
    <x v="0"/>
    <x v="2"/>
    <x v="2"/>
    <x v="0"/>
    <x v="1"/>
    <x v="0"/>
    <x v="0"/>
    <x v="2"/>
    <x v="0"/>
    <x v="0"/>
    <x v="0"/>
    <x v="1"/>
    <x v="0"/>
    <x v="2"/>
    <x v="1"/>
    <x v="0"/>
    <x v="4"/>
    <x v="1"/>
    <x v="0"/>
    <x v="3"/>
    <x v="0"/>
    <x v="1"/>
    <x v="3"/>
    <x v="2"/>
    <x v="1"/>
    <x v="3"/>
    <x v="1"/>
    <x v="1"/>
    <x v="0"/>
    <x v="1"/>
    <x v="0"/>
    <x v="0"/>
    <x v="0"/>
    <x v="0"/>
    <x v="0"/>
    <x v="0"/>
    <x v="0"/>
    <x v="0"/>
    <x v="0"/>
    <x v="0"/>
    <x v="0"/>
    <x v="14"/>
    <x v="1"/>
    <x v="0"/>
    <x v="4"/>
    <x v="3"/>
    <x v="0"/>
    <x v="3"/>
    <x v="8"/>
    <x v="8"/>
  </r>
  <r>
    <x v="0"/>
    <x v="0"/>
    <x v="18"/>
    <x v="0"/>
    <x v="0"/>
    <x v="3"/>
    <x v="1"/>
    <x v="2"/>
    <x v="4"/>
    <x v="3"/>
    <x v="4"/>
    <x v="5"/>
    <x v="4"/>
    <x v="1"/>
    <x v="4"/>
    <x v="2"/>
    <x v="4"/>
    <x v="2"/>
    <x v="4"/>
    <x v="2"/>
    <x v="1"/>
    <x v="4"/>
    <x v="3"/>
    <x v="4"/>
    <x v="2"/>
    <x v="3"/>
    <x v="3"/>
    <x v="1"/>
    <x v="0"/>
    <x v="4"/>
    <x v="1"/>
    <x v="4"/>
    <x v="5"/>
    <x v="1"/>
    <x v="0"/>
    <x v="2"/>
    <x v="3"/>
    <x v="2"/>
    <x v="3"/>
    <x v="0"/>
    <x v="0"/>
    <x v="0"/>
    <x v="0"/>
    <x v="0"/>
    <x v="0"/>
    <x v="0"/>
    <x v="0"/>
    <x v="0"/>
    <x v="0"/>
    <x v="15"/>
    <x v="71"/>
    <x v="12"/>
    <x v="9"/>
    <x v="6"/>
    <x v="5"/>
    <x v="5"/>
    <x v="4"/>
    <x v="21"/>
    <x v="14"/>
    <x v="6"/>
  </r>
  <r>
    <x v="0"/>
    <x v="0"/>
    <x v="18"/>
    <x v="0"/>
    <x v="1"/>
    <x v="0"/>
    <x v="2"/>
    <x v="1"/>
    <x v="1"/>
    <x v="1"/>
    <x v="0"/>
    <x v="3"/>
    <x v="4"/>
    <x v="0"/>
    <x v="1"/>
    <x v="0"/>
    <x v="4"/>
    <x v="1"/>
    <x v="0"/>
    <x v="4"/>
    <x v="4"/>
    <x v="3"/>
    <x v="0"/>
    <x v="1"/>
    <x v="3"/>
    <x v="2"/>
    <x v="2"/>
    <x v="1"/>
    <x v="0"/>
    <x v="0"/>
    <x v="2"/>
    <x v="0"/>
    <x v="3"/>
    <x v="0"/>
    <x v="2"/>
    <x v="3"/>
    <x v="1"/>
    <x v="1"/>
    <x v="0"/>
    <x v="1"/>
    <x v="0"/>
    <x v="0"/>
    <x v="0"/>
    <x v="0"/>
    <x v="0"/>
    <x v="0"/>
    <x v="0"/>
    <x v="0"/>
    <x v="0"/>
    <x v="11"/>
    <x v="25"/>
    <x v="0"/>
    <x v="3"/>
    <x v="17"/>
    <x v="3"/>
    <x v="2"/>
    <x v="2"/>
    <x v="3"/>
    <x v="4"/>
    <x v="1"/>
  </r>
  <r>
    <x v="0"/>
    <x v="0"/>
    <x v="18"/>
    <x v="0"/>
    <x v="0"/>
    <x v="2"/>
    <x v="2"/>
    <x v="0"/>
    <x v="0"/>
    <x v="0"/>
    <x v="0"/>
    <x v="2"/>
    <x v="0"/>
    <x v="0"/>
    <x v="0"/>
    <x v="1"/>
    <x v="1"/>
    <x v="1"/>
    <x v="0"/>
    <x v="0"/>
    <x v="2"/>
    <x v="1"/>
    <x v="0"/>
    <x v="1"/>
    <x v="1"/>
    <x v="1"/>
    <x v="0"/>
    <x v="1"/>
    <x v="0"/>
    <x v="0"/>
    <x v="0"/>
    <x v="2"/>
    <x v="0"/>
    <x v="3"/>
    <x v="1"/>
    <x v="0"/>
    <x v="0"/>
    <x v="3"/>
    <x v="0"/>
    <x v="0"/>
    <x v="0"/>
    <x v="0"/>
    <x v="0"/>
    <x v="0"/>
    <x v="0"/>
    <x v="0"/>
    <x v="0"/>
    <x v="0"/>
    <x v="0"/>
    <x v="6"/>
    <x v="12"/>
    <x v="4"/>
    <x v="3"/>
    <x v="9"/>
    <x v="4"/>
    <x v="1"/>
    <x v="3"/>
    <x v="1"/>
    <x v="7"/>
    <x v="1"/>
  </r>
  <r>
    <x v="0"/>
    <x v="0"/>
    <x v="18"/>
    <x v="0"/>
    <x v="1"/>
    <x v="0"/>
    <x v="3"/>
    <x v="2"/>
    <x v="4"/>
    <x v="4"/>
    <x v="4"/>
    <x v="5"/>
    <x v="3"/>
    <x v="4"/>
    <x v="1"/>
    <x v="4"/>
    <x v="4"/>
    <x v="2"/>
    <x v="4"/>
    <x v="3"/>
    <x v="2"/>
    <x v="2"/>
    <x v="2"/>
    <x v="3"/>
    <x v="4"/>
    <x v="3"/>
    <x v="0"/>
    <x v="1"/>
    <x v="0"/>
    <x v="2"/>
    <x v="1"/>
    <x v="2"/>
    <x v="4"/>
    <x v="4"/>
    <x v="4"/>
    <x v="2"/>
    <x v="4"/>
    <x v="1"/>
    <x v="3"/>
    <x v="3"/>
    <x v="0"/>
    <x v="0"/>
    <x v="0"/>
    <x v="0"/>
    <x v="0"/>
    <x v="0"/>
    <x v="0"/>
    <x v="0"/>
    <x v="0"/>
    <x v="21"/>
    <x v="55"/>
    <x v="14"/>
    <x v="9"/>
    <x v="3"/>
    <x v="2"/>
    <x v="8"/>
    <x v="7"/>
    <x v="23"/>
    <x v="10"/>
    <x v="7"/>
  </r>
  <r>
    <x v="0"/>
    <x v="0"/>
    <x v="18"/>
    <x v="0"/>
    <x v="0"/>
    <x v="2"/>
    <x v="1"/>
    <x v="0"/>
    <x v="4"/>
    <x v="4"/>
    <x v="0"/>
    <x v="2"/>
    <x v="0"/>
    <x v="1"/>
    <x v="1"/>
    <x v="0"/>
    <x v="1"/>
    <x v="1"/>
    <x v="1"/>
    <x v="0"/>
    <x v="0"/>
    <x v="1"/>
    <x v="3"/>
    <x v="1"/>
    <x v="3"/>
    <x v="1"/>
    <x v="0"/>
    <x v="1"/>
    <x v="0"/>
    <x v="4"/>
    <x v="3"/>
    <x v="1"/>
    <x v="5"/>
    <x v="1"/>
    <x v="4"/>
    <x v="1"/>
    <x v="1"/>
    <x v="1"/>
    <x v="2"/>
    <x v="0"/>
    <x v="0"/>
    <x v="0"/>
    <x v="0"/>
    <x v="0"/>
    <x v="0"/>
    <x v="0"/>
    <x v="0"/>
    <x v="0"/>
    <x v="0"/>
    <x v="8"/>
    <x v="16"/>
    <x v="7"/>
    <x v="1"/>
    <x v="0"/>
    <x v="3"/>
    <x v="2"/>
    <x v="3"/>
    <x v="9"/>
    <x v="21"/>
    <x v="6"/>
  </r>
  <r>
    <x v="0"/>
    <x v="0"/>
    <x v="18"/>
    <x v="0"/>
    <x v="1"/>
    <x v="2"/>
    <x v="2"/>
    <x v="0"/>
    <x v="0"/>
    <x v="1"/>
    <x v="3"/>
    <x v="1"/>
    <x v="2"/>
    <x v="0"/>
    <x v="0"/>
    <x v="0"/>
    <x v="1"/>
    <x v="1"/>
    <x v="0"/>
    <x v="0"/>
    <x v="0"/>
    <x v="1"/>
    <x v="0"/>
    <x v="2"/>
    <x v="0"/>
    <x v="1"/>
    <x v="0"/>
    <x v="1"/>
    <x v="0"/>
    <x v="0"/>
    <x v="2"/>
    <x v="2"/>
    <x v="0"/>
    <x v="3"/>
    <x v="2"/>
    <x v="0"/>
    <x v="0"/>
    <x v="0"/>
    <x v="0"/>
    <x v="0"/>
    <x v="0"/>
    <x v="0"/>
    <x v="0"/>
    <x v="0"/>
    <x v="0"/>
    <x v="0"/>
    <x v="0"/>
    <x v="0"/>
    <x v="0"/>
    <x v="6"/>
    <x v="12"/>
    <x v="14"/>
    <x v="3"/>
    <x v="0"/>
    <x v="4"/>
    <x v="4"/>
    <x v="3"/>
    <x v="3"/>
    <x v="7"/>
    <x v="3"/>
  </r>
  <r>
    <x v="0"/>
    <x v="0"/>
    <x v="27"/>
    <x v="0"/>
    <x v="1"/>
    <x v="2"/>
    <x v="0"/>
    <x v="0"/>
    <x v="1"/>
    <x v="0"/>
    <x v="3"/>
    <x v="2"/>
    <x v="2"/>
    <x v="0"/>
    <x v="0"/>
    <x v="0"/>
    <x v="0"/>
    <x v="1"/>
    <x v="3"/>
    <x v="0"/>
    <x v="0"/>
    <x v="0"/>
    <x v="0"/>
    <x v="0"/>
    <x v="0"/>
    <x v="0"/>
    <x v="0"/>
    <x v="1"/>
    <x v="0"/>
    <x v="0"/>
    <x v="2"/>
    <x v="2"/>
    <x v="0"/>
    <x v="3"/>
    <x v="2"/>
    <x v="3"/>
    <x v="1"/>
    <x v="3"/>
    <x v="2"/>
    <x v="0"/>
    <x v="0"/>
    <x v="0"/>
    <x v="0"/>
    <x v="0"/>
    <x v="0"/>
    <x v="0"/>
    <x v="0"/>
    <x v="0"/>
    <x v="0"/>
    <x v="6"/>
    <x v="6"/>
    <x v="0"/>
    <x v="0"/>
    <x v="0"/>
    <x v="0"/>
    <x v="0"/>
    <x v="0"/>
    <x v="3"/>
    <x v="7"/>
    <x v="3"/>
  </r>
  <r>
    <x v="0"/>
    <x v="0"/>
    <x v="27"/>
    <x v="0"/>
    <x v="1"/>
    <x v="2"/>
    <x v="1"/>
    <x v="0"/>
    <x v="0"/>
    <x v="1"/>
    <x v="0"/>
    <x v="1"/>
    <x v="5"/>
    <x v="0"/>
    <x v="0"/>
    <x v="0"/>
    <x v="4"/>
    <x v="1"/>
    <x v="0"/>
    <x v="0"/>
    <x v="0"/>
    <x v="4"/>
    <x v="4"/>
    <x v="3"/>
    <x v="4"/>
    <x v="0"/>
    <x v="5"/>
    <x v="2"/>
    <x v="0"/>
    <x v="3"/>
    <x v="1"/>
    <x v="4"/>
    <x v="3"/>
    <x v="3"/>
    <x v="3"/>
    <x v="3"/>
    <x v="4"/>
    <x v="2"/>
    <x v="2"/>
    <x v="0"/>
    <x v="0"/>
    <x v="0"/>
    <x v="0"/>
    <x v="0"/>
    <x v="0"/>
    <x v="0"/>
    <x v="0"/>
    <x v="0"/>
    <x v="0"/>
    <x v="9"/>
    <x v="25"/>
    <x v="6"/>
    <x v="3"/>
    <x v="0"/>
    <x v="7"/>
    <x v="8"/>
    <x v="5"/>
    <x v="48"/>
    <x v="15"/>
    <x v="0"/>
  </r>
  <r>
    <x v="0"/>
    <x v="0"/>
    <x v="27"/>
    <x v="0"/>
    <x v="1"/>
    <x v="2"/>
    <x v="2"/>
    <x v="0"/>
    <x v="1"/>
    <x v="1"/>
    <x v="3"/>
    <x v="0"/>
    <x v="2"/>
    <x v="0"/>
    <x v="0"/>
    <x v="0"/>
    <x v="0"/>
    <x v="1"/>
    <x v="0"/>
    <x v="0"/>
    <x v="1"/>
    <x v="1"/>
    <x v="0"/>
    <x v="2"/>
    <x v="1"/>
    <x v="0"/>
    <x v="5"/>
    <x v="1"/>
    <x v="0"/>
    <x v="0"/>
    <x v="0"/>
    <x v="0"/>
    <x v="0"/>
    <x v="1"/>
    <x v="1"/>
    <x v="0"/>
    <x v="0"/>
    <x v="0"/>
    <x v="0"/>
    <x v="1"/>
    <x v="0"/>
    <x v="0"/>
    <x v="0"/>
    <x v="0"/>
    <x v="0"/>
    <x v="0"/>
    <x v="0"/>
    <x v="0"/>
    <x v="0"/>
    <x v="5"/>
    <x v="38"/>
    <x v="0"/>
    <x v="3"/>
    <x v="11"/>
    <x v="4"/>
    <x v="3"/>
    <x v="5"/>
    <x v="1"/>
    <x v="0"/>
    <x v="0"/>
  </r>
  <r>
    <x v="0"/>
    <x v="0"/>
    <x v="27"/>
    <x v="0"/>
    <x v="1"/>
    <x v="2"/>
    <x v="0"/>
    <x v="0"/>
    <x v="1"/>
    <x v="0"/>
    <x v="3"/>
    <x v="2"/>
    <x v="2"/>
    <x v="1"/>
    <x v="1"/>
    <x v="0"/>
    <x v="0"/>
    <x v="4"/>
    <x v="0"/>
    <x v="0"/>
    <x v="0"/>
    <x v="1"/>
    <x v="1"/>
    <x v="0"/>
    <x v="1"/>
    <x v="0"/>
    <x v="0"/>
    <x v="1"/>
    <x v="0"/>
    <x v="0"/>
    <x v="0"/>
    <x v="2"/>
    <x v="2"/>
    <x v="3"/>
    <x v="1"/>
    <x v="0"/>
    <x v="0"/>
    <x v="3"/>
    <x v="0"/>
    <x v="0"/>
    <x v="0"/>
    <x v="0"/>
    <x v="0"/>
    <x v="0"/>
    <x v="0"/>
    <x v="0"/>
    <x v="0"/>
    <x v="0"/>
    <x v="0"/>
    <x v="6"/>
    <x v="6"/>
    <x v="1"/>
    <x v="3"/>
    <x v="0"/>
    <x v="0"/>
    <x v="4"/>
    <x v="0"/>
    <x v="1"/>
    <x v="5"/>
    <x v="1"/>
  </r>
  <r>
    <x v="0"/>
    <x v="0"/>
    <x v="27"/>
    <x v="0"/>
    <x v="1"/>
    <x v="2"/>
    <x v="0"/>
    <x v="0"/>
    <x v="1"/>
    <x v="0"/>
    <x v="1"/>
    <x v="5"/>
    <x v="1"/>
    <x v="0"/>
    <x v="0"/>
    <x v="1"/>
    <x v="1"/>
    <x v="1"/>
    <x v="0"/>
    <x v="0"/>
    <x v="0"/>
    <x v="1"/>
    <x v="0"/>
    <x v="0"/>
    <x v="1"/>
    <x v="0"/>
    <x v="0"/>
    <x v="1"/>
    <x v="0"/>
    <x v="0"/>
    <x v="0"/>
    <x v="2"/>
    <x v="0"/>
    <x v="3"/>
    <x v="3"/>
    <x v="4"/>
    <x v="4"/>
    <x v="3"/>
    <x v="0"/>
    <x v="0"/>
    <x v="0"/>
    <x v="0"/>
    <x v="0"/>
    <x v="0"/>
    <x v="0"/>
    <x v="0"/>
    <x v="0"/>
    <x v="0"/>
    <x v="0"/>
    <x v="6"/>
    <x v="65"/>
    <x v="4"/>
    <x v="3"/>
    <x v="0"/>
    <x v="4"/>
    <x v="4"/>
    <x v="0"/>
    <x v="1"/>
    <x v="7"/>
    <x v="0"/>
  </r>
  <r>
    <x v="0"/>
    <x v="0"/>
    <x v="27"/>
    <x v="0"/>
    <x v="1"/>
    <x v="2"/>
    <x v="1"/>
    <x v="1"/>
    <x v="1"/>
    <x v="3"/>
    <x v="1"/>
    <x v="1"/>
    <x v="1"/>
    <x v="1"/>
    <x v="1"/>
    <x v="1"/>
    <x v="0"/>
    <x v="2"/>
    <x v="1"/>
    <x v="0"/>
    <x v="4"/>
    <x v="1"/>
    <x v="0"/>
    <x v="2"/>
    <x v="1"/>
    <x v="0"/>
    <x v="0"/>
    <x v="3"/>
    <x v="0"/>
    <x v="4"/>
    <x v="3"/>
    <x v="1"/>
    <x v="1"/>
    <x v="1"/>
    <x v="0"/>
    <x v="1"/>
    <x v="1"/>
    <x v="2"/>
    <x v="2"/>
    <x v="1"/>
    <x v="0"/>
    <x v="0"/>
    <x v="0"/>
    <x v="0"/>
    <x v="0"/>
    <x v="0"/>
    <x v="0"/>
    <x v="0"/>
    <x v="0"/>
    <x v="1"/>
    <x v="3"/>
    <x v="10"/>
    <x v="2"/>
    <x v="0"/>
    <x v="4"/>
    <x v="3"/>
    <x v="0"/>
    <x v="79"/>
    <x v="1"/>
    <x v="6"/>
  </r>
  <r>
    <x v="0"/>
    <x v="0"/>
    <x v="27"/>
    <x v="0"/>
    <x v="1"/>
    <x v="0"/>
    <x v="1"/>
    <x v="1"/>
    <x v="1"/>
    <x v="3"/>
    <x v="2"/>
    <x v="2"/>
    <x v="3"/>
    <x v="0"/>
    <x v="0"/>
    <x v="1"/>
    <x v="1"/>
    <x v="1"/>
    <x v="0"/>
    <x v="0"/>
    <x v="1"/>
    <x v="1"/>
    <x v="0"/>
    <x v="2"/>
    <x v="1"/>
    <x v="4"/>
    <x v="1"/>
    <x v="0"/>
    <x v="0"/>
    <x v="0"/>
    <x v="3"/>
    <x v="0"/>
    <x v="0"/>
    <x v="3"/>
    <x v="1"/>
    <x v="3"/>
    <x v="0"/>
    <x v="1"/>
    <x v="0"/>
    <x v="0"/>
    <x v="0"/>
    <x v="0"/>
    <x v="0"/>
    <x v="0"/>
    <x v="0"/>
    <x v="0"/>
    <x v="0"/>
    <x v="0"/>
    <x v="0"/>
    <x v="1"/>
    <x v="40"/>
    <x v="4"/>
    <x v="3"/>
    <x v="11"/>
    <x v="4"/>
    <x v="3"/>
    <x v="0"/>
    <x v="59"/>
    <x v="0"/>
    <x v="1"/>
  </r>
  <r>
    <x v="0"/>
    <x v="0"/>
    <x v="27"/>
    <x v="0"/>
    <x v="1"/>
    <x v="0"/>
    <x v="3"/>
    <x v="1"/>
    <x v="2"/>
    <x v="3"/>
    <x v="0"/>
    <x v="3"/>
    <x v="0"/>
    <x v="1"/>
    <x v="3"/>
    <x v="1"/>
    <x v="0"/>
    <x v="1"/>
    <x v="0"/>
    <x v="2"/>
    <x v="0"/>
    <x v="1"/>
    <x v="0"/>
    <x v="2"/>
    <x v="1"/>
    <x v="0"/>
    <x v="0"/>
    <x v="1"/>
    <x v="0"/>
    <x v="0"/>
    <x v="0"/>
    <x v="0"/>
    <x v="0"/>
    <x v="0"/>
    <x v="1"/>
    <x v="3"/>
    <x v="0"/>
    <x v="0"/>
    <x v="0"/>
    <x v="0"/>
    <x v="0"/>
    <x v="0"/>
    <x v="0"/>
    <x v="0"/>
    <x v="0"/>
    <x v="0"/>
    <x v="0"/>
    <x v="0"/>
    <x v="0"/>
    <x v="2"/>
    <x v="17"/>
    <x v="5"/>
    <x v="3"/>
    <x v="2"/>
    <x v="4"/>
    <x v="3"/>
    <x v="0"/>
    <x v="1"/>
    <x v="0"/>
    <x v="4"/>
  </r>
  <r>
    <x v="0"/>
    <x v="0"/>
    <x v="27"/>
    <x v="0"/>
    <x v="1"/>
    <x v="0"/>
    <x v="0"/>
    <x v="1"/>
    <x v="1"/>
    <x v="3"/>
    <x v="0"/>
    <x v="1"/>
    <x v="1"/>
    <x v="1"/>
    <x v="1"/>
    <x v="1"/>
    <x v="0"/>
    <x v="1"/>
    <x v="0"/>
    <x v="0"/>
    <x v="1"/>
    <x v="0"/>
    <x v="0"/>
    <x v="2"/>
    <x v="1"/>
    <x v="0"/>
    <x v="0"/>
    <x v="1"/>
    <x v="3"/>
    <x v="3"/>
    <x v="1"/>
    <x v="0"/>
    <x v="1"/>
    <x v="3"/>
    <x v="1"/>
    <x v="3"/>
    <x v="0"/>
    <x v="1"/>
    <x v="0"/>
    <x v="0"/>
    <x v="0"/>
    <x v="0"/>
    <x v="0"/>
    <x v="0"/>
    <x v="0"/>
    <x v="0"/>
    <x v="0"/>
    <x v="0"/>
    <x v="0"/>
    <x v="5"/>
    <x v="17"/>
    <x v="10"/>
    <x v="3"/>
    <x v="11"/>
    <x v="0"/>
    <x v="3"/>
    <x v="0"/>
    <x v="48"/>
    <x v="13"/>
    <x v="1"/>
  </r>
  <r>
    <x v="0"/>
    <x v="0"/>
    <x v="27"/>
    <x v="0"/>
    <x v="1"/>
    <x v="1"/>
    <x v="1"/>
    <x v="4"/>
    <x v="4"/>
    <x v="3"/>
    <x v="2"/>
    <x v="3"/>
    <x v="5"/>
    <x v="2"/>
    <x v="1"/>
    <x v="2"/>
    <x v="4"/>
    <x v="3"/>
    <x v="0"/>
    <x v="2"/>
    <x v="2"/>
    <x v="1"/>
    <x v="0"/>
    <x v="3"/>
    <x v="1"/>
    <x v="0"/>
    <x v="0"/>
    <x v="0"/>
    <x v="3"/>
    <x v="1"/>
    <x v="2"/>
    <x v="4"/>
    <x v="0"/>
    <x v="2"/>
    <x v="1"/>
    <x v="2"/>
    <x v="3"/>
    <x v="1"/>
    <x v="2"/>
    <x v="0"/>
    <x v="0"/>
    <x v="0"/>
    <x v="0"/>
    <x v="0"/>
    <x v="0"/>
    <x v="0"/>
    <x v="0"/>
    <x v="0"/>
    <x v="0"/>
    <x v="21"/>
    <x v="69"/>
    <x v="8"/>
    <x v="8"/>
    <x v="19"/>
    <x v="4"/>
    <x v="3"/>
    <x v="0"/>
    <x v="75"/>
    <x v="9"/>
    <x v="8"/>
  </r>
  <r>
    <x v="0"/>
    <x v="0"/>
    <x v="27"/>
    <x v="0"/>
    <x v="1"/>
    <x v="0"/>
    <x v="0"/>
    <x v="0"/>
    <x v="2"/>
    <x v="1"/>
    <x v="3"/>
    <x v="0"/>
    <x v="2"/>
    <x v="0"/>
    <x v="0"/>
    <x v="0"/>
    <x v="2"/>
    <x v="1"/>
    <x v="3"/>
    <x v="0"/>
    <x v="0"/>
    <x v="1"/>
    <x v="1"/>
    <x v="2"/>
    <x v="1"/>
    <x v="0"/>
    <x v="2"/>
    <x v="2"/>
    <x v="5"/>
    <x v="0"/>
    <x v="1"/>
    <x v="4"/>
    <x v="4"/>
    <x v="3"/>
    <x v="2"/>
    <x v="1"/>
    <x v="4"/>
    <x v="2"/>
    <x v="2"/>
    <x v="0"/>
    <x v="0"/>
    <x v="0"/>
    <x v="0"/>
    <x v="0"/>
    <x v="0"/>
    <x v="0"/>
    <x v="0"/>
    <x v="0"/>
    <x v="0"/>
    <x v="9"/>
    <x v="38"/>
    <x v="1"/>
    <x v="0"/>
    <x v="0"/>
    <x v="0"/>
    <x v="3"/>
    <x v="1"/>
    <x v="56"/>
    <x v="14"/>
    <x v="3"/>
  </r>
  <r>
    <x v="0"/>
    <x v="0"/>
    <x v="27"/>
    <x v="0"/>
    <x v="1"/>
    <x v="2"/>
    <x v="2"/>
    <x v="0"/>
    <x v="2"/>
    <x v="1"/>
    <x v="1"/>
    <x v="1"/>
    <x v="0"/>
    <x v="0"/>
    <x v="0"/>
    <x v="1"/>
    <x v="1"/>
    <x v="1"/>
    <x v="3"/>
    <x v="4"/>
    <x v="0"/>
    <x v="2"/>
    <x v="2"/>
    <x v="1"/>
    <x v="2"/>
    <x v="0"/>
    <x v="1"/>
    <x v="1"/>
    <x v="3"/>
    <x v="4"/>
    <x v="1"/>
    <x v="2"/>
    <x v="3"/>
    <x v="1"/>
    <x v="1"/>
    <x v="1"/>
    <x v="1"/>
    <x v="1"/>
    <x v="1"/>
    <x v="0"/>
    <x v="0"/>
    <x v="0"/>
    <x v="0"/>
    <x v="0"/>
    <x v="0"/>
    <x v="0"/>
    <x v="0"/>
    <x v="0"/>
    <x v="0"/>
    <x v="10"/>
    <x v="10"/>
    <x v="4"/>
    <x v="0"/>
    <x v="0"/>
    <x v="2"/>
    <x v="2"/>
    <x v="3"/>
    <x v="53"/>
    <x v="3"/>
    <x v="0"/>
  </r>
  <r>
    <x v="0"/>
    <x v="0"/>
    <x v="27"/>
    <x v="0"/>
    <x v="1"/>
    <x v="2"/>
    <x v="0"/>
    <x v="0"/>
    <x v="1"/>
    <x v="1"/>
    <x v="3"/>
    <x v="1"/>
    <x v="1"/>
    <x v="0"/>
    <x v="0"/>
    <x v="0"/>
    <x v="0"/>
    <x v="1"/>
    <x v="0"/>
    <x v="0"/>
    <x v="0"/>
    <x v="1"/>
    <x v="0"/>
    <x v="3"/>
    <x v="3"/>
    <x v="4"/>
    <x v="5"/>
    <x v="1"/>
    <x v="0"/>
    <x v="0"/>
    <x v="0"/>
    <x v="0"/>
    <x v="1"/>
    <x v="3"/>
    <x v="0"/>
    <x v="0"/>
    <x v="1"/>
    <x v="1"/>
    <x v="0"/>
    <x v="0"/>
    <x v="0"/>
    <x v="0"/>
    <x v="0"/>
    <x v="0"/>
    <x v="0"/>
    <x v="0"/>
    <x v="0"/>
    <x v="0"/>
    <x v="0"/>
    <x v="6"/>
    <x v="14"/>
    <x v="0"/>
    <x v="3"/>
    <x v="0"/>
    <x v="4"/>
    <x v="7"/>
    <x v="6"/>
    <x v="1"/>
    <x v="13"/>
    <x v="5"/>
  </r>
  <r>
    <x v="0"/>
    <x v="0"/>
    <x v="27"/>
    <x v="0"/>
    <x v="1"/>
    <x v="2"/>
    <x v="2"/>
    <x v="0"/>
    <x v="1"/>
    <x v="0"/>
    <x v="3"/>
    <x v="2"/>
    <x v="2"/>
    <x v="1"/>
    <x v="1"/>
    <x v="0"/>
    <x v="0"/>
    <x v="1"/>
    <x v="0"/>
    <x v="0"/>
    <x v="0"/>
    <x v="2"/>
    <x v="2"/>
    <x v="2"/>
    <x v="1"/>
    <x v="0"/>
    <x v="0"/>
    <x v="0"/>
    <x v="0"/>
    <x v="0"/>
    <x v="0"/>
    <x v="0"/>
    <x v="0"/>
    <x v="3"/>
    <x v="1"/>
    <x v="0"/>
    <x v="1"/>
    <x v="3"/>
    <x v="2"/>
    <x v="1"/>
    <x v="0"/>
    <x v="0"/>
    <x v="0"/>
    <x v="0"/>
    <x v="0"/>
    <x v="0"/>
    <x v="0"/>
    <x v="0"/>
    <x v="0"/>
    <x v="5"/>
    <x v="6"/>
    <x v="1"/>
    <x v="3"/>
    <x v="0"/>
    <x v="2"/>
    <x v="3"/>
    <x v="0"/>
    <x v="0"/>
    <x v="0"/>
    <x v="1"/>
  </r>
  <r>
    <x v="0"/>
    <x v="0"/>
    <x v="27"/>
    <x v="0"/>
    <x v="1"/>
    <x v="0"/>
    <x v="0"/>
    <x v="0"/>
    <x v="0"/>
    <x v="0"/>
    <x v="3"/>
    <x v="0"/>
    <x v="2"/>
    <x v="1"/>
    <x v="2"/>
    <x v="1"/>
    <x v="1"/>
    <x v="1"/>
    <x v="3"/>
    <x v="0"/>
    <x v="0"/>
    <x v="0"/>
    <x v="1"/>
    <x v="2"/>
    <x v="1"/>
    <x v="4"/>
    <x v="0"/>
    <x v="1"/>
    <x v="0"/>
    <x v="4"/>
    <x v="0"/>
    <x v="2"/>
    <x v="0"/>
    <x v="3"/>
    <x v="2"/>
    <x v="3"/>
    <x v="1"/>
    <x v="2"/>
    <x v="2"/>
    <x v="0"/>
    <x v="0"/>
    <x v="0"/>
    <x v="0"/>
    <x v="0"/>
    <x v="0"/>
    <x v="0"/>
    <x v="0"/>
    <x v="0"/>
    <x v="0"/>
    <x v="0"/>
    <x v="5"/>
    <x v="34"/>
    <x v="0"/>
    <x v="0"/>
    <x v="1"/>
    <x v="3"/>
    <x v="5"/>
    <x v="13"/>
    <x v="7"/>
    <x v="3"/>
  </r>
  <r>
    <x v="0"/>
    <x v="0"/>
    <x v="27"/>
    <x v="0"/>
    <x v="1"/>
    <x v="2"/>
    <x v="2"/>
    <x v="0"/>
    <x v="2"/>
    <x v="1"/>
    <x v="0"/>
    <x v="1"/>
    <x v="1"/>
    <x v="0"/>
    <x v="1"/>
    <x v="1"/>
    <x v="0"/>
    <x v="1"/>
    <x v="3"/>
    <x v="2"/>
    <x v="0"/>
    <x v="1"/>
    <x v="0"/>
    <x v="2"/>
    <x v="1"/>
    <x v="0"/>
    <x v="0"/>
    <x v="0"/>
    <x v="2"/>
    <x v="3"/>
    <x v="3"/>
    <x v="0"/>
    <x v="3"/>
    <x v="0"/>
    <x v="0"/>
    <x v="3"/>
    <x v="1"/>
    <x v="1"/>
    <x v="0"/>
    <x v="0"/>
    <x v="0"/>
    <x v="0"/>
    <x v="0"/>
    <x v="0"/>
    <x v="0"/>
    <x v="0"/>
    <x v="0"/>
    <x v="0"/>
    <x v="0"/>
    <x v="10"/>
    <x v="31"/>
    <x v="4"/>
    <x v="0"/>
    <x v="2"/>
    <x v="4"/>
    <x v="3"/>
    <x v="0"/>
    <x v="11"/>
    <x v="4"/>
    <x v="0"/>
  </r>
  <r>
    <x v="0"/>
    <x v="0"/>
    <x v="27"/>
    <x v="0"/>
    <x v="1"/>
    <x v="0"/>
    <x v="2"/>
    <x v="0"/>
    <x v="3"/>
    <x v="2"/>
    <x v="2"/>
    <x v="2"/>
    <x v="4"/>
    <x v="4"/>
    <x v="0"/>
    <x v="0"/>
    <x v="0"/>
    <x v="4"/>
    <x v="0"/>
    <x v="0"/>
    <x v="0"/>
    <x v="2"/>
    <x v="2"/>
    <x v="3"/>
    <x v="3"/>
    <x v="1"/>
    <x v="4"/>
    <x v="1"/>
    <x v="0"/>
    <x v="0"/>
    <x v="0"/>
    <x v="3"/>
    <x v="5"/>
    <x v="4"/>
    <x v="4"/>
    <x v="0"/>
    <x v="0"/>
    <x v="0"/>
    <x v="0"/>
    <x v="0"/>
    <x v="0"/>
    <x v="0"/>
    <x v="0"/>
    <x v="0"/>
    <x v="0"/>
    <x v="0"/>
    <x v="0"/>
    <x v="0"/>
    <x v="0"/>
    <x v="12"/>
    <x v="17"/>
    <x v="44"/>
    <x v="3"/>
    <x v="0"/>
    <x v="2"/>
    <x v="7"/>
    <x v="1"/>
    <x v="1"/>
    <x v="17"/>
    <x v="7"/>
  </r>
  <r>
    <x v="0"/>
    <x v="0"/>
    <x v="27"/>
    <x v="0"/>
    <x v="1"/>
    <x v="0"/>
    <x v="2"/>
    <x v="0"/>
    <x v="1"/>
    <x v="2"/>
    <x v="0"/>
    <x v="2"/>
    <x v="2"/>
    <x v="0"/>
    <x v="0"/>
    <x v="1"/>
    <x v="2"/>
    <x v="1"/>
    <x v="1"/>
    <x v="0"/>
    <x v="0"/>
    <x v="1"/>
    <x v="3"/>
    <x v="1"/>
    <x v="1"/>
    <x v="1"/>
    <x v="1"/>
    <x v="0"/>
    <x v="0"/>
    <x v="3"/>
    <x v="2"/>
    <x v="0"/>
    <x v="3"/>
    <x v="3"/>
    <x v="1"/>
    <x v="3"/>
    <x v="0"/>
    <x v="0"/>
    <x v="0"/>
    <x v="0"/>
    <x v="0"/>
    <x v="0"/>
    <x v="0"/>
    <x v="0"/>
    <x v="0"/>
    <x v="0"/>
    <x v="0"/>
    <x v="0"/>
    <x v="0"/>
    <x v="5"/>
    <x v="63"/>
    <x v="10"/>
    <x v="1"/>
    <x v="0"/>
    <x v="3"/>
    <x v="1"/>
    <x v="1"/>
    <x v="4"/>
    <x v="4"/>
    <x v="1"/>
  </r>
  <r>
    <x v="0"/>
    <x v="0"/>
    <x v="27"/>
    <x v="0"/>
    <x v="1"/>
    <x v="2"/>
    <x v="2"/>
    <x v="2"/>
    <x v="1"/>
    <x v="1"/>
    <x v="1"/>
    <x v="1"/>
    <x v="1"/>
    <x v="1"/>
    <x v="1"/>
    <x v="1"/>
    <x v="1"/>
    <x v="1"/>
    <x v="1"/>
    <x v="4"/>
    <x v="4"/>
    <x v="2"/>
    <x v="2"/>
    <x v="2"/>
    <x v="2"/>
    <x v="0"/>
    <x v="1"/>
    <x v="3"/>
    <x v="3"/>
    <x v="3"/>
    <x v="2"/>
    <x v="1"/>
    <x v="3"/>
    <x v="4"/>
    <x v="4"/>
    <x v="1"/>
    <x v="1"/>
    <x v="4"/>
    <x v="2"/>
    <x v="1"/>
    <x v="0"/>
    <x v="0"/>
    <x v="0"/>
    <x v="0"/>
    <x v="0"/>
    <x v="0"/>
    <x v="0"/>
    <x v="0"/>
    <x v="0"/>
    <x v="1"/>
    <x v="17"/>
    <x v="5"/>
    <x v="1"/>
    <x v="17"/>
    <x v="2"/>
    <x v="1"/>
    <x v="3"/>
    <x v="34"/>
    <x v="8"/>
    <x v="7"/>
  </r>
  <r>
    <x v="0"/>
    <x v="0"/>
    <x v="27"/>
    <x v="0"/>
    <x v="1"/>
    <x v="2"/>
    <x v="2"/>
    <x v="1"/>
    <x v="1"/>
    <x v="3"/>
    <x v="3"/>
    <x v="1"/>
    <x v="1"/>
    <x v="0"/>
    <x v="1"/>
    <x v="1"/>
    <x v="1"/>
    <x v="1"/>
    <x v="0"/>
    <x v="0"/>
    <x v="0"/>
    <x v="1"/>
    <x v="0"/>
    <x v="2"/>
    <x v="1"/>
    <x v="0"/>
    <x v="0"/>
    <x v="1"/>
    <x v="0"/>
    <x v="0"/>
    <x v="0"/>
    <x v="0"/>
    <x v="0"/>
    <x v="3"/>
    <x v="1"/>
    <x v="3"/>
    <x v="0"/>
    <x v="3"/>
    <x v="2"/>
    <x v="1"/>
    <x v="0"/>
    <x v="0"/>
    <x v="0"/>
    <x v="0"/>
    <x v="0"/>
    <x v="0"/>
    <x v="0"/>
    <x v="0"/>
    <x v="0"/>
    <x v="11"/>
    <x v="24"/>
    <x v="10"/>
    <x v="3"/>
    <x v="0"/>
    <x v="4"/>
    <x v="3"/>
    <x v="0"/>
    <x v="1"/>
    <x v="0"/>
    <x v="1"/>
  </r>
  <r>
    <x v="0"/>
    <x v="0"/>
    <x v="27"/>
    <x v="0"/>
    <x v="1"/>
    <x v="2"/>
    <x v="2"/>
    <x v="0"/>
    <x v="1"/>
    <x v="0"/>
    <x v="3"/>
    <x v="2"/>
    <x v="2"/>
    <x v="0"/>
    <x v="0"/>
    <x v="0"/>
    <x v="0"/>
    <x v="1"/>
    <x v="0"/>
    <x v="0"/>
    <x v="0"/>
    <x v="0"/>
    <x v="0"/>
    <x v="0"/>
    <x v="2"/>
    <x v="0"/>
    <x v="0"/>
    <x v="1"/>
    <x v="0"/>
    <x v="0"/>
    <x v="0"/>
    <x v="2"/>
    <x v="0"/>
    <x v="3"/>
    <x v="1"/>
    <x v="0"/>
    <x v="0"/>
    <x v="0"/>
    <x v="0"/>
    <x v="0"/>
    <x v="0"/>
    <x v="0"/>
    <x v="0"/>
    <x v="0"/>
    <x v="0"/>
    <x v="0"/>
    <x v="0"/>
    <x v="0"/>
    <x v="0"/>
    <x v="5"/>
    <x v="6"/>
    <x v="0"/>
    <x v="3"/>
    <x v="0"/>
    <x v="0"/>
    <x v="6"/>
    <x v="0"/>
    <x v="1"/>
    <x v="7"/>
    <x v="1"/>
  </r>
  <r>
    <x v="0"/>
    <x v="0"/>
    <x v="32"/>
    <x v="0"/>
    <x v="1"/>
    <x v="2"/>
    <x v="3"/>
    <x v="3"/>
    <x v="2"/>
    <x v="4"/>
    <x v="4"/>
    <x v="5"/>
    <x v="3"/>
    <x v="2"/>
    <x v="3"/>
    <x v="4"/>
    <x v="1"/>
    <x v="0"/>
    <x v="4"/>
    <x v="3"/>
    <x v="4"/>
    <x v="0"/>
    <x v="1"/>
    <x v="4"/>
    <x v="4"/>
    <x v="1"/>
    <x v="4"/>
    <x v="1"/>
    <x v="0"/>
    <x v="1"/>
    <x v="0"/>
    <x v="4"/>
    <x v="4"/>
    <x v="4"/>
    <x v="3"/>
    <x v="2"/>
    <x v="4"/>
    <x v="2"/>
    <x v="0"/>
    <x v="4"/>
    <x v="0"/>
    <x v="0"/>
    <x v="0"/>
    <x v="0"/>
    <x v="0"/>
    <x v="0"/>
    <x v="0"/>
    <x v="0"/>
    <x v="0"/>
    <x v="21"/>
    <x v="55"/>
    <x v="11"/>
    <x v="1"/>
    <x v="3"/>
    <x v="1"/>
    <x v="8"/>
    <x v="1"/>
    <x v="1"/>
    <x v="14"/>
    <x v="2"/>
  </r>
  <r>
    <x v="0"/>
    <x v="0"/>
    <x v="32"/>
    <x v="0"/>
    <x v="1"/>
    <x v="2"/>
    <x v="2"/>
    <x v="1"/>
    <x v="4"/>
    <x v="1"/>
    <x v="2"/>
    <x v="4"/>
    <x v="3"/>
    <x v="1"/>
    <x v="0"/>
    <x v="0"/>
    <x v="4"/>
    <x v="1"/>
    <x v="2"/>
    <x v="0"/>
    <x v="0"/>
    <x v="2"/>
    <x v="2"/>
    <x v="1"/>
    <x v="4"/>
    <x v="1"/>
    <x v="1"/>
    <x v="1"/>
    <x v="4"/>
    <x v="3"/>
    <x v="4"/>
    <x v="2"/>
    <x v="0"/>
    <x v="4"/>
    <x v="4"/>
    <x v="0"/>
    <x v="4"/>
    <x v="4"/>
    <x v="2"/>
    <x v="2"/>
    <x v="0"/>
    <x v="0"/>
    <x v="0"/>
    <x v="0"/>
    <x v="0"/>
    <x v="0"/>
    <x v="0"/>
    <x v="0"/>
    <x v="0"/>
    <x v="18"/>
    <x v="54"/>
    <x v="0"/>
    <x v="3"/>
    <x v="0"/>
    <x v="2"/>
    <x v="5"/>
    <x v="1"/>
    <x v="30"/>
    <x v="7"/>
    <x v="7"/>
  </r>
  <r>
    <x v="0"/>
    <x v="0"/>
    <x v="32"/>
    <x v="0"/>
    <x v="1"/>
    <x v="0"/>
    <x v="2"/>
    <x v="0"/>
    <x v="1"/>
    <x v="1"/>
    <x v="3"/>
    <x v="1"/>
    <x v="0"/>
    <x v="0"/>
    <x v="0"/>
    <x v="1"/>
    <x v="0"/>
    <x v="1"/>
    <x v="3"/>
    <x v="1"/>
    <x v="0"/>
    <x v="2"/>
    <x v="0"/>
    <x v="1"/>
    <x v="1"/>
    <x v="0"/>
    <x v="1"/>
    <x v="1"/>
    <x v="0"/>
    <x v="0"/>
    <x v="0"/>
    <x v="0"/>
    <x v="1"/>
    <x v="0"/>
    <x v="4"/>
    <x v="1"/>
    <x v="3"/>
    <x v="1"/>
    <x v="0"/>
    <x v="4"/>
    <x v="0"/>
    <x v="0"/>
    <x v="0"/>
    <x v="0"/>
    <x v="0"/>
    <x v="0"/>
    <x v="0"/>
    <x v="0"/>
    <x v="0"/>
    <x v="5"/>
    <x v="8"/>
    <x v="15"/>
    <x v="0"/>
    <x v="8"/>
    <x v="4"/>
    <x v="1"/>
    <x v="3"/>
    <x v="1"/>
    <x v="13"/>
    <x v="4"/>
  </r>
  <r>
    <x v="0"/>
    <x v="0"/>
    <x v="32"/>
    <x v="0"/>
    <x v="1"/>
    <x v="2"/>
    <x v="1"/>
    <x v="2"/>
    <x v="4"/>
    <x v="3"/>
    <x v="1"/>
    <x v="5"/>
    <x v="0"/>
    <x v="2"/>
    <x v="1"/>
    <x v="2"/>
    <x v="1"/>
    <x v="4"/>
    <x v="0"/>
    <x v="4"/>
    <x v="3"/>
    <x v="1"/>
    <x v="3"/>
    <x v="1"/>
    <x v="2"/>
    <x v="2"/>
    <x v="2"/>
    <x v="3"/>
    <x v="0"/>
    <x v="1"/>
    <x v="3"/>
    <x v="3"/>
    <x v="3"/>
    <x v="4"/>
    <x v="4"/>
    <x v="1"/>
    <x v="4"/>
    <x v="2"/>
    <x v="4"/>
    <x v="2"/>
    <x v="0"/>
    <x v="0"/>
    <x v="0"/>
    <x v="0"/>
    <x v="0"/>
    <x v="0"/>
    <x v="0"/>
    <x v="0"/>
    <x v="0"/>
    <x v="15"/>
    <x v="29"/>
    <x v="9"/>
    <x v="3"/>
    <x v="9"/>
    <x v="3"/>
    <x v="2"/>
    <x v="2"/>
    <x v="80"/>
    <x v="10"/>
    <x v="7"/>
  </r>
  <r>
    <x v="0"/>
    <x v="0"/>
    <x v="32"/>
    <x v="0"/>
    <x v="1"/>
    <x v="2"/>
    <x v="1"/>
    <x v="1"/>
    <x v="2"/>
    <x v="3"/>
    <x v="0"/>
    <x v="1"/>
    <x v="0"/>
    <x v="1"/>
    <x v="0"/>
    <x v="1"/>
    <x v="1"/>
    <x v="0"/>
    <x v="1"/>
    <x v="3"/>
    <x v="3"/>
    <x v="1"/>
    <x v="0"/>
    <x v="1"/>
    <x v="0"/>
    <x v="1"/>
    <x v="1"/>
    <x v="2"/>
    <x v="3"/>
    <x v="3"/>
    <x v="2"/>
    <x v="0"/>
    <x v="2"/>
    <x v="3"/>
    <x v="1"/>
    <x v="3"/>
    <x v="1"/>
    <x v="2"/>
    <x v="2"/>
    <x v="1"/>
    <x v="0"/>
    <x v="0"/>
    <x v="0"/>
    <x v="0"/>
    <x v="0"/>
    <x v="0"/>
    <x v="0"/>
    <x v="0"/>
    <x v="0"/>
    <x v="8"/>
    <x v="10"/>
    <x v="10"/>
    <x v="7"/>
    <x v="12"/>
    <x v="4"/>
    <x v="6"/>
    <x v="1"/>
    <x v="71"/>
    <x v="2"/>
    <x v="1"/>
  </r>
  <r>
    <x v="0"/>
    <x v="0"/>
    <x v="32"/>
    <x v="0"/>
    <x v="1"/>
    <x v="1"/>
    <x v="1"/>
    <x v="1"/>
    <x v="1"/>
    <x v="1"/>
    <x v="0"/>
    <x v="1"/>
    <x v="0"/>
    <x v="1"/>
    <x v="1"/>
    <x v="1"/>
    <x v="0"/>
    <x v="4"/>
    <x v="2"/>
    <x v="4"/>
    <x v="0"/>
    <x v="2"/>
    <x v="0"/>
    <x v="2"/>
    <x v="1"/>
    <x v="0"/>
    <x v="1"/>
    <x v="1"/>
    <x v="0"/>
    <x v="3"/>
    <x v="2"/>
    <x v="3"/>
    <x v="3"/>
    <x v="0"/>
    <x v="4"/>
    <x v="3"/>
    <x v="1"/>
    <x v="4"/>
    <x v="0"/>
    <x v="1"/>
    <x v="0"/>
    <x v="0"/>
    <x v="0"/>
    <x v="0"/>
    <x v="0"/>
    <x v="0"/>
    <x v="0"/>
    <x v="0"/>
    <x v="0"/>
    <x v="1"/>
    <x v="1"/>
    <x v="10"/>
    <x v="5"/>
    <x v="0"/>
    <x v="4"/>
    <x v="3"/>
    <x v="3"/>
    <x v="30"/>
    <x v="10"/>
    <x v="4"/>
  </r>
  <r>
    <x v="0"/>
    <x v="0"/>
    <x v="32"/>
    <x v="0"/>
    <x v="1"/>
    <x v="0"/>
    <x v="2"/>
    <x v="2"/>
    <x v="1"/>
    <x v="3"/>
    <x v="0"/>
    <x v="1"/>
    <x v="0"/>
    <x v="1"/>
    <x v="0"/>
    <x v="1"/>
    <x v="0"/>
    <x v="1"/>
    <x v="0"/>
    <x v="2"/>
    <x v="0"/>
    <x v="1"/>
    <x v="0"/>
    <x v="1"/>
    <x v="2"/>
    <x v="0"/>
    <x v="0"/>
    <x v="1"/>
    <x v="0"/>
    <x v="0"/>
    <x v="0"/>
    <x v="0"/>
    <x v="3"/>
    <x v="0"/>
    <x v="1"/>
    <x v="3"/>
    <x v="4"/>
    <x v="2"/>
    <x v="4"/>
    <x v="2"/>
    <x v="0"/>
    <x v="0"/>
    <x v="0"/>
    <x v="0"/>
    <x v="0"/>
    <x v="0"/>
    <x v="0"/>
    <x v="0"/>
    <x v="0"/>
    <x v="1"/>
    <x v="10"/>
    <x v="4"/>
    <x v="3"/>
    <x v="2"/>
    <x v="4"/>
    <x v="2"/>
    <x v="0"/>
    <x v="1"/>
    <x v="4"/>
    <x v="4"/>
  </r>
  <r>
    <x v="0"/>
    <x v="0"/>
    <x v="32"/>
    <x v="0"/>
    <x v="1"/>
    <x v="1"/>
    <x v="2"/>
    <x v="2"/>
    <x v="0"/>
    <x v="1"/>
    <x v="0"/>
    <x v="3"/>
    <x v="1"/>
    <x v="1"/>
    <x v="1"/>
    <x v="1"/>
    <x v="1"/>
    <x v="3"/>
    <x v="2"/>
    <x v="0"/>
    <x v="0"/>
    <x v="0"/>
    <x v="0"/>
    <x v="4"/>
    <x v="3"/>
    <x v="1"/>
    <x v="1"/>
    <x v="1"/>
    <x v="0"/>
    <x v="0"/>
    <x v="2"/>
    <x v="3"/>
    <x v="3"/>
    <x v="3"/>
    <x v="1"/>
    <x v="3"/>
    <x v="4"/>
    <x v="1"/>
    <x v="2"/>
    <x v="1"/>
    <x v="0"/>
    <x v="0"/>
    <x v="0"/>
    <x v="0"/>
    <x v="0"/>
    <x v="0"/>
    <x v="0"/>
    <x v="0"/>
    <x v="0"/>
    <x v="10"/>
    <x v="9"/>
    <x v="5"/>
    <x v="4"/>
    <x v="0"/>
    <x v="0"/>
    <x v="8"/>
    <x v="1"/>
    <x v="3"/>
    <x v="10"/>
    <x v="1"/>
  </r>
  <r>
    <x v="0"/>
    <x v="0"/>
    <x v="32"/>
    <x v="0"/>
    <x v="1"/>
    <x v="0"/>
    <x v="0"/>
    <x v="1"/>
    <x v="1"/>
    <x v="0"/>
    <x v="0"/>
    <x v="1"/>
    <x v="0"/>
    <x v="0"/>
    <x v="0"/>
    <x v="0"/>
    <x v="0"/>
    <x v="4"/>
    <x v="0"/>
    <x v="1"/>
    <x v="1"/>
    <x v="1"/>
    <x v="1"/>
    <x v="1"/>
    <x v="3"/>
    <x v="0"/>
    <x v="0"/>
    <x v="1"/>
    <x v="0"/>
    <x v="0"/>
    <x v="0"/>
    <x v="2"/>
    <x v="0"/>
    <x v="3"/>
    <x v="2"/>
    <x v="3"/>
    <x v="4"/>
    <x v="2"/>
    <x v="2"/>
    <x v="1"/>
    <x v="0"/>
    <x v="0"/>
    <x v="0"/>
    <x v="0"/>
    <x v="0"/>
    <x v="0"/>
    <x v="0"/>
    <x v="0"/>
    <x v="0"/>
    <x v="5"/>
    <x v="8"/>
    <x v="0"/>
    <x v="3"/>
    <x v="1"/>
    <x v="0"/>
    <x v="2"/>
    <x v="0"/>
    <x v="1"/>
    <x v="7"/>
    <x v="3"/>
  </r>
  <r>
    <x v="0"/>
    <x v="0"/>
    <x v="32"/>
    <x v="0"/>
    <x v="1"/>
    <x v="2"/>
    <x v="1"/>
    <x v="1"/>
    <x v="2"/>
    <x v="1"/>
    <x v="3"/>
    <x v="1"/>
    <x v="0"/>
    <x v="0"/>
    <x v="1"/>
    <x v="0"/>
    <x v="0"/>
    <x v="1"/>
    <x v="0"/>
    <x v="0"/>
    <x v="0"/>
    <x v="1"/>
    <x v="0"/>
    <x v="2"/>
    <x v="2"/>
    <x v="0"/>
    <x v="5"/>
    <x v="1"/>
    <x v="0"/>
    <x v="0"/>
    <x v="0"/>
    <x v="2"/>
    <x v="0"/>
    <x v="3"/>
    <x v="2"/>
    <x v="3"/>
    <x v="1"/>
    <x v="1"/>
    <x v="0"/>
    <x v="0"/>
    <x v="0"/>
    <x v="0"/>
    <x v="0"/>
    <x v="0"/>
    <x v="0"/>
    <x v="0"/>
    <x v="0"/>
    <x v="0"/>
    <x v="0"/>
    <x v="8"/>
    <x v="8"/>
    <x v="14"/>
    <x v="3"/>
    <x v="0"/>
    <x v="4"/>
    <x v="1"/>
    <x v="5"/>
    <x v="1"/>
    <x v="7"/>
    <x v="3"/>
  </r>
  <r>
    <x v="0"/>
    <x v="0"/>
    <x v="32"/>
    <x v="0"/>
    <x v="1"/>
    <x v="0"/>
    <x v="2"/>
    <x v="1"/>
    <x v="1"/>
    <x v="3"/>
    <x v="2"/>
    <x v="1"/>
    <x v="0"/>
    <x v="1"/>
    <x v="1"/>
    <x v="1"/>
    <x v="1"/>
    <x v="1"/>
    <x v="3"/>
    <x v="2"/>
    <x v="4"/>
    <x v="1"/>
    <x v="1"/>
    <x v="2"/>
    <x v="2"/>
    <x v="0"/>
    <x v="1"/>
    <x v="1"/>
    <x v="0"/>
    <x v="3"/>
    <x v="4"/>
    <x v="0"/>
    <x v="0"/>
    <x v="0"/>
    <x v="1"/>
    <x v="3"/>
    <x v="1"/>
    <x v="1"/>
    <x v="2"/>
    <x v="1"/>
    <x v="0"/>
    <x v="0"/>
    <x v="0"/>
    <x v="0"/>
    <x v="0"/>
    <x v="0"/>
    <x v="0"/>
    <x v="0"/>
    <x v="0"/>
    <x v="11"/>
    <x v="2"/>
    <x v="5"/>
    <x v="0"/>
    <x v="16"/>
    <x v="0"/>
    <x v="1"/>
    <x v="3"/>
    <x v="16"/>
    <x v="0"/>
    <x v="4"/>
  </r>
  <r>
    <x v="0"/>
    <x v="0"/>
    <x v="32"/>
    <x v="0"/>
    <x v="1"/>
    <x v="2"/>
    <x v="2"/>
    <x v="1"/>
    <x v="1"/>
    <x v="1"/>
    <x v="1"/>
    <x v="1"/>
    <x v="0"/>
    <x v="1"/>
    <x v="0"/>
    <x v="1"/>
    <x v="1"/>
    <x v="1"/>
    <x v="0"/>
    <x v="0"/>
    <x v="0"/>
    <x v="1"/>
    <x v="1"/>
    <x v="2"/>
    <x v="1"/>
    <x v="0"/>
    <x v="0"/>
    <x v="1"/>
    <x v="0"/>
    <x v="3"/>
    <x v="0"/>
    <x v="2"/>
    <x v="0"/>
    <x v="3"/>
    <x v="1"/>
    <x v="3"/>
    <x v="1"/>
    <x v="2"/>
    <x v="2"/>
    <x v="1"/>
    <x v="0"/>
    <x v="0"/>
    <x v="0"/>
    <x v="0"/>
    <x v="0"/>
    <x v="0"/>
    <x v="0"/>
    <x v="0"/>
    <x v="0"/>
    <x v="11"/>
    <x v="10"/>
    <x v="10"/>
    <x v="3"/>
    <x v="0"/>
    <x v="0"/>
    <x v="3"/>
    <x v="0"/>
    <x v="3"/>
    <x v="7"/>
    <x v="1"/>
  </r>
  <r>
    <x v="0"/>
    <x v="0"/>
    <x v="32"/>
    <x v="0"/>
    <x v="1"/>
    <x v="2"/>
    <x v="2"/>
    <x v="1"/>
    <x v="0"/>
    <x v="0"/>
    <x v="0"/>
    <x v="2"/>
    <x v="2"/>
    <x v="0"/>
    <x v="0"/>
    <x v="0"/>
    <x v="0"/>
    <x v="0"/>
    <x v="3"/>
    <x v="0"/>
    <x v="0"/>
    <x v="0"/>
    <x v="1"/>
    <x v="2"/>
    <x v="0"/>
    <x v="0"/>
    <x v="0"/>
    <x v="1"/>
    <x v="0"/>
    <x v="0"/>
    <x v="0"/>
    <x v="2"/>
    <x v="0"/>
    <x v="3"/>
    <x v="1"/>
    <x v="0"/>
    <x v="1"/>
    <x v="2"/>
    <x v="2"/>
    <x v="4"/>
    <x v="0"/>
    <x v="0"/>
    <x v="0"/>
    <x v="0"/>
    <x v="0"/>
    <x v="0"/>
    <x v="0"/>
    <x v="0"/>
    <x v="0"/>
    <x v="14"/>
    <x v="0"/>
    <x v="0"/>
    <x v="6"/>
    <x v="0"/>
    <x v="1"/>
    <x v="4"/>
    <x v="0"/>
    <x v="1"/>
    <x v="7"/>
    <x v="1"/>
  </r>
  <r>
    <x v="0"/>
    <x v="0"/>
    <x v="32"/>
    <x v="0"/>
    <x v="1"/>
    <x v="2"/>
    <x v="2"/>
    <x v="2"/>
    <x v="2"/>
    <x v="1"/>
    <x v="0"/>
    <x v="2"/>
    <x v="0"/>
    <x v="1"/>
    <x v="1"/>
    <x v="1"/>
    <x v="0"/>
    <x v="1"/>
    <x v="0"/>
    <x v="0"/>
    <x v="1"/>
    <x v="1"/>
    <x v="0"/>
    <x v="3"/>
    <x v="2"/>
    <x v="1"/>
    <x v="1"/>
    <x v="0"/>
    <x v="0"/>
    <x v="3"/>
    <x v="0"/>
    <x v="2"/>
    <x v="0"/>
    <x v="3"/>
    <x v="1"/>
    <x v="0"/>
    <x v="1"/>
    <x v="1"/>
    <x v="0"/>
    <x v="1"/>
    <x v="0"/>
    <x v="0"/>
    <x v="0"/>
    <x v="0"/>
    <x v="0"/>
    <x v="0"/>
    <x v="0"/>
    <x v="0"/>
    <x v="0"/>
    <x v="8"/>
    <x v="27"/>
    <x v="10"/>
    <x v="3"/>
    <x v="11"/>
    <x v="4"/>
    <x v="2"/>
    <x v="1"/>
    <x v="6"/>
    <x v="7"/>
    <x v="1"/>
  </r>
  <r>
    <x v="0"/>
    <x v="0"/>
    <x v="32"/>
    <x v="0"/>
    <x v="1"/>
    <x v="2"/>
    <x v="2"/>
    <x v="1"/>
    <x v="2"/>
    <x v="1"/>
    <x v="0"/>
    <x v="1"/>
    <x v="0"/>
    <x v="1"/>
    <x v="1"/>
    <x v="0"/>
    <x v="0"/>
    <x v="1"/>
    <x v="0"/>
    <x v="2"/>
    <x v="0"/>
    <x v="1"/>
    <x v="0"/>
    <x v="0"/>
    <x v="2"/>
    <x v="0"/>
    <x v="0"/>
    <x v="1"/>
    <x v="0"/>
    <x v="0"/>
    <x v="2"/>
    <x v="2"/>
    <x v="0"/>
    <x v="3"/>
    <x v="1"/>
    <x v="1"/>
    <x v="1"/>
    <x v="2"/>
    <x v="2"/>
    <x v="1"/>
    <x v="0"/>
    <x v="0"/>
    <x v="0"/>
    <x v="0"/>
    <x v="0"/>
    <x v="0"/>
    <x v="0"/>
    <x v="0"/>
    <x v="0"/>
    <x v="1"/>
    <x v="1"/>
    <x v="1"/>
    <x v="3"/>
    <x v="2"/>
    <x v="4"/>
    <x v="6"/>
    <x v="0"/>
    <x v="3"/>
    <x v="7"/>
    <x v="1"/>
  </r>
  <r>
    <x v="0"/>
    <x v="0"/>
    <x v="32"/>
    <x v="0"/>
    <x v="1"/>
    <x v="2"/>
    <x v="2"/>
    <x v="0"/>
    <x v="3"/>
    <x v="1"/>
    <x v="3"/>
    <x v="1"/>
    <x v="0"/>
    <x v="0"/>
    <x v="0"/>
    <x v="1"/>
    <x v="0"/>
    <x v="1"/>
    <x v="2"/>
    <x v="2"/>
    <x v="0"/>
    <x v="1"/>
    <x v="0"/>
    <x v="2"/>
    <x v="1"/>
    <x v="1"/>
    <x v="1"/>
    <x v="1"/>
    <x v="0"/>
    <x v="0"/>
    <x v="2"/>
    <x v="2"/>
    <x v="0"/>
    <x v="3"/>
    <x v="1"/>
    <x v="1"/>
    <x v="0"/>
    <x v="1"/>
    <x v="4"/>
    <x v="0"/>
    <x v="0"/>
    <x v="0"/>
    <x v="0"/>
    <x v="0"/>
    <x v="0"/>
    <x v="0"/>
    <x v="0"/>
    <x v="0"/>
    <x v="0"/>
    <x v="12"/>
    <x v="8"/>
    <x v="15"/>
    <x v="3"/>
    <x v="2"/>
    <x v="4"/>
    <x v="3"/>
    <x v="1"/>
    <x v="3"/>
    <x v="7"/>
    <x v="1"/>
  </r>
  <r>
    <x v="0"/>
    <x v="0"/>
    <x v="32"/>
    <x v="0"/>
    <x v="1"/>
    <x v="0"/>
    <x v="0"/>
    <x v="2"/>
    <x v="2"/>
    <x v="3"/>
    <x v="0"/>
    <x v="3"/>
    <x v="0"/>
    <x v="2"/>
    <x v="3"/>
    <x v="2"/>
    <x v="4"/>
    <x v="2"/>
    <x v="4"/>
    <x v="1"/>
    <x v="4"/>
    <x v="1"/>
    <x v="0"/>
    <x v="4"/>
    <x v="4"/>
    <x v="0"/>
    <x v="0"/>
    <x v="1"/>
    <x v="0"/>
    <x v="0"/>
    <x v="3"/>
    <x v="1"/>
    <x v="1"/>
    <x v="0"/>
    <x v="4"/>
    <x v="1"/>
    <x v="4"/>
    <x v="2"/>
    <x v="3"/>
    <x v="4"/>
    <x v="0"/>
    <x v="0"/>
    <x v="0"/>
    <x v="0"/>
    <x v="0"/>
    <x v="0"/>
    <x v="0"/>
    <x v="0"/>
    <x v="0"/>
    <x v="17"/>
    <x v="17"/>
    <x v="12"/>
    <x v="9"/>
    <x v="18"/>
    <x v="4"/>
    <x v="8"/>
    <x v="0"/>
    <x v="13"/>
    <x v="1"/>
    <x v="4"/>
  </r>
  <r>
    <x v="0"/>
    <x v="0"/>
    <x v="32"/>
    <x v="0"/>
    <x v="1"/>
    <x v="2"/>
    <x v="0"/>
    <x v="0"/>
    <x v="2"/>
    <x v="1"/>
    <x v="0"/>
    <x v="1"/>
    <x v="0"/>
    <x v="1"/>
    <x v="1"/>
    <x v="1"/>
    <x v="0"/>
    <x v="1"/>
    <x v="0"/>
    <x v="2"/>
    <x v="0"/>
    <x v="1"/>
    <x v="0"/>
    <x v="2"/>
    <x v="2"/>
    <x v="1"/>
    <x v="1"/>
    <x v="1"/>
    <x v="0"/>
    <x v="0"/>
    <x v="0"/>
    <x v="2"/>
    <x v="0"/>
    <x v="3"/>
    <x v="0"/>
    <x v="1"/>
    <x v="4"/>
    <x v="3"/>
    <x v="2"/>
    <x v="1"/>
    <x v="0"/>
    <x v="0"/>
    <x v="0"/>
    <x v="0"/>
    <x v="0"/>
    <x v="0"/>
    <x v="0"/>
    <x v="0"/>
    <x v="0"/>
    <x v="9"/>
    <x v="1"/>
    <x v="10"/>
    <x v="3"/>
    <x v="2"/>
    <x v="4"/>
    <x v="1"/>
    <x v="1"/>
    <x v="1"/>
    <x v="7"/>
    <x v="5"/>
  </r>
  <r>
    <x v="0"/>
    <x v="0"/>
    <x v="5"/>
    <x v="0"/>
    <x v="0"/>
    <x v="0"/>
    <x v="3"/>
    <x v="4"/>
    <x v="3"/>
    <x v="0"/>
    <x v="3"/>
    <x v="0"/>
    <x v="2"/>
    <x v="0"/>
    <x v="0"/>
    <x v="0"/>
    <x v="4"/>
    <x v="0"/>
    <x v="3"/>
    <x v="4"/>
    <x v="0"/>
    <x v="0"/>
    <x v="1"/>
    <x v="3"/>
    <x v="3"/>
    <x v="5"/>
    <x v="4"/>
    <x v="3"/>
    <x v="4"/>
    <x v="1"/>
    <x v="4"/>
    <x v="3"/>
    <x v="5"/>
    <x v="4"/>
    <x v="4"/>
    <x v="4"/>
    <x v="3"/>
    <x v="4"/>
    <x v="4"/>
    <x v="2"/>
    <x v="0"/>
    <x v="0"/>
    <x v="0"/>
    <x v="0"/>
    <x v="0"/>
    <x v="0"/>
    <x v="0"/>
    <x v="0"/>
    <x v="0"/>
    <x v="19"/>
    <x v="5"/>
    <x v="6"/>
    <x v="6"/>
    <x v="0"/>
    <x v="1"/>
    <x v="7"/>
    <x v="8"/>
    <x v="28"/>
    <x v="17"/>
    <x v="7"/>
  </r>
  <r>
    <x v="0"/>
    <x v="0"/>
    <x v="5"/>
    <x v="0"/>
    <x v="0"/>
    <x v="0"/>
    <x v="4"/>
    <x v="3"/>
    <x v="4"/>
    <x v="4"/>
    <x v="4"/>
    <x v="5"/>
    <x v="5"/>
    <x v="5"/>
    <x v="5"/>
    <x v="3"/>
    <x v="3"/>
    <x v="3"/>
    <x v="4"/>
    <x v="3"/>
    <x v="2"/>
    <x v="0"/>
    <x v="0"/>
    <x v="4"/>
    <x v="2"/>
    <x v="2"/>
    <x v="2"/>
    <x v="5"/>
    <x v="3"/>
    <x v="2"/>
    <x v="1"/>
    <x v="4"/>
    <x v="4"/>
    <x v="2"/>
    <x v="3"/>
    <x v="2"/>
    <x v="4"/>
    <x v="2"/>
    <x v="3"/>
    <x v="4"/>
    <x v="0"/>
    <x v="0"/>
    <x v="0"/>
    <x v="0"/>
    <x v="0"/>
    <x v="0"/>
    <x v="0"/>
    <x v="0"/>
    <x v="0"/>
    <x v="20"/>
    <x v="55"/>
    <x v="31"/>
    <x v="4"/>
    <x v="3"/>
    <x v="0"/>
    <x v="5"/>
    <x v="2"/>
    <x v="18"/>
    <x v="14"/>
    <x v="2"/>
  </r>
  <r>
    <x v="0"/>
    <x v="0"/>
    <x v="5"/>
    <x v="0"/>
    <x v="0"/>
    <x v="0"/>
    <x v="0"/>
    <x v="1"/>
    <x v="4"/>
    <x v="3"/>
    <x v="4"/>
    <x v="1"/>
    <x v="0"/>
    <x v="3"/>
    <x v="3"/>
    <x v="2"/>
    <x v="0"/>
    <x v="2"/>
    <x v="1"/>
    <x v="3"/>
    <x v="5"/>
    <x v="1"/>
    <x v="0"/>
    <x v="4"/>
    <x v="2"/>
    <x v="0"/>
    <x v="0"/>
    <x v="1"/>
    <x v="0"/>
    <x v="3"/>
    <x v="0"/>
    <x v="4"/>
    <x v="4"/>
    <x v="2"/>
    <x v="1"/>
    <x v="2"/>
    <x v="0"/>
    <x v="3"/>
    <x v="0"/>
    <x v="0"/>
    <x v="0"/>
    <x v="0"/>
    <x v="0"/>
    <x v="0"/>
    <x v="0"/>
    <x v="0"/>
    <x v="0"/>
    <x v="0"/>
    <x v="0"/>
    <x v="1"/>
    <x v="35"/>
    <x v="13"/>
    <x v="2"/>
    <x v="7"/>
    <x v="4"/>
    <x v="5"/>
    <x v="0"/>
    <x v="3"/>
    <x v="14"/>
    <x v="8"/>
  </r>
  <r>
    <x v="0"/>
    <x v="0"/>
    <x v="5"/>
    <x v="0"/>
    <x v="0"/>
    <x v="0"/>
    <x v="2"/>
    <x v="1"/>
    <x v="1"/>
    <x v="1"/>
    <x v="0"/>
    <x v="2"/>
    <x v="0"/>
    <x v="0"/>
    <x v="0"/>
    <x v="1"/>
    <x v="0"/>
    <x v="1"/>
    <x v="0"/>
    <x v="2"/>
    <x v="1"/>
    <x v="1"/>
    <x v="0"/>
    <x v="3"/>
    <x v="3"/>
    <x v="0"/>
    <x v="1"/>
    <x v="1"/>
    <x v="0"/>
    <x v="0"/>
    <x v="0"/>
    <x v="3"/>
    <x v="5"/>
    <x v="0"/>
    <x v="1"/>
    <x v="4"/>
    <x v="2"/>
    <x v="0"/>
    <x v="0"/>
    <x v="0"/>
    <x v="0"/>
    <x v="0"/>
    <x v="0"/>
    <x v="0"/>
    <x v="0"/>
    <x v="0"/>
    <x v="0"/>
    <x v="0"/>
    <x v="0"/>
    <x v="11"/>
    <x v="27"/>
    <x v="15"/>
    <x v="3"/>
    <x v="6"/>
    <x v="4"/>
    <x v="7"/>
    <x v="3"/>
    <x v="1"/>
    <x v="17"/>
    <x v="4"/>
  </r>
  <r>
    <x v="0"/>
    <x v="0"/>
    <x v="5"/>
    <x v="0"/>
    <x v="0"/>
    <x v="2"/>
    <x v="2"/>
    <x v="1"/>
    <x v="1"/>
    <x v="1"/>
    <x v="1"/>
    <x v="1"/>
    <x v="2"/>
    <x v="1"/>
    <x v="1"/>
    <x v="0"/>
    <x v="0"/>
    <x v="1"/>
    <x v="1"/>
    <x v="0"/>
    <x v="0"/>
    <x v="3"/>
    <x v="4"/>
    <x v="2"/>
    <x v="2"/>
    <x v="2"/>
    <x v="2"/>
    <x v="2"/>
    <x v="0"/>
    <x v="4"/>
    <x v="4"/>
    <x v="1"/>
    <x v="5"/>
    <x v="3"/>
    <x v="2"/>
    <x v="3"/>
    <x v="0"/>
    <x v="0"/>
    <x v="1"/>
    <x v="1"/>
    <x v="0"/>
    <x v="0"/>
    <x v="0"/>
    <x v="0"/>
    <x v="0"/>
    <x v="0"/>
    <x v="0"/>
    <x v="0"/>
    <x v="0"/>
    <x v="11"/>
    <x v="22"/>
    <x v="1"/>
    <x v="1"/>
    <x v="0"/>
    <x v="5"/>
    <x v="1"/>
    <x v="2"/>
    <x v="55"/>
    <x v="21"/>
    <x v="3"/>
  </r>
  <r>
    <x v="0"/>
    <x v="0"/>
    <x v="5"/>
    <x v="0"/>
    <x v="0"/>
    <x v="0"/>
    <x v="1"/>
    <x v="2"/>
    <x v="2"/>
    <x v="3"/>
    <x v="1"/>
    <x v="1"/>
    <x v="0"/>
    <x v="1"/>
    <x v="1"/>
    <x v="0"/>
    <x v="0"/>
    <x v="3"/>
    <x v="0"/>
    <x v="1"/>
    <x v="1"/>
    <x v="1"/>
    <x v="3"/>
    <x v="4"/>
    <x v="4"/>
    <x v="0"/>
    <x v="0"/>
    <x v="0"/>
    <x v="0"/>
    <x v="3"/>
    <x v="0"/>
    <x v="0"/>
    <x v="0"/>
    <x v="0"/>
    <x v="4"/>
    <x v="3"/>
    <x v="0"/>
    <x v="1"/>
    <x v="0"/>
    <x v="1"/>
    <x v="0"/>
    <x v="0"/>
    <x v="0"/>
    <x v="0"/>
    <x v="0"/>
    <x v="0"/>
    <x v="0"/>
    <x v="0"/>
    <x v="0"/>
    <x v="4"/>
    <x v="46"/>
    <x v="1"/>
    <x v="8"/>
    <x v="1"/>
    <x v="3"/>
    <x v="8"/>
    <x v="0"/>
    <x v="6"/>
    <x v="0"/>
    <x v="4"/>
  </r>
  <r>
    <x v="0"/>
    <x v="0"/>
    <x v="5"/>
    <x v="0"/>
    <x v="0"/>
    <x v="2"/>
    <x v="2"/>
    <x v="2"/>
    <x v="2"/>
    <x v="3"/>
    <x v="1"/>
    <x v="1"/>
    <x v="0"/>
    <x v="1"/>
    <x v="1"/>
    <x v="2"/>
    <x v="1"/>
    <x v="2"/>
    <x v="0"/>
    <x v="2"/>
    <x v="3"/>
    <x v="1"/>
    <x v="3"/>
    <x v="1"/>
    <x v="2"/>
    <x v="1"/>
    <x v="1"/>
    <x v="2"/>
    <x v="2"/>
    <x v="4"/>
    <x v="3"/>
    <x v="1"/>
    <x v="3"/>
    <x v="0"/>
    <x v="0"/>
    <x v="3"/>
    <x v="4"/>
    <x v="1"/>
    <x v="2"/>
    <x v="1"/>
    <x v="0"/>
    <x v="0"/>
    <x v="0"/>
    <x v="0"/>
    <x v="0"/>
    <x v="0"/>
    <x v="0"/>
    <x v="0"/>
    <x v="0"/>
    <x v="8"/>
    <x v="46"/>
    <x v="12"/>
    <x v="1"/>
    <x v="4"/>
    <x v="3"/>
    <x v="2"/>
    <x v="1"/>
    <x v="46"/>
    <x v="8"/>
    <x v="0"/>
  </r>
  <r>
    <x v="0"/>
    <x v="0"/>
    <x v="5"/>
    <x v="0"/>
    <x v="0"/>
    <x v="1"/>
    <x v="2"/>
    <x v="2"/>
    <x v="2"/>
    <x v="3"/>
    <x v="0"/>
    <x v="3"/>
    <x v="2"/>
    <x v="1"/>
    <x v="1"/>
    <x v="0"/>
    <x v="4"/>
    <x v="1"/>
    <x v="4"/>
    <x v="1"/>
    <x v="1"/>
    <x v="1"/>
    <x v="0"/>
    <x v="4"/>
    <x v="3"/>
    <x v="0"/>
    <x v="0"/>
    <x v="1"/>
    <x v="0"/>
    <x v="0"/>
    <x v="2"/>
    <x v="1"/>
    <x v="0"/>
    <x v="1"/>
    <x v="1"/>
    <x v="3"/>
    <x v="4"/>
    <x v="1"/>
    <x v="0"/>
    <x v="1"/>
    <x v="0"/>
    <x v="0"/>
    <x v="0"/>
    <x v="0"/>
    <x v="0"/>
    <x v="0"/>
    <x v="0"/>
    <x v="0"/>
    <x v="0"/>
    <x v="8"/>
    <x v="10"/>
    <x v="14"/>
    <x v="8"/>
    <x v="1"/>
    <x v="4"/>
    <x v="8"/>
    <x v="0"/>
    <x v="3"/>
    <x v="6"/>
    <x v="0"/>
  </r>
  <r>
    <x v="0"/>
    <x v="0"/>
    <x v="5"/>
    <x v="0"/>
    <x v="0"/>
    <x v="2"/>
    <x v="2"/>
    <x v="4"/>
    <x v="1"/>
    <x v="0"/>
    <x v="0"/>
    <x v="1"/>
    <x v="4"/>
    <x v="0"/>
    <x v="1"/>
    <x v="1"/>
    <x v="0"/>
    <x v="0"/>
    <x v="3"/>
    <x v="1"/>
    <x v="3"/>
    <x v="1"/>
    <x v="0"/>
    <x v="0"/>
    <x v="1"/>
    <x v="1"/>
    <x v="1"/>
    <x v="4"/>
    <x v="1"/>
    <x v="0"/>
    <x v="1"/>
    <x v="2"/>
    <x v="0"/>
    <x v="3"/>
    <x v="2"/>
    <x v="3"/>
    <x v="2"/>
    <x v="3"/>
    <x v="1"/>
    <x v="1"/>
    <x v="0"/>
    <x v="0"/>
    <x v="0"/>
    <x v="0"/>
    <x v="0"/>
    <x v="0"/>
    <x v="0"/>
    <x v="0"/>
    <x v="0"/>
    <x v="3"/>
    <x v="28"/>
    <x v="4"/>
    <x v="6"/>
    <x v="13"/>
    <x v="4"/>
    <x v="4"/>
    <x v="1"/>
    <x v="56"/>
    <x v="7"/>
    <x v="3"/>
  </r>
  <r>
    <x v="0"/>
    <x v="0"/>
    <x v="5"/>
    <x v="0"/>
    <x v="0"/>
    <x v="2"/>
    <x v="0"/>
    <x v="0"/>
    <x v="1"/>
    <x v="1"/>
    <x v="0"/>
    <x v="2"/>
    <x v="2"/>
    <x v="1"/>
    <x v="0"/>
    <x v="0"/>
    <x v="4"/>
    <x v="0"/>
    <x v="3"/>
    <x v="0"/>
    <x v="0"/>
    <x v="1"/>
    <x v="2"/>
    <x v="2"/>
    <x v="0"/>
    <x v="1"/>
    <x v="4"/>
    <x v="1"/>
    <x v="0"/>
    <x v="0"/>
    <x v="0"/>
    <x v="0"/>
    <x v="0"/>
    <x v="3"/>
    <x v="1"/>
    <x v="0"/>
    <x v="2"/>
    <x v="0"/>
    <x v="0"/>
    <x v="0"/>
    <x v="0"/>
    <x v="0"/>
    <x v="0"/>
    <x v="0"/>
    <x v="0"/>
    <x v="0"/>
    <x v="0"/>
    <x v="0"/>
    <x v="0"/>
    <x v="6"/>
    <x v="45"/>
    <x v="0"/>
    <x v="6"/>
    <x v="0"/>
    <x v="4"/>
    <x v="4"/>
    <x v="1"/>
    <x v="1"/>
    <x v="0"/>
    <x v="1"/>
  </r>
  <r>
    <x v="0"/>
    <x v="0"/>
    <x v="5"/>
    <x v="0"/>
    <x v="0"/>
    <x v="0"/>
    <x v="0"/>
    <x v="1"/>
    <x v="2"/>
    <x v="3"/>
    <x v="0"/>
    <x v="3"/>
    <x v="1"/>
    <x v="1"/>
    <x v="0"/>
    <x v="0"/>
    <x v="1"/>
    <x v="2"/>
    <x v="4"/>
    <x v="1"/>
    <x v="0"/>
    <x v="1"/>
    <x v="0"/>
    <x v="2"/>
    <x v="1"/>
    <x v="0"/>
    <x v="2"/>
    <x v="0"/>
    <x v="0"/>
    <x v="3"/>
    <x v="2"/>
    <x v="1"/>
    <x v="3"/>
    <x v="0"/>
    <x v="1"/>
    <x v="3"/>
    <x v="1"/>
    <x v="3"/>
    <x v="0"/>
    <x v="0"/>
    <x v="0"/>
    <x v="0"/>
    <x v="0"/>
    <x v="0"/>
    <x v="0"/>
    <x v="0"/>
    <x v="0"/>
    <x v="0"/>
    <x v="0"/>
    <x v="10"/>
    <x v="50"/>
    <x v="1"/>
    <x v="9"/>
    <x v="8"/>
    <x v="4"/>
    <x v="3"/>
    <x v="1"/>
    <x v="4"/>
    <x v="8"/>
    <x v="4"/>
  </r>
  <r>
    <x v="0"/>
    <x v="0"/>
    <x v="5"/>
    <x v="0"/>
    <x v="0"/>
    <x v="0"/>
    <x v="0"/>
    <x v="0"/>
    <x v="2"/>
    <x v="0"/>
    <x v="3"/>
    <x v="2"/>
    <x v="2"/>
    <x v="2"/>
    <x v="2"/>
    <x v="0"/>
    <x v="0"/>
    <x v="2"/>
    <x v="1"/>
    <x v="2"/>
    <x v="1"/>
    <x v="2"/>
    <x v="0"/>
    <x v="1"/>
    <x v="3"/>
    <x v="1"/>
    <x v="1"/>
    <x v="1"/>
    <x v="0"/>
    <x v="0"/>
    <x v="0"/>
    <x v="0"/>
    <x v="1"/>
    <x v="0"/>
    <x v="0"/>
    <x v="3"/>
    <x v="4"/>
    <x v="1"/>
    <x v="0"/>
    <x v="0"/>
    <x v="0"/>
    <x v="0"/>
    <x v="0"/>
    <x v="0"/>
    <x v="0"/>
    <x v="0"/>
    <x v="0"/>
    <x v="0"/>
    <x v="0"/>
    <x v="9"/>
    <x v="6"/>
    <x v="7"/>
    <x v="2"/>
    <x v="6"/>
    <x v="4"/>
    <x v="2"/>
    <x v="1"/>
    <x v="1"/>
    <x v="13"/>
    <x v="0"/>
  </r>
  <r>
    <x v="0"/>
    <x v="0"/>
    <x v="5"/>
    <x v="0"/>
    <x v="0"/>
    <x v="2"/>
    <x v="0"/>
    <x v="0"/>
    <x v="1"/>
    <x v="1"/>
    <x v="3"/>
    <x v="0"/>
    <x v="2"/>
    <x v="0"/>
    <x v="0"/>
    <x v="0"/>
    <x v="0"/>
    <x v="0"/>
    <x v="3"/>
    <x v="0"/>
    <x v="0"/>
    <x v="1"/>
    <x v="0"/>
    <x v="2"/>
    <x v="0"/>
    <x v="0"/>
    <x v="4"/>
    <x v="2"/>
    <x v="0"/>
    <x v="3"/>
    <x v="0"/>
    <x v="2"/>
    <x v="2"/>
    <x v="3"/>
    <x v="1"/>
    <x v="0"/>
    <x v="0"/>
    <x v="0"/>
    <x v="0"/>
    <x v="0"/>
    <x v="0"/>
    <x v="0"/>
    <x v="0"/>
    <x v="0"/>
    <x v="0"/>
    <x v="0"/>
    <x v="0"/>
    <x v="0"/>
    <x v="0"/>
    <x v="6"/>
    <x v="38"/>
    <x v="0"/>
    <x v="6"/>
    <x v="0"/>
    <x v="4"/>
    <x v="4"/>
    <x v="0"/>
    <x v="17"/>
    <x v="5"/>
    <x v="1"/>
  </r>
  <r>
    <x v="0"/>
    <x v="0"/>
    <x v="33"/>
    <x v="0"/>
    <x v="2"/>
    <x v="0"/>
    <x v="0"/>
    <x v="1"/>
    <x v="1"/>
    <x v="0"/>
    <x v="2"/>
    <x v="1"/>
    <x v="0"/>
    <x v="2"/>
    <x v="0"/>
    <x v="0"/>
    <x v="1"/>
    <x v="2"/>
    <x v="0"/>
    <x v="3"/>
    <x v="5"/>
    <x v="3"/>
    <x v="0"/>
    <x v="2"/>
    <x v="2"/>
    <x v="1"/>
    <x v="0"/>
    <x v="5"/>
    <x v="0"/>
    <x v="4"/>
    <x v="2"/>
    <x v="1"/>
    <x v="1"/>
    <x v="1"/>
    <x v="1"/>
    <x v="3"/>
    <x v="4"/>
    <x v="0"/>
    <x v="1"/>
    <x v="1"/>
    <x v="0"/>
    <x v="0"/>
    <x v="0"/>
    <x v="0"/>
    <x v="0"/>
    <x v="0"/>
    <x v="0"/>
    <x v="0"/>
    <x v="0"/>
    <x v="5"/>
    <x v="19"/>
    <x v="7"/>
    <x v="1"/>
    <x v="7"/>
    <x v="3"/>
    <x v="1"/>
    <x v="3"/>
    <x v="23"/>
    <x v="1"/>
    <x v="0"/>
  </r>
  <r>
    <x v="0"/>
    <x v="0"/>
    <x v="33"/>
    <x v="0"/>
    <x v="2"/>
    <x v="0"/>
    <x v="1"/>
    <x v="2"/>
    <x v="4"/>
    <x v="1"/>
    <x v="1"/>
    <x v="1"/>
    <x v="1"/>
    <x v="2"/>
    <x v="4"/>
    <x v="2"/>
    <x v="2"/>
    <x v="2"/>
    <x v="0"/>
    <x v="3"/>
    <x v="3"/>
    <x v="3"/>
    <x v="1"/>
    <x v="2"/>
    <x v="2"/>
    <x v="0"/>
    <x v="0"/>
    <x v="1"/>
    <x v="0"/>
    <x v="4"/>
    <x v="0"/>
    <x v="0"/>
    <x v="1"/>
    <x v="1"/>
    <x v="1"/>
    <x v="2"/>
    <x v="4"/>
    <x v="1"/>
    <x v="1"/>
    <x v="0"/>
    <x v="0"/>
    <x v="0"/>
    <x v="0"/>
    <x v="0"/>
    <x v="0"/>
    <x v="0"/>
    <x v="0"/>
    <x v="0"/>
    <x v="0"/>
    <x v="15"/>
    <x v="17"/>
    <x v="33"/>
    <x v="1"/>
    <x v="12"/>
    <x v="9"/>
    <x v="1"/>
    <x v="0"/>
    <x v="13"/>
    <x v="13"/>
    <x v="0"/>
  </r>
  <r>
    <x v="0"/>
    <x v="0"/>
    <x v="5"/>
    <x v="0"/>
    <x v="0"/>
    <x v="0"/>
    <x v="2"/>
    <x v="1"/>
    <x v="1"/>
    <x v="1"/>
    <x v="3"/>
    <x v="2"/>
    <x v="0"/>
    <x v="0"/>
    <x v="0"/>
    <x v="1"/>
    <x v="0"/>
    <x v="1"/>
    <x v="2"/>
    <x v="2"/>
    <x v="0"/>
    <x v="1"/>
    <x v="0"/>
    <x v="2"/>
    <x v="1"/>
    <x v="1"/>
    <x v="1"/>
    <x v="1"/>
    <x v="0"/>
    <x v="0"/>
    <x v="0"/>
    <x v="0"/>
    <x v="0"/>
    <x v="3"/>
    <x v="2"/>
    <x v="3"/>
    <x v="2"/>
    <x v="0"/>
    <x v="0"/>
    <x v="0"/>
    <x v="0"/>
    <x v="0"/>
    <x v="0"/>
    <x v="0"/>
    <x v="0"/>
    <x v="0"/>
    <x v="0"/>
    <x v="0"/>
    <x v="0"/>
    <x v="11"/>
    <x v="12"/>
    <x v="15"/>
    <x v="3"/>
    <x v="2"/>
    <x v="4"/>
    <x v="3"/>
    <x v="1"/>
    <x v="1"/>
    <x v="0"/>
    <x v="3"/>
  </r>
  <r>
    <x v="0"/>
    <x v="0"/>
    <x v="5"/>
    <x v="0"/>
    <x v="0"/>
    <x v="0"/>
    <x v="1"/>
    <x v="2"/>
    <x v="2"/>
    <x v="1"/>
    <x v="4"/>
    <x v="5"/>
    <x v="5"/>
    <x v="3"/>
    <x v="1"/>
    <x v="2"/>
    <x v="3"/>
    <x v="4"/>
    <x v="2"/>
    <x v="3"/>
    <x v="2"/>
    <x v="2"/>
    <x v="2"/>
    <x v="4"/>
    <x v="3"/>
    <x v="2"/>
    <x v="5"/>
    <x v="2"/>
    <x v="0"/>
    <x v="4"/>
    <x v="1"/>
    <x v="3"/>
    <x v="5"/>
    <x v="4"/>
    <x v="4"/>
    <x v="4"/>
    <x v="3"/>
    <x v="4"/>
    <x v="4"/>
    <x v="2"/>
    <x v="0"/>
    <x v="0"/>
    <x v="0"/>
    <x v="0"/>
    <x v="0"/>
    <x v="0"/>
    <x v="0"/>
    <x v="0"/>
    <x v="0"/>
    <x v="4"/>
    <x v="85"/>
    <x v="26"/>
    <x v="5"/>
    <x v="3"/>
    <x v="2"/>
    <x v="8"/>
    <x v="3"/>
    <x v="53"/>
    <x v="17"/>
    <x v="7"/>
  </r>
  <r>
    <x v="0"/>
    <x v="0"/>
    <x v="33"/>
    <x v="0"/>
    <x v="2"/>
    <x v="0"/>
    <x v="2"/>
    <x v="1"/>
    <x v="0"/>
    <x v="1"/>
    <x v="3"/>
    <x v="0"/>
    <x v="0"/>
    <x v="1"/>
    <x v="0"/>
    <x v="1"/>
    <x v="1"/>
    <x v="1"/>
    <x v="1"/>
    <x v="1"/>
    <x v="3"/>
    <x v="3"/>
    <x v="0"/>
    <x v="1"/>
    <x v="4"/>
    <x v="2"/>
    <x v="2"/>
    <x v="1"/>
    <x v="0"/>
    <x v="3"/>
    <x v="0"/>
    <x v="2"/>
    <x v="3"/>
    <x v="0"/>
    <x v="1"/>
    <x v="0"/>
    <x v="1"/>
    <x v="3"/>
    <x v="0"/>
    <x v="0"/>
    <x v="0"/>
    <x v="0"/>
    <x v="0"/>
    <x v="0"/>
    <x v="0"/>
    <x v="0"/>
    <x v="0"/>
    <x v="0"/>
    <x v="0"/>
    <x v="14"/>
    <x v="0"/>
    <x v="10"/>
    <x v="1"/>
    <x v="13"/>
    <x v="3"/>
    <x v="5"/>
    <x v="2"/>
    <x v="3"/>
    <x v="3"/>
    <x v="4"/>
  </r>
  <r>
    <x v="0"/>
    <x v="0"/>
    <x v="33"/>
    <x v="0"/>
    <x v="2"/>
    <x v="0"/>
    <x v="0"/>
    <x v="2"/>
    <x v="3"/>
    <x v="2"/>
    <x v="4"/>
    <x v="3"/>
    <x v="1"/>
    <x v="3"/>
    <x v="1"/>
    <x v="1"/>
    <x v="0"/>
    <x v="3"/>
    <x v="0"/>
    <x v="4"/>
    <x v="5"/>
    <x v="3"/>
    <x v="3"/>
    <x v="4"/>
    <x v="4"/>
    <x v="2"/>
    <x v="4"/>
    <x v="1"/>
    <x v="0"/>
    <x v="1"/>
    <x v="1"/>
    <x v="0"/>
    <x v="1"/>
    <x v="4"/>
    <x v="4"/>
    <x v="1"/>
    <x v="4"/>
    <x v="2"/>
    <x v="3"/>
    <x v="0"/>
    <x v="0"/>
    <x v="0"/>
    <x v="0"/>
    <x v="0"/>
    <x v="0"/>
    <x v="0"/>
    <x v="0"/>
    <x v="0"/>
    <x v="0"/>
    <x v="13"/>
    <x v="11"/>
    <x v="2"/>
    <x v="8"/>
    <x v="12"/>
    <x v="6"/>
    <x v="8"/>
    <x v="2"/>
    <x v="10"/>
    <x v="13"/>
    <x v="7"/>
  </r>
  <r>
    <x v="0"/>
    <x v="0"/>
    <x v="33"/>
    <x v="0"/>
    <x v="2"/>
    <x v="0"/>
    <x v="0"/>
    <x v="0"/>
    <x v="1"/>
    <x v="1"/>
    <x v="1"/>
    <x v="1"/>
    <x v="0"/>
    <x v="1"/>
    <x v="1"/>
    <x v="1"/>
    <x v="3"/>
    <x v="2"/>
    <x v="0"/>
    <x v="3"/>
    <x v="2"/>
    <x v="3"/>
    <x v="0"/>
    <x v="1"/>
    <x v="2"/>
    <x v="1"/>
    <x v="0"/>
    <x v="1"/>
    <x v="0"/>
    <x v="3"/>
    <x v="2"/>
    <x v="0"/>
    <x v="3"/>
    <x v="3"/>
    <x v="1"/>
    <x v="3"/>
    <x v="4"/>
    <x v="2"/>
    <x v="2"/>
    <x v="0"/>
    <x v="0"/>
    <x v="0"/>
    <x v="0"/>
    <x v="0"/>
    <x v="0"/>
    <x v="0"/>
    <x v="0"/>
    <x v="0"/>
    <x v="0"/>
    <x v="6"/>
    <x v="10"/>
    <x v="30"/>
    <x v="1"/>
    <x v="3"/>
    <x v="3"/>
    <x v="2"/>
    <x v="3"/>
    <x v="30"/>
    <x v="4"/>
    <x v="1"/>
  </r>
  <r>
    <x v="0"/>
    <x v="0"/>
    <x v="33"/>
    <x v="0"/>
    <x v="2"/>
    <x v="2"/>
    <x v="1"/>
    <x v="0"/>
    <x v="1"/>
    <x v="4"/>
    <x v="1"/>
    <x v="3"/>
    <x v="0"/>
    <x v="2"/>
    <x v="1"/>
    <x v="2"/>
    <x v="1"/>
    <x v="3"/>
    <x v="2"/>
    <x v="3"/>
    <x v="5"/>
    <x v="1"/>
    <x v="4"/>
    <x v="1"/>
    <x v="1"/>
    <x v="2"/>
    <x v="3"/>
    <x v="1"/>
    <x v="0"/>
    <x v="3"/>
    <x v="1"/>
    <x v="4"/>
    <x v="4"/>
    <x v="1"/>
    <x v="4"/>
    <x v="4"/>
    <x v="3"/>
    <x v="4"/>
    <x v="4"/>
    <x v="2"/>
    <x v="0"/>
    <x v="0"/>
    <x v="0"/>
    <x v="0"/>
    <x v="0"/>
    <x v="0"/>
    <x v="0"/>
    <x v="0"/>
    <x v="0"/>
    <x v="10"/>
    <x v="43"/>
    <x v="9"/>
    <x v="4"/>
    <x v="7"/>
    <x v="8"/>
    <x v="1"/>
    <x v="9"/>
    <x v="12"/>
    <x v="14"/>
    <x v="6"/>
  </r>
  <r>
    <x v="0"/>
    <x v="0"/>
    <x v="33"/>
    <x v="0"/>
    <x v="2"/>
    <x v="0"/>
    <x v="4"/>
    <x v="4"/>
    <x v="1"/>
    <x v="3"/>
    <x v="2"/>
    <x v="4"/>
    <x v="3"/>
    <x v="2"/>
    <x v="2"/>
    <x v="1"/>
    <x v="3"/>
    <x v="4"/>
    <x v="1"/>
    <x v="3"/>
    <x v="1"/>
    <x v="2"/>
    <x v="3"/>
    <x v="3"/>
    <x v="2"/>
    <x v="3"/>
    <x v="3"/>
    <x v="1"/>
    <x v="0"/>
    <x v="0"/>
    <x v="3"/>
    <x v="3"/>
    <x v="2"/>
    <x v="4"/>
    <x v="3"/>
    <x v="1"/>
    <x v="0"/>
    <x v="2"/>
    <x v="1"/>
    <x v="3"/>
    <x v="0"/>
    <x v="0"/>
    <x v="0"/>
    <x v="0"/>
    <x v="0"/>
    <x v="0"/>
    <x v="0"/>
    <x v="0"/>
    <x v="0"/>
    <x v="22"/>
    <x v="76"/>
    <x v="54"/>
    <x v="2"/>
    <x v="14"/>
    <x v="6"/>
    <x v="2"/>
    <x v="4"/>
    <x v="13"/>
    <x v="5"/>
    <x v="2"/>
  </r>
  <r>
    <x v="0"/>
    <x v="0"/>
    <x v="33"/>
    <x v="0"/>
    <x v="2"/>
    <x v="0"/>
    <x v="2"/>
    <x v="0"/>
    <x v="1"/>
    <x v="1"/>
    <x v="1"/>
    <x v="1"/>
    <x v="4"/>
    <x v="3"/>
    <x v="0"/>
    <x v="3"/>
    <x v="0"/>
    <x v="1"/>
    <x v="0"/>
    <x v="3"/>
    <x v="3"/>
    <x v="1"/>
    <x v="0"/>
    <x v="2"/>
    <x v="0"/>
    <x v="1"/>
    <x v="1"/>
    <x v="1"/>
    <x v="0"/>
    <x v="0"/>
    <x v="2"/>
    <x v="4"/>
    <x v="3"/>
    <x v="2"/>
    <x v="0"/>
    <x v="1"/>
    <x v="4"/>
    <x v="2"/>
    <x v="2"/>
    <x v="0"/>
    <x v="0"/>
    <x v="0"/>
    <x v="0"/>
    <x v="0"/>
    <x v="0"/>
    <x v="0"/>
    <x v="0"/>
    <x v="0"/>
    <x v="0"/>
    <x v="5"/>
    <x v="50"/>
    <x v="11"/>
    <x v="3"/>
    <x v="12"/>
    <x v="4"/>
    <x v="4"/>
    <x v="1"/>
    <x v="3"/>
    <x v="15"/>
    <x v="9"/>
  </r>
  <r>
    <x v="0"/>
    <x v="0"/>
    <x v="33"/>
    <x v="0"/>
    <x v="2"/>
    <x v="0"/>
    <x v="0"/>
    <x v="1"/>
    <x v="0"/>
    <x v="0"/>
    <x v="3"/>
    <x v="1"/>
    <x v="0"/>
    <x v="1"/>
    <x v="0"/>
    <x v="0"/>
    <x v="2"/>
    <x v="1"/>
    <x v="1"/>
    <x v="2"/>
    <x v="0"/>
    <x v="3"/>
    <x v="1"/>
    <x v="0"/>
    <x v="0"/>
    <x v="2"/>
    <x v="2"/>
    <x v="1"/>
    <x v="0"/>
    <x v="0"/>
    <x v="0"/>
    <x v="1"/>
    <x v="2"/>
    <x v="3"/>
    <x v="2"/>
    <x v="0"/>
    <x v="0"/>
    <x v="0"/>
    <x v="0"/>
    <x v="0"/>
    <x v="0"/>
    <x v="0"/>
    <x v="0"/>
    <x v="0"/>
    <x v="0"/>
    <x v="0"/>
    <x v="0"/>
    <x v="0"/>
    <x v="0"/>
    <x v="6"/>
    <x v="15"/>
    <x v="7"/>
    <x v="1"/>
    <x v="2"/>
    <x v="9"/>
    <x v="0"/>
    <x v="2"/>
    <x v="1"/>
    <x v="20"/>
    <x v="3"/>
  </r>
  <r>
    <x v="0"/>
    <x v="0"/>
    <x v="33"/>
    <x v="0"/>
    <x v="2"/>
    <x v="2"/>
    <x v="0"/>
    <x v="4"/>
    <x v="2"/>
    <x v="4"/>
    <x v="1"/>
    <x v="5"/>
    <x v="1"/>
    <x v="1"/>
    <x v="1"/>
    <x v="2"/>
    <x v="2"/>
    <x v="2"/>
    <x v="1"/>
    <x v="1"/>
    <x v="3"/>
    <x v="1"/>
    <x v="0"/>
    <x v="1"/>
    <x v="2"/>
    <x v="1"/>
    <x v="1"/>
    <x v="0"/>
    <x v="2"/>
    <x v="0"/>
    <x v="0"/>
    <x v="1"/>
    <x v="1"/>
    <x v="0"/>
    <x v="0"/>
    <x v="3"/>
    <x v="0"/>
    <x v="0"/>
    <x v="0"/>
    <x v="0"/>
    <x v="0"/>
    <x v="0"/>
    <x v="0"/>
    <x v="0"/>
    <x v="0"/>
    <x v="0"/>
    <x v="0"/>
    <x v="0"/>
    <x v="0"/>
    <x v="13"/>
    <x v="34"/>
    <x v="9"/>
    <x v="2"/>
    <x v="13"/>
    <x v="4"/>
    <x v="2"/>
    <x v="1"/>
    <x v="24"/>
    <x v="1"/>
    <x v="0"/>
  </r>
  <r>
    <x v="0"/>
    <x v="0"/>
    <x v="33"/>
    <x v="0"/>
    <x v="2"/>
    <x v="0"/>
    <x v="0"/>
    <x v="1"/>
    <x v="0"/>
    <x v="1"/>
    <x v="3"/>
    <x v="1"/>
    <x v="2"/>
    <x v="1"/>
    <x v="2"/>
    <x v="1"/>
    <x v="0"/>
    <x v="1"/>
    <x v="0"/>
    <x v="3"/>
    <x v="3"/>
    <x v="0"/>
    <x v="0"/>
    <x v="0"/>
    <x v="1"/>
    <x v="0"/>
    <x v="2"/>
    <x v="1"/>
    <x v="0"/>
    <x v="3"/>
    <x v="0"/>
    <x v="0"/>
    <x v="2"/>
    <x v="3"/>
    <x v="1"/>
    <x v="3"/>
    <x v="4"/>
    <x v="1"/>
    <x v="0"/>
    <x v="0"/>
    <x v="0"/>
    <x v="0"/>
    <x v="0"/>
    <x v="0"/>
    <x v="0"/>
    <x v="0"/>
    <x v="0"/>
    <x v="0"/>
    <x v="0"/>
    <x v="6"/>
    <x v="12"/>
    <x v="30"/>
    <x v="3"/>
    <x v="12"/>
    <x v="0"/>
    <x v="4"/>
    <x v="1"/>
    <x v="3"/>
    <x v="2"/>
    <x v="1"/>
  </r>
  <r>
    <x v="0"/>
    <x v="0"/>
    <x v="33"/>
    <x v="0"/>
    <x v="2"/>
    <x v="0"/>
    <x v="2"/>
    <x v="0"/>
    <x v="0"/>
    <x v="2"/>
    <x v="2"/>
    <x v="1"/>
    <x v="2"/>
    <x v="1"/>
    <x v="0"/>
    <x v="0"/>
    <x v="0"/>
    <x v="4"/>
    <x v="4"/>
    <x v="0"/>
    <x v="4"/>
    <x v="0"/>
    <x v="4"/>
    <x v="0"/>
    <x v="4"/>
    <x v="1"/>
    <x v="2"/>
    <x v="1"/>
    <x v="0"/>
    <x v="2"/>
    <x v="4"/>
    <x v="0"/>
    <x v="3"/>
    <x v="4"/>
    <x v="4"/>
    <x v="3"/>
    <x v="1"/>
    <x v="3"/>
    <x v="0"/>
    <x v="2"/>
    <x v="0"/>
    <x v="0"/>
    <x v="0"/>
    <x v="0"/>
    <x v="0"/>
    <x v="0"/>
    <x v="0"/>
    <x v="0"/>
    <x v="0"/>
    <x v="6"/>
    <x v="19"/>
    <x v="14"/>
    <x v="4"/>
    <x v="0"/>
    <x v="3"/>
    <x v="1"/>
    <x v="7"/>
    <x v="10"/>
    <x v="4"/>
    <x v="7"/>
  </r>
  <r>
    <x v="0"/>
    <x v="0"/>
    <x v="33"/>
    <x v="0"/>
    <x v="2"/>
    <x v="2"/>
    <x v="3"/>
    <x v="4"/>
    <x v="3"/>
    <x v="2"/>
    <x v="2"/>
    <x v="4"/>
    <x v="3"/>
    <x v="4"/>
    <x v="2"/>
    <x v="4"/>
    <x v="3"/>
    <x v="4"/>
    <x v="2"/>
    <x v="4"/>
    <x v="4"/>
    <x v="2"/>
    <x v="2"/>
    <x v="3"/>
    <x v="3"/>
    <x v="5"/>
    <x v="4"/>
    <x v="3"/>
    <x v="4"/>
    <x v="1"/>
    <x v="4"/>
    <x v="3"/>
    <x v="5"/>
    <x v="4"/>
    <x v="4"/>
    <x v="4"/>
    <x v="3"/>
    <x v="4"/>
    <x v="4"/>
    <x v="2"/>
    <x v="0"/>
    <x v="0"/>
    <x v="0"/>
    <x v="0"/>
    <x v="0"/>
    <x v="0"/>
    <x v="0"/>
    <x v="0"/>
    <x v="0"/>
    <x v="19"/>
    <x v="37"/>
    <x v="20"/>
    <x v="5"/>
    <x v="17"/>
    <x v="2"/>
    <x v="7"/>
    <x v="8"/>
    <x v="28"/>
    <x v="17"/>
    <x v="7"/>
  </r>
  <r>
    <x v="0"/>
    <x v="0"/>
    <x v="33"/>
    <x v="0"/>
    <x v="2"/>
    <x v="2"/>
    <x v="0"/>
    <x v="0"/>
    <x v="0"/>
    <x v="0"/>
    <x v="3"/>
    <x v="2"/>
    <x v="2"/>
    <x v="1"/>
    <x v="0"/>
    <x v="0"/>
    <x v="0"/>
    <x v="1"/>
    <x v="3"/>
    <x v="0"/>
    <x v="0"/>
    <x v="3"/>
    <x v="3"/>
    <x v="2"/>
    <x v="1"/>
    <x v="1"/>
    <x v="2"/>
    <x v="1"/>
    <x v="0"/>
    <x v="4"/>
    <x v="0"/>
    <x v="0"/>
    <x v="0"/>
    <x v="3"/>
    <x v="1"/>
    <x v="3"/>
    <x v="2"/>
    <x v="3"/>
    <x v="0"/>
    <x v="0"/>
    <x v="0"/>
    <x v="0"/>
    <x v="0"/>
    <x v="0"/>
    <x v="0"/>
    <x v="0"/>
    <x v="0"/>
    <x v="0"/>
    <x v="0"/>
    <x v="0"/>
    <x v="6"/>
    <x v="14"/>
    <x v="0"/>
    <x v="0"/>
    <x v="6"/>
    <x v="3"/>
    <x v="7"/>
    <x v="13"/>
    <x v="0"/>
    <x v="1"/>
  </r>
  <r>
    <x v="0"/>
    <x v="0"/>
    <x v="33"/>
    <x v="0"/>
    <x v="2"/>
    <x v="2"/>
    <x v="2"/>
    <x v="0"/>
    <x v="1"/>
    <x v="1"/>
    <x v="0"/>
    <x v="2"/>
    <x v="0"/>
    <x v="1"/>
    <x v="0"/>
    <x v="1"/>
    <x v="0"/>
    <x v="2"/>
    <x v="1"/>
    <x v="0"/>
    <x v="1"/>
    <x v="1"/>
    <x v="4"/>
    <x v="2"/>
    <x v="0"/>
    <x v="3"/>
    <x v="3"/>
    <x v="0"/>
    <x v="0"/>
    <x v="3"/>
    <x v="0"/>
    <x v="2"/>
    <x v="0"/>
    <x v="3"/>
    <x v="1"/>
    <x v="3"/>
    <x v="0"/>
    <x v="0"/>
    <x v="2"/>
    <x v="0"/>
    <x v="0"/>
    <x v="0"/>
    <x v="0"/>
    <x v="0"/>
    <x v="0"/>
    <x v="0"/>
    <x v="0"/>
    <x v="0"/>
    <x v="0"/>
    <x v="5"/>
    <x v="27"/>
    <x v="4"/>
    <x v="2"/>
    <x v="11"/>
    <x v="8"/>
    <x v="4"/>
    <x v="4"/>
    <x v="6"/>
    <x v="7"/>
    <x v="1"/>
  </r>
  <r>
    <x v="0"/>
    <x v="0"/>
    <x v="33"/>
    <x v="0"/>
    <x v="2"/>
    <x v="2"/>
    <x v="1"/>
    <x v="0"/>
    <x v="3"/>
    <x v="1"/>
    <x v="3"/>
    <x v="3"/>
    <x v="0"/>
    <x v="1"/>
    <x v="1"/>
    <x v="1"/>
    <x v="0"/>
    <x v="3"/>
    <x v="3"/>
    <x v="0"/>
    <x v="0"/>
    <x v="3"/>
    <x v="0"/>
    <x v="1"/>
    <x v="4"/>
    <x v="2"/>
    <x v="3"/>
    <x v="0"/>
    <x v="0"/>
    <x v="0"/>
    <x v="2"/>
    <x v="0"/>
    <x v="0"/>
    <x v="1"/>
    <x v="2"/>
    <x v="1"/>
    <x v="0"/>
    <x v="0"/>
    <x v="2"/>
    <x v="1"/>
    <x v="0"/>
    <x v="0"/>
    <x v="0"/>
    <x v="0"/>
    <x v="0"/>
    <x v="0"/>
    <x v="0"/>
    <x v="0"/>
    <x v="0"/>
    <x v="13"/>
    <x v="14"/>
    <x v="10"/>
    <x v="1"/>
    <x v="0"/>
    <x v="3"/>
    <x v="5"/>
    <x v="9"/>
    <x v="6"/>
    <x v="0"/>
    <x v="5"/>
  </r>
  <r>
    <x v="0"/>
    <x v="0"/>
    <x v="33"/>
    <x v="0"/>
    <x v="2"/>
    <x v="2"/>
    <x v="0"/>
    <x v="1"/>
    <x v="4"/>
    <x v="3"/>
    <x v="0"/>
    <x v="1"/>
    <x v="0"/>
    <x v="3"/>
    <x v="3"/>
    <x v="2"/>
    <x v="1"/>
    <x v="1"/>
    <x v="0"/>
    <x v="2"/>
    <x v="1"/>
    <x v="1"/>
    <x v="3"/>
    <x v="1"/>
    <x v="4"/>
    <x v="3"/>
    <x v="3"/>
    <x v="1"/>
    <x v="5"/>
    <x v="3"/>
    <x v="0"/>
    <x v="1"/>
    <x v="3"/>
    <x v="0"/>
    <x v="3"/>
    <x v="1"/>
    <x v="4"/>
    <x v="3"/>
    <x v="3"/>
    <x v="4"/>
    <x v="0"/>
    <x v="0"/>
    <x v="0"/>
    <x v="0"/>
    <x v="0"/>
    <x v="0"/>
    <x v="0"/>
    <x v="0"/>
    <x v="0"/>
    <x v="1"/>
    <x v="10"/>
    <x v="22"/>
    <x v="3"/>
    <x v="6"/>
    <x v="3"/>
    <x v="5"/>
    <x v="4"/>
    <x v="12"/>
    <x v="8"/>
    <x v="8"/>
  </r>
  <r>
    <x v="0"/>
    <x v="0"/>
    <x v="33"/>
    <x v="0"/>
    <x v="2"/>
    <x v="2"/>
    <x v="2"/>
    <x v="1"/>
    <x v="0"/>
    <x v="1"/>
    <x v="1"/>
    <x v="0"/>
    <x v="0"/>
    <x v="2"/>
    <x v="0"/>
    <x v="2"/>
    <x v="0"/>
    <x v="1"/>
    <x v="3"/>
    <x v="0"/>
    <x v="1"/>
    <x v="1"/>
    <x v="3"/>
    <x v="2"/>
    <x v="2"/>
    <x v="3"/>
    <x v="3"/>
    <x v="2"/>
    <x v="0"/>
    <x v="4"/>
    <x v="0"/>
    <x v="0"/>
    <x v="1"/>
    <x v="3"/>
    <x v="1"/>
    <x v="1"/>
    <x v="0"/>
    <x v="0"/>
    <x v="2"/>
    <x v="0"/>
    <x v="0"/>
    <x v="0"/>
    <x v="0"/>
    <x v="0"/>
    <x v="0"/>
    <x v="0"/>
    <x v="0"/>
    <x v="0"/>
    <x v="0"/>
    <x v="14"/>
    <x v="39"/>
    <x v="8"/>
    <x v="0"/>
    <x v="11"/>
    <x v="3"/>
    <x v="1"/>
    <x v="4"/>
    <x v="33"/>
    <x v="13"/>
    <x v="1"/>
  </r>
  <r>
    <x v="0"/>
    <x v="0"/>
    <x v="33"/>
    <x v="0"/>
    <x v="2"/>
    <x v="2"/>
    <x v="4"/>
    <x v="3"/>
    <x v="2"/>
    <x v="4"/>
    <x v="4"/>
    <x v="5"/>
    <x v="4"/>
    <x v="5"/>
    <x v="5"/>
    <x v="3"/>
    <x v="2"/>
    <x v="3"/>
    <x v="4"/>
    <x v="3"/>
    <x v="2"/>
    <x v="4"/>
    <x v="4"/>
    <x v="4"/>
    <x v="4"/>
    <x v="3"/>
    <x v="3"/>
    <x v="3"/>
    <x v="4"/>
    <x v="1"/>
    <x v="1"/>
    <x v="4"/>
    <x v="4"/>
    <x v="2"/>
    <x v="3"/>
    <x v="2"/>
    <x v="4"/>
    <x v="1"/>
    <x v="1"/>
    <x v="4"/>
    <x v="0"/>
    <x v="0"/>
    <x v="0"/>
    <x v="0"/>
    <x v="0"/>
    <x v="0"/>
    <x v="0"/>
    <x v="0"/>
    <x v="0"/>
    <x v="23"/>
    <x v="86"/>
    <x v="55"/>
    <x v="4"/>
    <x v="3"/>
    <x v="7"/>
    <x v="8"/>
    <x v="4"/>
    <x v="45"/>
    <x v="14"/>
    <x v="2"/>
  </r>
  <r>
    <x v="0"/>
    <x v="0"/>
    <x v="33"/>
    <x v="0"/>
    <x v="2"/>
    <x v="2"/>
    <x v="0"/>
    <x v="0"/>
    <x v="0"/>
    <x v="0"/>
    <x v="3"/>
    <x v="0"/>
    <x v="2"/>
    <x v="1"/>
    <x v="0"/>
    <x v="0"/>
    <x v="1"/>
    <x v="0"/>
    <x v="3"/>
    <x v="0"/>
    <x v="4"/>
    <x v="2"/>
    <x v="3"/>
    <x v="1"/>
    <x v="3"/>
    <x v="3"/>
    <x v="3"/>
    <x v="0"/>
    <x v="2"/>
    <x v="4"/>
    <x v="0"/>
    <x v="2"/>
    <x v="1"/>
    <x v="3"/>
    <x v="0"/>
    <x v="1"/>
    <x v="0"/>
    <x v="0"/>
    <x v="2"/>
    <x v="0"/>
    <x v="0"/>
    <x v="0"/>
    <x v="0"/>
    <x v="0"/>
    <x v="0"/>
    <x v="0"/>
    <x v="0"/>
    <x v="0"/>
    <x v="0"/>
    <x v="0"/>
    <x v="5"/>
    <x v="1"/>
    <x v="6"/>
    <x v="0"/>
    <x v="6"/>
    <x v="2"/>
    <x v="4"/>
    <x v="33"/>
    <x v="12"/>
    <x v="5"/>
  </r>
  <r>
    <x v="0"/>
    <x v="0"/>
    <x v="33"/>
    <x v="0"/>
    <x v="2"/>
    <x v="2"/>
    <x v="0"/>
    <x v="1"/>
    <x v="0"/>
    <x v="1"/>
    <x v="0"/>
    <x v="0"/>
    <x v="2"/>
    <x v="3"/>
    <x v="1"/>
    <x v="2"/>
    <x v="1"/>
    <x v="1"/>
    <x v="0"/>
    <x v="2"/>
    <x v="5"/>
    <x v="0"/>
    <x v="1"/>
    <x v="2"/>
    <x v="1"/>
    <x v="3"/>
    <x v="3"/>
    <x v="1"/>
    <x v="4"/>
    <x v="0"/>
    <x v="0"/>
    <x v="1"/>
    <x v="0"/>
    <x v="3"/>
    <x v="1"/>
    <x v="0"/>
    <x v="0"/>
    <x v="3"/>
    <x v="2"/>
    <x v="0"/>
    <x v="0"/>
    <x v="0"/>
    <x v="0"/>
    <x v="0"/>
    <x v="0"/>
    <x v="0"/>
    <x v="0"/>
    <x v="0"/>
    <x v="0"/>
    <x v="6"/>
    <x v="73"/>
    <x v="13"/>
    <x v="3"/>
    <x v="10"/>
    <x v="1"/>
    <x v="3"/>
    <x v="4"/>
    <x v="1"/>
    <x v="6"/>
    <x v="1"/>
  </r>
  <r>
    <x v="0"/>
    <x v="0"/>
    <x v="33"/>
    <x v="0"/>
    <x v="2"/>
    <x v="2"/>
    <x v="1"/>
    <x v="3"/>
    <x v="1"/>
    <x v="3"/>
    <x v="4"/>
    <x v="1"/>
    <x v="0"/>
    <x v="5"/>
    <x v="3"/>
    <x v="2"/>
    <x v="2"/>
    <x v="2"/>
    <x v="1"/>
    <x v="3"/>
    <x v="1"/>
    <x v="2"/>
    <x v="0"/>
    <x v="4"/>
    <x v="2"/>
    <x v="2"/>
    <x v="2"/>
    <x v="0"/>
    <x v="1"/>
    <x v="3"/>
    <x v="3"/>
    <x v="4"/>
    <x v="1"/>
    <x v="0"/>
    <x v="3"/>
    <x v="0"/>
    <x v="3"/>
    <x v="3"/>
    <x v="0"/>
    <x v="3"/>
    <x v="0"/>
    <x v="0"/>
    <x v="0"/>
    <x v="0"/>
    <x v="0"/>
    <x v="0"/>
    <x v="0"/>
    <x v="0"/>
    <x v="0"/>
    <x v="16"/>
    <x v="35"/>
    <x v="42"/>
    <x v="2"/>
    <x v="14"/>
    <x v="4"/>
    <x v="5"/>
    <x v="2"/>
    <x v="23"/>
    <x v="16"/>
    <x v="8"/>
  </r>
  <r>
    <x v="0"/>
    <x v="0"/>
    <x v="33"/>
    <x v="0"/>
    <x v="2"/>
    <x v="0"/>
    <x v="2"/>
    <x v="1"/>
    <x v="1"/>
    <x v="3"/>
    <x v="0"/>
    <x v="2"/>
    <x v="1"/>
    <x v="1"/>
    <x v="3"/>
    <x v="0"/>
    <x v="1"/>
    <x v="1"/>
    <x v="3"/>
    <x v="0"/>
    <x v="0"/>
    <x v="1"/>
    <x v="0"/>
    <x v="2"/>
    <x v="1"/>
    <x v="1"/>
    <x v="1"/>
    <x v="1"/>
    <x v="0"/>
    <x v="3"/>
    <x v="2"/>
    <x v="2"/>
    <x v="2"/>
    <x v="3"/>
    <x v="2"/>
    <x v="1"/>
    <x v="1"/>
    <x v="3"/>
    <x v="2"/>
    <x v="0"/>
    <x v="0"/>
    <x v="0"/>
    <x v="0"/>
    <x v="0"/>
    <x v="0"/>
    <x v="0"/>
    <x v="0"/>
    <x v="0"/>
    <x v="0"/>
    <x v="11"/>
    <x v="10"/>
    <x v="38"/>
    <x v="0"/>
    <x v="0"/>
    <x v="4"/>
    <x v="3"/>
    <x v="1"/>
    <x v="30"/>
    <x v="5"/>
    <x v="3"/>
  </r>
  <r>
    <x v="0"/>
    <x v="0"/>
    <x v="19"/>
    <x v="0"/>
    <x v="2"/>
    <x v="0"/>
    <x v="0"/>
    <x v="0"/>
    <x v="1"/>
    <x v="1"/>
    <x v="3"/>
    <x v="2"/>
    <x v="4"/>
    <x v="0"/>
    <x v="0"/>
    <x v="0"/>
    <x v="4"/>
    <x v="1"/>
    <x v="1"/>
    <x v="0"/>
    <x v="0"/>
    <x v="1"/>
    <x v="1"/>
    <x v="1"/>
    <x v="0"/>
    <x v="1"/>
    <x v="5"/>
    <x v="1"/>
    <x v="0"/>
    <x v="0"/>
    <x v="0"/>
    <x v="2"/>
    <x v="0"/>
    <x v="0"/>
    <x v="2"/>
    <x v="0"/>
    <x v="1"/>
    <x v="3"/>
    <x v="0"/>
    <x v="0"/>
    <x v="0"/>
    <x v="0"/>
    <x v="0"/>
    <x v="0"/>
    <x v="0"/>
    <x v="0"/>
    <x v="0"/>
    <x v="0"/>
    <x v="0"/>
    <x v="6"/>
    <x v="14"/>
    <x v="6"/>
    <x v="1"/>
    <x v="0"/>
    <x v="0"/>
    <x v="6"/>
    <x v="0"/>
    <x v="1"/>
    <x v="7"/>
    <x v="1"/>
  </r>
  <r>
    <x v="0"/>
    <x v="0"/>
    <x v="19"/>
    <x v="0"/>
    <x v="2"/>
    <x v="0"/>
    <x v="0"/>
    <x v="0"/>
    <x v="1"/>
    <x v="0"/>
    <x v="3"/>
    <x v="2"/>
    <x v="2"/>
    <x v="0"/>
    <x v="0"/>
    <x v="0"/>
    <x v="4"/>
    <x v="0"/>
    <x v="0"/>
    <x v="0"/>
    <x v="0"/>
    <x v="0"/>
    <x v="0"/>
    <x v="1"/>
    <x v="1"/>
    <x v="0"/>
    <x v="0"/>
    <x v="1"/>
    <x v="0"/>
    <x v="0"/>
    <x v="0"/>
    <x v="2"/>
    <x v="0"/>
    <x v="3"/>
    <x v="1"/>
    <x v="0"/>
    <x v="0"/>
    <x v="3"/>
    <x v="0"/>
    <x v="0"/>
    <x v="0"/>
    <x v="0"/>
    <x v="0"/>
    <x v="0"/>
    <x v="0"/>
    <x v="0"/>
    <x v="0"/>
    <x v="0"/>
    <x v="0"/>
    <x v="6"/>
    <x v="6"/>
    <x v="6"/>
    <x v="0"/>
    <x v="0"/>
    <x v="0"/>
    <x v="1"/>
    <x v="0"/>
    <x v="1"/>
    <x v="7"/>
    <x v="1"/>
  </r>
  <r>
    <x v="0"/>
    <x v="0"/>
    <x v="19"/>
    <x v="0"/>
    <x v="2"/>
    <x v="0"/>
    <x v="2"/>
    <x v="1"/>
    <x v="1"/>
    <x v="0"/>
    <x v="3"/>
    <x v="2"/>
    <x v="2"/>
    <x v="0"/>
    <x v="1"/>
    <x v="0"/>
    <x v="0"/>
    <x v="1"/>
    <x v="1"/>
    <x v="1"/>
    <x v="1"/>
    <x v="0"/>
    <x v="1"/>
    <x v="2"/>
    <x v="0"/>
    <x v="0"/>
    <x v="0"/>
    <x v="1"/>
    <x v="0"/>
    <x v="0"/>
    <x v="0"/>
    <x v="2"/>
    <x v="2"/>
    <x v="3"/>
    <x v="1"/>
    <x v="0"/>
    <x v="1"/>
    <x v="0"/>
    <x v="0"/>
    <x v="4"/>
    <x v="0"/>
    <x v="0"/>
    <x v="0"/>
    <x v="0"/>
    <x v="0"/>
    <x v="0"/>
    <x v="0"/>
    <x v="0"/>
    <x v="0"/>
    <x v="11"/>
    <x v="6"/>
    <x v="14"/>
    <x v="1"/>
    <x v="1"/>
    <x v="1"/>
    <x v="4"/>
    <x v="0"/>
    <x v="1"/>
    <x v="5"/>
    <x v="1"/>
  </r>
  <r>
    <x v="0"/>
    <x v="0"/>
    <x v="19"/>
    <x v="0"/>
    <x v="2"/>
    <x v="0"/>
    <x v="2"/>
    <x v="1"/>
    <x v="1"/>
    <x v="1"/>
    <x v="1"/>
    <x v="1"/>
    <x v="1"/>
    <x v="1"/>
    <x v="0"/>
    <x v="0"/>
    <x v="0"/>
    <x v="1"/>
    <x v="0"/>
    <x v="1"/>
    <x v="1"/>
    <x v="0"/>
    <x v="0"/>
    <x v="1"/>
    <x v="2"/>
    <x v="0"/>
    <x v="1"/>
    <x v="0"/>
    <x v="3"/>
    <x v="3"/>
    <x v="2"/>
    <x v="2"/>
    <x v="3"/>
    <x v="3"/>
    <x v="2"/>
    <x v="3"/>
    <x v="1"/>
    <x v="2"/>
    <x v="3"/>
    <x v="4"/>
    <x v="0"/>
    <x v="0"/>
    <x v="0"/>
    <x v="0"/>
    <x v="0"/>
    <x v="0"/>
    <x v="0"/>
    <x v="0"/>
    <x v="0"/>
    <x v="11"/>
    <x v="17"/>
    <x v="14"/>
    <x v="3"/>
    <x v="1"/>
    <x v="0"/>
    <x v="2"/>
    <x v="3"/>
    <x v="27"/>
    <x v="3"/>
    <x v="3"/>
  </r>
  <r>
    <x v="0"/>
    <x v="0"/>
    <x v="19"/>
    <x v="0"/>
    <x v="2"/>
    <x v="0"/>
    <x v="0"/>
    <x v="1"/>
    <x v="1"/>
    <x v="1"/>
    <x v="3"/>
    <x v="2"/>
    <x v="0"/>
    <x v="1"/>
    <x v="0"/>
    <x v="0"/>
    <x v="4"/>
    <x v="1"/>
    <x v="1"/>
    <x v="3"/>
    <x v="0"/>
    <x v="1"/>
    <x v="0"/>
    <x v="2"/>
    <x v="1"/>
    <x v="1"/>
    <x v="1"/>
    <x v="1"/>
    <x v="0"/>
    <x v="0"/>
    <x v="0"/>
    <x v="2"/>
    <x v="0"/>
    <x v="3"/>
    <x v="1"/>
    <x v="3"/>
    <x v="1"/>
    <x v="1"/>
    <x v="2"/>
    <x v="1"/>
    <x v="0"/>
    <x v="0"/>
    <x v="0"/>
    <x v="0"/>
    <x v="0"/>
    <x v="0"/>
    <x v="0"/>
    <x v="0"/>
    <x v="0"/>
    <x v="5"/>
    <x v="12"/>
    <x v="0"/>
    <x v="1"/>
    <x v="9"/>
    <x v="4"/>
    <x v="3"/>
    <x v="1"/>
    <x v="1"/>
    <x v="7"/>
    <x v="1"/>
  </r>
  <r>
    <x v="0"/>
    <x v="0"/>
    <x v="19"/>
    <x v="0"/>
    <x v="2"/>
    <x v="2"/>
    <x v="0"/>
    <x v="1"/>
    <x v="1"/>
    <x v="0"/>
    <x v="3"/>
    <x v="2"/>
    <x v="2"/>
    <x v="1"/>
    <x v="0"/>
    <x v="0"/>
    <x v="0"/>
    <x v="1"/>
    <x v="0"/>
    <x v="0"/>
    <x v="0"/>
    <x v="1"/>
    <x v="0"/>
    <x v="0"/>
    <x v="1"/>
    <x v="1"/>
    <x v="1"/>
    <x v="1"/>
    <x v="0"/>
    <x v="0"/>
    <x v="0"/>
    <x v="2"/>
    <x v="0"/>
    <x v="3"/>
    <x v="2"/>
    <x v="0"/>
    <x v="0"/>
    <x v="3"/>
    <x v="0"/>
    <x v="0"/>
    <x v="0"/>
    <x v="0"/>
    <x v="0"/>
    <x v="0"/>
    <x v="0"/>
    <x v="0"/>
    <x v="0"/>
    <x v="0"/>
    <x v="0"/>
    <x v="5"/>
    <x v="6"/>
    <x v="14"/>
    <x v="3"/>
    <x v="0"/>
    <x v="4"/>
    <x v="4"/>
    <x v="1"/>
    <x v="1"/>
    <x v="7"/>
    <x v="3"/>
  </r>
  <r>
    <x v="0"/>
    <x v="0"/>
    <x v="19"/>
    <x v="0"/>
    <x v="2"/>
    <x v="0"/>
    <x v="0"/>
    <x v="0"/>
    <x v="3"/>
    <x v="0"/>
    <x v="3"/>
    <x v="0"/>
    <x v="2"/>
    <x v="1"/>
    <x v="0"/>
    <x v="0"/>
    <x v="0"/>
    <x v="0"/>
    <x v="3"/>
    <x v="0"/>
    <x v="0"/>
    <x v="1"/>
    <x v="1"/>
    <x v="0"/>
    <x v="1"/>
    <x v="0"/>
    <x v="5"/>
    <x v="1"/>
    <x v="0"/>
    <x v="0"/>
    <x v="0"/>
    <x v="2"/>
    <x v="2"/>
    <x v="3"/>
    <x v="2"/>
    <x v="0"/>
    <x v="0"/>
    <x v="0"/>
    <x v="0"/>
    <x v="1"/>
    <x v="0"/>
    <x v="0"/>
    <x v="0"/>
    <x v="0"/>
    <x v="0"/>
    <x v="0"/>
    <x v="0"/>
    <x v="0"/>
    <x v="0"/>
    <x v="0"/>
    <x v="5"/>
    <x v="14"/>
    <x v="6"/>
    <x v="0"/>
    <x v="0"/>
    <x v="4"/>
    <x v="5"/>
    <x v="1"/>
    <x v="5"/>
    <x v="3"/>
  </r>
  <r>
    <x v="0"/>
    <x v="0"/>
    <x v="19"/>
    <x v="0"/>
    <x v="2"/>
    <x v="2"/>
    <x v="0"/>
    <x v="0"/>
    <x v="1"/>
    <x v="0"/>
    <x v="3"/>
    <x v="1"/>
    <x v="2"/>
    <x v="0"/>
    <x v="0"/>
    <x v="1"/>
    <x v="0"/>
    <x v="1"/>
    <x v="0"/>
    <x v="0"/>
    <x v="0"/>
    <x v="0"/>
    <x v="0"/>
    <x v="2"/>
    <x v="1"/>
    <x v="0"/>
    <x v="0"/>
    <x v="1"/>
    <x v="0"/>
    <x v="0"/>
    <x v="0"/>
    <x v="2"/>
    <x v="0"/>
    <x v="0"/>
    <x v="2"/>
    <x v="0"/>
    <x v="0"/>
    <x v="1"/>
    <x v="2"/>
    <x v="1"/>
    <x v="0"/>
    <x v="0"/>
    <x v="0"/>
    <x v="0"/>
    <x v="0"/>
    <x v="0"/>
    <x v="0"/>
    <x v="0"/>
    <x v="0"/>
    <x v="6"/>
    <x v="23"/>
    <x v="15"/>
    <x v="3"/>
    <x v="0"/>
    <x v="0"/>
    <x v="3"/>
    <x v="0"/>
    <x v="1"/>
    <x v="7"/>
    <x v="1"/>
  </r>
  <r>
    <x v="0"/>
    <x v="0"/>
    <x v="19"/>
    <x v="0"/>
    <x v="2"/>
    <x v="2"/>
    <x v="0"/>
    <x v="0"/>
    <x v="1"/>
    <x v="1"/>
    <x v="2"/>
    <x v="1"/>
    <x v="2"/>
    <x v="2"/>
    <x v="1"/>
    <x v="0"/>
    <x v="0"/>
    <x v="1"/>
    <x v="0"/>
    <x v="0"/>
    <x v="0"/>
    <x v="1"/>
    <x v="0"/>
    <x v="2"/>
    <x v="1"/>
    <x v="1"/>
    <x v="0"/>
    <x v="1"/>
    <x v="0"/>
    <x v="0"/>
    <x v="0"/>
    <x v="2"/>
    <x v="0"/>
    <x v="3"/>
    <x v="2"/>
    <x v="0"/>
    <x v="2"/>
    <x v="1"/>
    <x v="0"/>
    <x v="0"/>
    <x v="0"/>
    <x v="0"/>
    <x v="0"/>
    <x v="0"/>
    <x v="0"/>
    <x v="0"/>
    <x v="0"/>
    <x v="0"/>
    <x v="0"/>
    <x v="6"/>
    <x v="36"/>
    <x v="7"/>
    <x v="3"/>
    <x v="0"/>
    <x v="4"/>
    <x v="3"/>
    <x v="3"/>
    <x v="1"/>
    <x v="7"/>
    <x v="3"/>
  </r>
  <r>
    <x v="0"/>
    <x v="0"/>
    <x v="19"/>
    <x v="0"/>
    <x v="2"/>
    <x v="0"/>
    <x v="0"/>
    <x v="1"/>
    <x v="0"/>
    <x v="0"/>
    <x v="3"/>
    <x v="2"/>
    <x v="2"/>
    <x v="0"/>
    <x v="0"/>
    <x v="0"/>
    <x v="0"/>
    <x v="1"/>
    <x v="3"/>
    <x v="0"/>
    <x v="0"/>
    <x v="1"/>
    <x v="0"/>
    <x v="2"/>
    <x v="1"/>
    <x v="0"/>
    <x v="0"/>
    <x v="1"/>
    <x v="0"/>
    <x v="3"/>
    <x v="2"/>
    <x v="0"/>
    <x v="0"/>
    <x v="3"/>
    <x v="1"/>
    <x v="3"/>
    <x v="3"/>
    <x v="3"/>
    <x v="0"/>
    <x v="1"/>
    <x v="0"/>
    <x v="0"/>
    <x v="0"/>
    <x v="0"/>
    <x v="0"/>
    <x v="0"/>
    <x v="0"/>
    <x v="0"/>
    <x v="0"/>
    <x v="6"/>
    <x v="6"/>
    <x v="0"/>
    <x v="0"/>
    <x v="0"/>
    <x v="4"/>
    <x v="3"/>
    <x v="0"/>
    <x v="30"/>
    <x v="0"/>
    <x v="1"/>
  </r>
  <r>
    <x v="0"/>
    <x v="0"/>
    <x v="19"/>
    <x v="0"/>
    <x v="2"/>
    <x v="2"/>
    <x v="2"/>
    <x v="0"/>
    <x v="2"/>
    <x v="1"/>
    <x v="0"/>
    <x v="2"/>
    <x v="0"/>
    <x v="1"/>
    <x v="0"/>
    <x v="0"/>
    <x v="4"/>
    <x v="1"/>
    <x v="0"/>
    <x v="0"/>
    <x v="0"/>
    <x v="1"/>
    <x v="0"/>
    <x v="2"/>
    <x v="1"/>
    <x v="0"/>
    <x v="5"/>
    <x v="1"/>
    <x v="0"/>
    <x v="0"/>
    <x v="2"/>
    <x v="2"/>
    <x v="2"/>
    <x v="4"/>
    <x v="1"/>
    <x v="3"/>
    <x v="0"/>
    <x v="3"/>
    <x v="0"/>
    <x v="0"/>
    <x v="0"/>
    <x v="0"/>
    <x v="0"/>
    <x v="0"/>
    <x v="0"/>
    <x v="0"/>
    <x v="0"/>
    <x v="0"/>
    <x v="0"/>
    <x v="10"/>
    <x v="27"/>
    <x v="0"/>
    <x v="3"/>
    <x v="0"/>
    <x v="4"/>
    <x v="3"/>
    <x v="5"/>
    <x v="3"/>
    <x v="5"/>
    <x v="4"/>
  </r>
  <r>
    <x v="0"/>
    <x v="0"/>
    <x v="19"/>
    <x v="0"/>
    <x v="2"/>
    <x v="2"/>
    <x v="0"/>
    <x v="0"/>
    <x v="1"/>
    <x v="0"/>
    <x v="3"/>
    <x v="0"/>
    <x v="2"/>
    <x v="0"/>
    <x v="0"/>
    <x v="0"/>
    <x v="0"/>
    <x v="1"/>
    <x v="3"/>
    <x v="0"/>
    <x v="0"/>
    <x v="1"/>
    <x v="0"/>
    <x v="2"/>
    <x v="0"/>
    <x v="1"/>
    <x v="0"/>
    <x v="1"/>
    <x v="0"/>
    <x v="0"/>
    <x v="0"/>
    <x v="0"/>
    <x v="0"/>
    <x v="3"/>
    <x v="1"/>
    <x v="3"/>
    <x v="0"/>
    <x v="3"/>
    <x v="0"/>
    <x v="0"/>
    <x v="0"/>
    <x v="0"/>
    <x v="0"/>
    <x v="0"/>
    <x v="0"/>
    <x v="0"/>
    <x v="0"/>
    <x v="0"/>
    <x v="0"/>
    <x v="6"/>
    <x v="5"/>
    <x v="0"/>
    <x v="0"/>
    <x v="0"/>
    <x v="4"/>
    <x v="4"/>
    <x v="3"/>
    <x v="1"/>
    <x v="0"/>
    <x v="1"/>
  </r>
  <r>
    <x v="0"/>
    <x v="0"/>
    <x v="19"/>
    <x v="0"/>
    <x v="2"/>
    <x v="0"/>
    <x v="2"/>
    <x v="0"/>
    <x v="0"/>
    <x v="1"/>
    <x v="3"/>
    <x v="3"/>
    <x v="0"/>
    <x v="0"/>
    <x v="1"/>
    <x v="0"/>
    <x v="1"/>
    <x v="4"/>
    <x v="0"/>
    <x v="3"/>
    <x v="0"/>
    <x v="1"/>
    <x v="0"/>
    <x v="2"/>
    <x v="1"/>
    <x v="1"/>
    <x v="1"/>
    <x v="1"/>
    <x v="0"/>
    <x v="0"/>
    <x v="2"/>
    <x v="2"/>
    <x v="3"/>
    <x v="3"/>
    <x v="4"/>
    <x v="0"/>
    <x v="0"/>
    <x v="0"/>
    <x v="0"/>
    <x v="0"/>
    <x v="0"/>
    <x v="0"/>
    <x v="0"/>
    <x v="0"/>
    <x v="0"/>
    <x v="0"/>
    <x v="0"/>
    <x v="0"/>
    <x v="0"/>
    <x v="6"/>
    <x v="14"/>
    <x v="1"/>
    <x v="3"/>
    <x v="9"/>
    <x v="4"/>
    <x v="3"/>
    <x v="1"/>
    <x v="3"/>
    <x v="3"/>
    <x v="3"/>
  </r>
  <r>
    <x v="0"/>
    <x v="0"/>
    <x v="19"/>
    <x v="0"/>
    <x v="2"/>
    <x v="0"/>
    <x v="2"/>
    <x v="0"/>
    <x v="2"/>
    <x v="3"/>
    <x v="0"/>
    <x v="1"/>
    <x v="0"/>
    <x v="1"/>
    <x v="0"/>
    <x v="1"/>
    <x v="0"/>
    <x v="2"/>
    <x v="1"/>
    <x v="2"/>
    <x v="0"/>
    <x v="3"/>
    <x v="3"/>
    <x v="2"/>
    <x v="2"/>
    <x v="1"/>
    <x v="0"/>
    <x v="1"/>
    <x v="0"/>
    <x v="0"/>
    <x v="0"/>
    <x v="0"/>
    <x v="3"/>
    <x v="3"/>
    <x v="0"/>
    <x v="0"/>
    <x v="0"/>
    <x v="3"/>
    <x v="0"/>
    <x v="0"/>
    <x v="0"/>
    <x v="0"/>
    <x v="0"/>
    <x v="0"/>
    <x v="0"/>
    <x v="0"/>
    <x v="0"/>
    <x v="0"/>
    <x v="0"/>
    <x v="10"/>
    <x v="10"/>
    <x v="4"/>
    <x v="2"/>
    <x v="2"/>
    <x v="6"/>
    <x v="1"/>
    <x v="3"/>
    <x v="1"/>
    <x v="4"/>
    <x v="5"/>
  </r>
  <r>
    <x v="0"/>
    <x v="0"/>
    <x v="19"/>
    <x v="0"/>
    <x v="2"/>
    <x v="0"/>
    <x v="2"/>
    <x v="1"/>
    <x v="1"/>
    <x v="1"/>
    <x v="1"/>
    <x v="1"/>
    <x v="0"/>
    <x v="1"/>
    <x v="1"/>
    <x v="1"/>
    <x v="0"/>
    <x v="2"/>
    <x v="1"/>
    <x v="0"/>
    <x v="0"/>
    <x v="1"/>
    <x v="0"/>
    <x v="2"/>
    <x v="1"/>
    <x v="0"/>
    <x v="1"/>
    <x v="1"/>
    <x v="0"/>
    <x v="0"/>
    <x v="0"/>
    <x v="0"/>
    <x v="0"/>
    <x v="1"/>
    <x v="1"/>
    <x v="3"/>
    <x v="0"/>
    <x v="3"/>
    <x v="2"/>
    <x v="1"/>
    <x v="0"/>
    <x v="0"/>
    <x v="0"/>
    <x v="0"/>
    <x v="0"/>
    <x v="0"/>
    <x v="0"/>
    <x v="0"/>
    <x v="0"/>
    <x v="11"/>
    <x v="10"/>
    <x v="10"/>
    <x v="2"/>
    <x v="0"/>
    <x v="4"/>
    <x v="3"/>
    <x v="3"/>
    <x v="1"/>
    <x v="0"/>
    <x v="0"/>
  </r>
  <r>
    <x v="0"/>
    <x v="0"/>
    <x v="19"/>
    <x v="0"/>
    <x v="2"/>
    <x v="0"/>
    <x v="4"/>
    <x v="2"/>
    <x v="2"/>
    <x v="3"/>
    <x v="2"/>
    <x v="3"/>
    <x v="0"/>
    <x v="2"/>
    <x v="1"/>
    <x v="4"/>
    <x v="0"/>
    <x v="4"/>
    <x v="1"/>
    <x v="2"/>
    <x v="1"/>
    <x v="2"/>
    <x v="0"/>
    <x v="1"/>
    <x v="2"/>
    <x v="1"/>
    <x v="1"/>
    <x v="1"/>
    <x v="0"/>
    <x v="3"/>
    <x v="2"/>
    <x v="0"/>
    <x v="3"/>
    <x v="1"/>
    <x v="0"/>
    <x v="3"/>
    <x v="1"/>
    <x v="2"/>
    <x v="3"/>
    <x v="1"/>
    <x v="0"/>
    <x v="0"/>
    <x v="0"/>
    <x v="0"/>
    <x v="0"/>
    <x v="0"/>
    <x v="0"/>
    <x v="0"/>
    <x v="0"/>
    <x v="15"/>
    <x v="44"/>
    <x v="40"/>
    <x v="2"/>
    <x v="6"/>
    <x v="4"/>
    <x v="2"/>
    <x v="1"/>
    <x v="30"/>
    <x v="4"/>
    <x v="6"/>
  </r>
  <r>
    <x v="0"/>
    <x v="0"/>
    <x v="19"/>
    <x v="0"/>
    <x v="2"/>
    <x v="1"/>
    <x v="2"/>
    <x v="1"/>
    <x v="3"/>
    <x v="1"/>
    <x v="1"/>
    <x v="1"/>
    <x v="3"/>
    <x v="1"/>
    <x v="1"/>
    <x v="1"/>
    <x v="1"/>
    <x v="4"/>
    <x v="1"/>
    <x v="2"/>
    <x v="0"/>
    <x v="2"/>
    <x v="3"/>
    <x v="1"/>
    <x v="2"/>
    <x v="2"/>
    <x v="2"/>
    <x v="1"/>
    <x v="0"/>
    <x v="3"/>
    <x v="3"/>
    <x v="0"/>
    <x v="3"/>
    <x v="1"/>
    <x v="3"/>
    <x v="1"/>
    <x v="1"/>
    <x v="2"/>
    <x v="2"/>
    <x v="4"/>
    <x v="0"/>
    <x v="0"/>
    <x v="0"/>
    <x v="0"/>
    <x v="0"/>
    <x v="0"/>
    <x v="0"/>
    <x v="0"/>
    <x v="0"/>
    <x v="3"/>
    <x v="17"/>
    <x v="5"/>
    <x v="2"/>
    <x v="2"/>
    <x v="6"/>
    <x v="2"/>
    <x v="2"/>
    <x v="5"/>
    <x v="4"/>
    <x v="9"/>
  </r>
  <r>
    <x v="0"/>
    <x v="0"/>
    <x v="19"/>
    <x v="0"/>
    <x v="2"/>
    <x v="2"/>
    <x v="1"/>
    <x v="1"/>
    <x v="4"/>
    <x v="1"/>
    <x v="2"/>
    <x v="1"/>
    <x v="2"/>
    <x v="1"/>
    <x v="0"/>
    <x v="2"/>
    <x v="1"/>
    <x v="3"/>
    <x v="2"/>
    <x v="1"/>
    <x v="3"/>
    <x v="2"/>
    <x v="3"/>
    <x v="1"/>
    <x v="4"/>
    <x v="2"/>
    <x v="2"/>
    <x v="1"/>
    <x v="3"/>
    <x v="3"/>
    <x v="3"/>
    <x v="0"/>
    <x v="3"/>
    <x v="2"/>
    <x v="3"/>
    <x v="1"/>
    <x v="4"/>
    <x v="2"/>
    <x v="2"/>
    <x v="4"/>
    <x v="0"/>
    <x v="0"/>
    <x v="0"/>
    <x v="0"/>
    <x v="0"/>
    <x v="0"/>
    <x v="0"/>
    <x v="0"/>
    <x v="0"/>
    <x v="16"/>
    <x v="36"/>
    <x v="8"/>
    <x v="4"/>
    <x v="13"/>
    <x v="6"/>
    <x v="5"/>
    <x v="2"/>
    <x v="11"/>
    <x v="4"/>
    <x v="2"/>
  </r>
  <r>
    <x v="0"/>
    <x v="0"/>
    <x v="19"/>
    <x v="0"/>
    <x v="2"/>
    <x v="0"/>
    <x v="1"/>
    <x v="1"/>
    <x v="2"/>
    <x v="1"/>
    <x v="1"/>
    <x v="4"/>
    <x v="0"/>
    <x v="1"/>
    <x v="1"/>
    <x v="1"/>
    <x v="1"/>
    <x v="1"/>
    <x v="1"/>
    <x v="1"/>
    <x v="1"/>
    <x v="1"/>
    <x v="0"/>
    <x v="1"/>
    <x v="2"/>
    <x v="1"/>
    <x v="1"/>
    <x v="1"/>
    <x v="0"/>
    <x v="0"/>
    <x v="0"/>
    <x v="3"/>
    <x v="3"/>
    <x v="0"/>
    <x v="1"/>
    <x v="3"/>
    <x v="3"/>
    <x v="3"/>
    <x v="2"/>
    <x v="1"/>
    <x v="0"/>
    <x v="0"/>
    <x v="0"/>
    <x v="0"/>
    <x v="0"/>
    <x v="0"/>
    <x v="0"/>
    <x v="0"/>
    <x v="0"/>
    <x v="8"/>
    <x v="80"/>
    <x v="5"/>
    <x v="1"/>
    <x v="1"/>
    <x v="4"/>
    <x v="2"/>
    <x v="1"/>
    <x v="1"/>
    <x v="10"/>
    <x v="4"/>
  </r>
  <r>
    <x v="0"/>
    <x v="0"/>
    <x v="19"/>
    <x v="0"/>
    <x v="2"/>
    <x v="0"/>
    <x v="2"/>
    <x v="3"/>
    <x v="1"/>
    <x v="0"/>
    <x v="3"/>
    <x v="2"/>
    <x v="0"/>
    <x v="0"/>
    <x v="1"/>
    <x v="1"/>
    <x v="0"/>
    <x v="1"/>
    <x v="2"/>
    <x v="0"/>
    <x v="0"/>
    <x v="1"/>
    <x v="2"/>
    <x v="2"/>
    <x v="1"/>
    <x v="1"/>
    <x v="1"/>
    <x v="3"/>
    <x v="0"/>
    <x v="0"/>
    <x v="0"/>
    <x v="0"/>
    <x v="0"/>
    <x v="3"/>
    <x v="4"/>
    <x v="0"/>
    <x v="1"/>
    <x v="1"/>
    <x v="0"/>
    <x v="1"/>
    <x v="0"/>
    <x v="0"/>
    <x v="0"/>
    <x v="0"/>
    <x v="0"/>
    <x v="0"/>
    <x v="0"/>
    <x v="0"/>
    <x v="0"/>
    <x v="18"/>
    <x v="23"/>
    <x v="4"/>
    <x v="3"/>
    <x v="0"/>
    <x v="4"/>
    <x v="3"/>
    <x v="1"/>
    <x v="1"/>
    <x v="0"/>
    <x v="3"/>
  </r>
  <r>
    <x v="0"/>
    <x v="0"/>
    <x v="19"/>
    <x v="0"/>
    <x v="2"/>
    <x v="0"/>
    <x v="2"/>
    <x v="1"/>
    <x v="1"/>
    <x v="0"/>
    <x v="2"/>
    <x v="1"/>
    <x v="2"/>
    <x v="0"/>
    <x v="1"/>
    <x v="1"/>
    <x v="0"/>
    <x v="4"/>
    <x v="0"/>
    <x v="2"/>
    <x v="4"/>
    <x v="1"/>
    <x v="2"/>
    <x v="0"/>
    <x v="0"/>
    <x v="5"/>
    <x v="4"/>
    <x v="1"/>
    <x v="0"/>
    <x v="3"/>
    <x v="4"/>
    <x v="0"/>
    <x v="2"/>
    <x v="4"/>
    <x v="1"/>
    <x v="3"/>
    <x v="0"/>
    <x v="1"/>
    <x v="2"/>
    <x v="4"/>
    <x v="0"/>
    <x v="0"/>
    <x v="0"/>
    <x v="0"/>
    <x v="0"/>
    <x v="0"/>
    <x v="0"/>
    <x v="0"/>
    <x v="0"/>
    <x v="11"/>
    <x v="32"/>
    <x v="4"/>
    <x v="3"/>
    <x v="16"/>
    <x v="4"/>
    <x v="0"/>
    <x v="8"/>
    <x v="16"/>
    <x v="2"/>
    <x v="4"/>
  </r>
  <r>
    <x v="0"/>
    <x v="0"/>
    <x v="19"/>
    <x v="0"/>
    <x v="2"/>
    <x v="0"/>
    <x v="0"/>
    <x v="0"/>
    <x v="1"/>
    <x v="3"/>
    <x v="3"/>
    <x v="4"/>
    <x v="2"/>
    <x v="0"/>
    <x v="1"/>
    <x v="0"/>
    <x v="0"/>
    <x v="0"/>
    <x v="0"/>
    <x v="0"/>
    <x v="0"/>
    <x v="2"/>
    <x v="2"/>
    <x v="2"/>
    <x v="2"/>
    <x v="1"/>
    <x v="5"/>
    <x v="1"/>
    <x v="0"/>
    <x v="0"/>
    <x v="0"/>
    <x v="2"/>
    <x v="2"/>
    <x v="3"/>
    <x v="4"/>
    <x v="0"/>
    <x v="0"/>
    <x v="3"/>
    <x v="0"/>
    <x v="2"/>
    <x v="0"/>
    <x v="0"/>
    <x v="0"/>
    <x v="0"/>
    <x v="0"/>
    <x v="0"/>
    <x v="0"/>
    <x v="0"/>
    <x v="0"/>
    <x v="6"/>
    <x v="87"/>
    <x v="14"/>
    <x v="0"/>
    <x v="0"/>
    <x v="2"/>
    <x v="1"/>
    <x v="0"/>
    <x v="1"/>
    <x v="5"/>
    <x v="3"/>
  </r>
  <r>
    <x v="0"/>
    <x v="0"/>
    <x v="19"/>
    <x v="0"/>
    <x v="2"/>
    <x v="0"/>
    <x v="3"/>
    <x v="1"/>
    <x v="3"/>
    <x v="2"/>
    <x v="2"/>
    <x v="5"/>
    <x v="0"/>
    <x v="2"/>
    <x v="1"/>
    <x v="4"/>
    <x v="2"/>
    <x v="4"/>
    <x v="2"/>
    <x v="0"/>
    <x v="4"/>
    <x v="2"/>
    <x v="2"/>
    <x v="3"/>
    <x v="3"/>
    <x v="1"/>
    <x v="4"/>
    <x v="1"/>
    <x v="0"/>
    <x v="0"/>
    <x v="0"/>
    <x v="3"/>
    <x v="5"/>
    <x v="0"/>
    <x v="4"/>
    <x v="4"/>
    <x v="1"/>
    <x v="1"/>
    <x v="1"/>
    <x v="2"/>
    <x v="0"/>
    <x v="0"/>
    <x v="0"/>
    <x v="0"/>
    <x v="0"/>
    <x v="0"/>
    <x v="0"/>
    <x v="0"/>
    <x v="0"/>
    <x v="3"/>
    <x v="49"/>
    <x v="11"/>
    <x v="5"/>
    <x v="0"/>
    <x v="2"/>
    <x v="7"/>
    <x v="1"/>
    <x v="1"/>
    <x v="17"/>
    <x v="4"/>
  </r>
  <r>
    <x v="0"/>
    <x v="0"/>
    <x v="19"/>
    <x v="0"/>
    <x v="2"/>
    <x v="0"/>
    <x v="0"/>
    <x v="0"/>
    <x v="1"/>
    <x v="0"/>
    <x v="3"/>
    <x v="2"/>
    <x v="2"/>
    <x v="0"/>
    <x v="0"/>
    <x v="0"/>
    <x v="1"/>
    <x v="0"/>
    <x v="0"/>
    <x v="0"/>
    <x v="0"/>
    <x v="0"/>
    <x v="1"/>
    <x v="0"/>
    <x v="0"/>
    <x v="0"/>
    <x v="1"/>
    <x v="1"/>
    <x v="0"/>
    <x v="0"/>
    <x v="0"/>
    <x v="2"/>
    <x v="2"/>
    <x v="3"/>
    <x v="1"/>
    <x v="0"/>
    <x v="2"/>
    <x v="0"/>
    <x v="0"/>
    <x v="1"/>
    <x v="0"/>
    <x v="0"/>
    <x v="0"/>
    <x v="0"/>
    <x v="0"/>
    <x v="0"/>
    <x v="0"/>
    <x v="0"/>
    <x v="0"/>
    <x v="6"/>
    <x v="6"/>
    <x v="14"/>
    <x v="0"/>
    <x v="0"/>
    <x v="1"/>
    <x v="0"/>
    <x v="3"/>
    <x v="1"/>
    <x v="5"/>
    <x v="1"/>
  </r>
  <r>
    <x v="0"/>
    <x v="0"/>
    <x v="19"/>
    <x v="0"/>
    <x v="2"/>
    <x v="0"/>
    <x v="0"/>
    <x v="1"/>
    <x v="1"/>
    <x v="1"/>
    <x v="3"/>
    <x v="1"/>
    <x v="0"/>
    <x v="0"/>
    <x v="0"/>
    <x v="0"/>
    <x v="1"/>
    <x v="2"/>
    <x v="2"/>
    <x v="1"/>
    <x v="3"/>
    <x v="0"/>
    <x v="1"/>
    <x v="2"/>
    <x v="0"/>
    <x v="1"/>
    <x v="2"/>
    <x v="1"/>
    <x v="0"/>
    <x v="3"/>
    <x v="4"/>
    <x v="2"/>
    <x v="0"/>
    <x v="3"/>
    <x v="2"/>
    <x v="0"/>
    <x v="0"/>
    <x v="0"/>
    <x v="0"/>
    <x v="0"/>
    <x v="0"/>
    <x v="0"/>
    <x v="0"/>
    <x v="0"/>
    <x v="0"/>
    <x v="0"/>
    <x v="0"/>
    <x v="0"/>
    <x v="0"/>
    <x v="5"/>
    <x v="8"/>
    <x v="14"/>
    <x v="2"/>
    <x v="13"/>
    <x v="1"/>
    <x v="4"/>
    <x v="7"/>
    <x v="16"/>
    <x v="7"/>
    <x v="3"/>
  </r>
  <r>
    <x v="0"/>
    <x v="0"/>
    <x v="1"/>
    <x v="0"/>
    <x v="1"/>
    <x v="0"/>
    <x v="0"/>
    <x v="0"/>
    <x v="1"/>
    <x v="0"/>
    <x v="3"/>
    <x v="2"/>
    <x v="4"/>
    <x v="0"/>
    <x v="0"/>
    <x v="0"/>
    <x v="4"/>
    <x v="1"/>
    <x v="0"/>
    <x v="2"/>
    <x v="0"/>
    <x v="0"/>
    <x v="1"/>
    <x v="2"/>
    <x v="0"/>
    <x v="0"/>
    <x v="0"/>
    <x v="1"/>
    <x v="0"/>
    <x v="0"/>
    <x v="0"/>
    <x v="2"/>
    <x v="2"/>
    <x v="3"/>
    <x v="2"/>
    <x v="0"/>
    <x v="0"/>
    <x v="3"/>
    <x v="0"/>
    <x v="0"/>
    <x v="0"/>
    <x v="0"/>
    <x v="0"/>
    <x v="0"/>
    <x v="0"/>
    <x v="0"/>
    <x v="0"/>
    <x v="0"/>
    <x v="0"/>
    <x v="6"/>
    <x v="19"/>
    <x v="6"/>
    <x v="3"/>
    <x v="2"/>
    <x v="1"/>
    <x v="4"/>
    <x v="0"/>
    <x v="1"/>
    <x v="5"/>
    <x v="3"/>
  </r>
  <r>
    <x v="0"/>
    <x v="0"/>
    <x v="1"/>
    <x v="0"/>
    <x v="1"/>
    <x v="0"/>
    <x v="2"/>
    <x v="0"/>
    <x v="0"/>
    <x v="1"/>
    <x v="3"/>
    <x v="2"/>
    <x v="0"/>
    <x v="0"/>
    <x v="0"/>
    <x v="0"/>
    <x v="0"/>
    <x v="1"/>
    <x v="0"/>
    <x v="0"/>
    <x v="0"/>
    <x v="0"/>
    <x v="0"/>
    <x v="3"/>
    <x v="3"/>
    <x v="0"/>
    <x v="1"/>
    <x v="1"/>
    <x v="0"/>
    <x v="0"/>
    <x v="0"/>
    <x v="2"/>
    <x v="2"/>
    <x v="3"/>
    <x v="1"/>
    <x v="0"/>
    <x v="2"/>
    <x v="0"/>
    <x v="0"/>
    <x v="0"/>
    <x v="0"/>
    <x v="0"/>
    <x v="0"/>
    <x v="0"/>
    <x v="0"/>
    <x v="0"/>
    <x v="0"/>
    <x v="0"/>
    <x v="0"/>
    <x v="6"/>
    <x v="12"/>
    <x v="0"/>
    <x v="3"/>
    <x v="0"/>
    <x v="0"/>
    <x v="7"/>
    <x v="3"/>
    <x v="1"/>
    <x v="5"/>
    <x v="1"/>
  </r>
  <r>
    <x v="0"/>
    <x v="0"/>
    <x v="1"/>
    <x v="0"/>
    <x v="1"/>
    <x v="0"/>
    <x v="2"/>
    <x v="0"/>
    <x v="2"/>
    <x v="1"/>
    <x v="0"/>
    <x v="2"/>
    <x v="0"/>
    <x v="1"/>
    <x v="1"/>
    <x v="2"/>
    <x v="0"/>
    <x v="1"/>
    <x v="1"/>
    <x v="0"/>
    <x v="1"/>
    <x v="3"/>
    <x v="0"/>
    <x v="1"/>
    <x v="1"/>
    <x v="1"/>
    <x v="2"/>
    <x v="1"/>
    <x v="0"/>
    <x v="0"/>
    <x v="0"/>
    <x v="0"/>
    <x v="0"/>
    <x v="0"/>
    <x v="0"/>
    <x v="3"/>
    <x v="2"/>
    <x v="0"/>
    <x v="0"/>
    <x v="0"/>
    <x v="0"/>
    <x v="0"/>
    <x v="0"/>
    <x v="0"/>
    <x v="0"/>
    <x v="0"/>
    <x v="0"/>
    <x v="0"/>
    <x v="0"/>
    <x v="10"/>
    <x v="27"/>
    <x v="8"/>
    <x v="1"/>
    <x v="11"/>
    <x v="3"/>
    <x v="1"/>
    <x v="7"/>
    <x v="1"/>
    <x v="0"/>
    <x v="0"/>
  </r>
  <r>
    <x v="0"/>
    <x v="0"/>
    <x v="1"/>
    <x v="0"/>
    <x v="1"/>
    <x v="0"/>
    <x v="1"/>
    <x v="1"/>
    <x v="1"/>
    <x v="3"/>
    <x v="1"/>
    <x v="5"/>
    <x v="0"/>
    <x v="1"/>
    <x v="1"/>
    <x v="1"/>
    <x v="0"/>
    <x v="2"/>
    <x v="1"/>
    <x v="3"/>
    <x v="3"/>
    <x v="1"/>
    <x v="0"/>
    <x v="4"/>
    <x v="1"/>
    <x v="0"/>
    <x v="1"/>
    <x v="1"/>
    <x v="0"/>
    <x v="0"/>
    <x v="0"/>
    <x v="1"/>
    <x v="1"/>
    <x v="0"/>
    <x v="1"/>
    <x v="0"/>
    <x v="0"/>
    <x v="3"/>
    <x v="0"/>
    <x v="0"/>
    <x v="0"/>
    <x v="0"/>
    <x v="0"/>
    <x v="0"/>
    <x v="0"/>
    <x v="0"/>
    <x v="0"/>
    <x v="0"/>
    <x v="0"/>
    <x v="1"/>
    <x v="29"/>
    <x v="10"/>
    <x v="2"/>
    <x v="12"/>
    <x v="4"/>
    <x v="9"/>
    <x v="3"/>
    <x v="1"/>
    <x v="1"/>
    <x v="4"/>
  </r>
  <r>
    <x v="0"/>
    <x v="0"/>
    <x v="1"/>
    <x v="0"/>
    <x v="1"/>
    <x v="0"/>
    <x v="1"/>
    <x v="1"/>
    <x v="1"/>
    <x v="3"/>
    <x v="2"/>
    <x v="5"/>
    <x v="0"/>
    <x v="1"/>
    <x v="0"/>
    <x v="1"/>
    <x v="0"/>
    <x v="1"/>
    <x v="1"/>
    <x v="3"/>
    <x v="1"/>
    <x v="3"/>
    <x v="1"/>
    <x v="4"/>
    <x v="4"/>
    <x v="1"/>
    <x v="1"/>
    <x v="1"/>
    <x v="0"/>
    <x v="0"/>
    <x v="0"/>
    <x v="1"/>
    <x v="0"/>
    <x v="0"/>
    <x v="1"/>
    <x v="0"/>
    <x v="0"/>
    <x v="1"/>
    <x v="2"/>
    <x v="0"/>
    <x v="0"/>
    <x v="0"/>
    <x v="0"/>
    <x v="0"/>
    <x v="0"/>
    <x v="0"/>
    <x v="0"/>
    <x v="0"/>
    <x v="0"/>
    <x v="1"/>
    <x v="41"/>
    <x v="4"/>
    <x v="1"/>
    <x v="14"/>
    <x v="9"/>
    <x v="8"/>
    <x v="1"/>
    <x v="1"/>
    <x v="6"/>
    <x v="4"/>
  </r>
  <r>
    <x v="0"/>
    <x v="0"/>
    <x v="1"/>
    <x v="0"/>
    <x v="1"/>
    <x v="0"/>
    <x v="2"/>
    <x v="0"/>
    <x v="1"/>
    <x v="0"/>
    <x v="0"/>
    <x v="1"/>
    <x v="2"/>
    <x v="0"/>
    <x v="1"/>
    <x v="1"/>
    <x v="0"/>
    <x v="1"/>
    <x v="1"/>
    <x v="0"/>
    <x v="0"/>
    <x v="1"/>
    <x v="0"/>
    <x v="4"/>
    <x v="1"/>
    <x v="1"/>
    <x v="1"/>
    <x v="1"/>
    <x v="0"/>
    <x v="0"/>
    <x v="0"/>
    <x v="2"/>
    <x v="0"/>
    <x v="0"/>
    <x v="2"/>
    <x v="0"/>
    <x v="2"/>
    <x v="0"/>
    <x v="0"/>
    <x v="0"/>
    <x v="0"/>
    <x v="0"/>
    <x v="0"/>
    <x v="0"/>
    <x v="0"/>
    <x v="0"/>
    <x v="0"/>
    <x v="0"/>
    <x v="0"/>
    <x v="5"/>
    <x v="12"/>
    <x v="4"/>
    <x v="1"/>
    <x v="0"/>
    <x v="4"/>
    <x v="9"/>
    <x v="1"/>
    <x v="1"/>
    <x v="7"/>
    <x v="1"/>
  </r>
  <r>
    <x v="0"/>
    <x v="0"/>
    <x v="1"/>
    <x v="0"/>
    <x v="1"/>
    <x v="2"/>
    <x v="0"/>
    <x v="0"/>
    <x v="1"/>
    <x v="1"/>
    <x v="0"/>
    <x v="2"/>
    <x v="2"/>
    <x v="0"/>
    <x v="1"/>
    <x v="1"/>
    <x v="0"/>
    <x v="0"/>
    <x v="0"/>
    <x v="2"/>
    <x v="0"/>
    <x v="1"/>
    <x v="3"/>
    <x v="2"/>
    <x v="0"/>
    <x v="0"/>
    <x v="1"/>
    <x v="0"/>
    <x v="0"/>
    <x v="0"/>
    <x v="2"/>
    <x v="2"/>
    <x v="0"/>
    <x v="3"/>
    <x v="0"/>
    <x v="0"/>
    <x v="0"/>
    <x v="1"/>
    <x v="2"/>
    <x v="0"/>
    <x v="0"/>
    <x v="0"/>
    <x v="0"/>
    <x v="0"/>
    <x v="0"/>
    <x v="0"/>
    <x v="0"/>
    <x v="0"/>
    <x v="0"/>
    <x v="6"/>
    <x v="45"/>
    <x v="4"/>
    <x v="0"/>
    <x v="2"/>
    <x v="3"/>
    <x v="4"/>
    <x v="3"/>
    <x v="6"/>
    <x v="7"/>
    <x v="5"/>
  </r>
  <r>
    <x v="0"/>
    <x v="0"/>
    <x v="1"/>
    <x v="0"/>
    <x v="1"/>
    <x v="2"/>
    <x v="0"/>
    <x v="0"/>
    <x v="1"/>
    <x v="1"/>
    <x v="3"/>
    <x v="2"/>
    <x v="2"/>
    <x v="1"/>
    <x v="0"/>
    <x v="0"/>
    <x v="0"/>
    <x v="0"/>
    <x v="3"/>
    <x v="0"/>
    <x v="0"/>
    <x v="0"/>
    <x v="1"/>
    <x v="2"/>
    <x v="1"/>
    <x v="1"/>
    <x v="0"/>
    <x v="1"/>
    <x v="0"/>
    <x v="0"/>
    <x v="0"/>
    <x v="2"/>
    <x v="0"/>
    <x v="3"/>
    <x v="1"/>
    <x v="0"/>
    <x v="0"/>
    <x v="3"/>
    <x v="0"/>
    <x v="0"/>
    <x v="0"/>
    <x v="0"/>
    <x v="0"/>
    <x v="0"/>
    <x v="0"/>
    <x v="0"/>
    <x v="0"/>
    <x v="0"/>
    <x v="0"/>
    <x v="6"/>
    <x v="0"/>
    <x v="14"/>
    <x v="6"/>
    <x v="0"/>
    <x v="1"/>
    <x v="3"/>
    <x v="3"/>
    <x v="1"/>
    <x v="7"/>
    <x v="1"/>
  </r>
  <r>
    <x v="0"/>
    <x v="0"/>
    <x v="1"/>
    <x v="0"/>
    <x v="1"/>
    <x v="2"/>
    <x v="1"/>
    <x v="1"/>
    <x v="2"/>
    <x v="3"/>
    <x v="1"/>
    <x v="1"/>
    <x v="3"/>
    <x v="2"/>
    <x v="1"/>
    <x v="2"/>
    <x v="1"/>
    <x v="1"/>
    <x v="0"/>
    <x v="4"/>
    <x v="1"/>
    <x v="3"/>
    <x v="0"/>
    <x v="1"/>
    <x v="2"/>
    <x v="1"/>
    <x v="1"/>
    <x v="4"/>
    <x v="4"/>
    <x v="4"/>
    <x v="3"/>
    <x v="0"/>
    <x v="3"/>
    <x v="4"/>
    <x v="3"/>
    <x v="3"/>
    <x v="0"/>
    <x v="4"/>
    <x v="2"/>
    <x v="0"/>
    <x v="0"/>
    <x v="0"/>
    <x v="0"/>
    <x v="0"/>
    <x v="0"/>
    <x v="0"/>
    <x v="0"/>
    <x v="0"/>
    <x v="0"/>
    <x v="8"/>
    <x v="56"/>
    <x v="9"/>
    <x v="3"/>
    <x v="5"/>
    <x v="3"/>
    <x v="2"/>
    <x v="1"/>
    <x v="77"/>
    <x v="4"/>
    <x v="2"/>
  </r>
  <r>
    <x v="0"/>
    <x v="0"/>
    <x v="1"/>
    <x v="0"/>
    <x v="1"/>
    <x v="0"/>
    <x v="0"/>
    <x v="0"/>
    <x v="1"/>
    <x v="1"/>
    <x v="3"/>
    <x v="2"/>
    <x v="1"/>
    <x v="0"/>
    <x v="0"/>
    <x v="0"/>
    <x v="4"/>
    <x v="0"/>
    <x v="0"/>
    <x v="0"/>
    <x v="0"/>
    <x v="1"/>
    <x v="1"/>
    <x v="2"/>
    <x v="1"/>
    <x v="0"/>
    <x v="0"/>
    <x v="1"/>
    <x v="0"/>
    <x v="0"/>
    <x v="0"/>
    <x v="0"/>
    <x v="0"/>
    <x v="0"/>
    <x v="1"/>
    <x v="3"/>
    <x v="0"/>
    <x v="0"/>
    <x v="0"/>
    <x v="1"/>
    <x v="0"/>
    <x v="0"/>
    <x v="0"/>
    <x v="0"/>
    <x v="0"/>
    <x v="0"/>
    <x v="0"/>
    <x v="0"/>
    <x v="0"/>
    <x v="6"/>
    <x v="8"/>
    <x v="6"/>
    <x v="0"/>
    <x v="0"/>
    <x v="0"/>
    <x v="3"/>
    <x v="0"/>
    <x v="1"/>
    <x v="0"/>
    <x v="4"/>
  </r>
  <r>
    <x v="0"/>
    <x v="0"/>
    <x v="1"/>
    <x v="0"/>
    <x v="1"/>
    <x v="2"/>
    <x v="0"/>
    <x v="1"/>
    <x v="1"/>
    <x v="1"/>
    <x v="3"/>
    <x v="2"/>
    <x v="0"/>
    <x v="1"/>
    <x v="1"/>
    <x v="0"/>
    <x v="1"/>
    <x v="1"/>
    <x v="0"/>
    <x v="0"/>
    <x v="0"/>
    <x v="1"/>
    <x v="3"/>
    <x v="1"/>
    <x v="1"/>
    <x v="1"/>
    <x v="1"/>
    <x v="0"/>
    <x v="0"/>
    <x v="3"/>
    <x v="3"/>
    <x v="0"/>
    <x v="0"/>
    <x v="3"/>
    <x v="1"/>
    <x v="0"/>
    <x v="0"/>
    <x v="1"/>
    <x v="0"/>
    <x v="0"/>
    <x v="0"/>
    <x v="0"/>
    <x v="0"/>
    <x v="0"/>
    <x v="0"/>
    <x v="0"/>
    <x v="0"/>
    <x v="0"/>
    <x v="0"/>
    <x v="5"/>
    <x v="12"/>
    <x v="7"/>
    <x v="3"/>
    <x v="0"/>
    <x v="3"/>
    <x v="1"/>
    <x v="1"/>
    <x v="8"/>
    <x v="0"/>
    <x v="1"/>
  </r>
  <r>
    <x v="0"/>
    <x v="0"/>
    <x v="1"/>
    <x v="0"/>
    <x v="1"/>
    <x v="2"/>
    <x v="1"/>
    <x v="1"/>
    <x v="2"/>
    <x v="3"/>
    <x v="0"/>
    <x v="2"/>
    <x v="0"/>
    <x v="0"/>
    <x v="1"/>
    <x v="0"/>
    <x v="0"/>
    <x v="1"/>
    <x v="1"/>
    <x v="4"/>
    <x v="0"/>
    <x v="1"/>
    <x v="0"/>
    <x v="1"/>
    <x v="1"/>
    <x v="4"/>
    <x v="0"/>
    <x v="1"/>
    <x v="0"/>
    <x v="0"/>
    <x v="2"/>
    <x v="0"/>
    <x v="0"/>
    <x v="3"/>
    <x v="2"/>
    <x v="0"/>
    <x v="2"/>
    <x v="0"/>
    <x v="0"/>
    <x v="0"/>
    <x v="0"/>
    <x v="0"/>
    <x v="0"/>
    <x v="0"/>
    <x v="0"/>
    <x v="0"/>
    <x v="0"/>
    <x v="0"/>
    <x v="0"/>
    <x v="8"/>
    <x v="22"/>
    <x v="14"/>
    <x v="1"/>
    <x v="0"/>
    <x v="4"/>
    <x v="1"/>
    <x v="5"/>
    <x v="3"/>
    <x v="0"/>
    <x v="3"/>
  </r>
  <r>
    <x v="0"/>
    <x v="0"/>
    <x v="1"/>
    <x v="0"/>
    <x v="1"/>
    <x v="2"/>
    <x v="2"/>
    <x v="0"/>
    <x v="1"/>
    <x v="0"/>
    <x v="3"/>
    <x v="3"/>
    <x v="0"/>
    <x v="1"/>
    <x v="0"/>
    <x v="0"/>
    <x v="1"/>
    <x v="0"/>
    <x v="0"/>
    <x v="3"/>
    <x v="0"/>
    <x v="0"/>
    <x v="0"/>
    <x v="2"/>
    <x v="2"/>
    <x v="2"/>
    <x v="1"/>
    <x v="0"/>
    <x v="0"/>
    <x v="0"/>
    <x v="0"/>
    <x v="2"/>
    <x v="0"/>
    <x v="3"/>
    <x v="1"/>
    <x v="0"/>
    <x v="0"/>
    <x v="3"/>
    <x v="0"/>
    <x v="0"/>
    <x v="0"/>
    <x v="0"/>
    <x v="0"/>
    <x v="0"/>
    <x v="0"/>
    <x v="0"/>
    <x v="0"/>
    <x v="0"/>
    <x v="0"/>
    <x v="5"/>
    <x v="19"/>
    <x v="1"/>
    <x v="0"/>
    <x v="9"/>
    <x v="0"/>
    <x v="1"/>
    <x v="7"/>
    <x v="0"/>
    <x v="7"/>
    <x v="1"/>
  </r>
  <r>
    <x v="0"/>
    <x v="0"/>
    <x v="1"/>
    <x v="0"/>
    <x v="1"/>
    <x v="0"/>
    <x v="0"/>
    <x v="0"/>
    <x v="1"/>
    <x v="1"/>
    <x v="3"/>
    <x v="2"/>
    <x v="2"/>
    <x v="0"/>
    <x v="0"/>
    <x v="0"/>
    <x v="4"/>
    <x v="1"/>
    <x v="0"/>
    <x v="0"/>
    <x v="0"/>
    <x v="0"/>
    <x v="0"/>
    <x v="2"/>
    <x v="0"/>
    <x v="0"/>
    <x v="0"/>
    <x v="1"/>
    <x v="0"/>
    <x v="0"/>
    <x v="0"/>
    <x v="2"/>
    <x v="0"/>
    <x v="3"/>
    <x v="1"/>
    <x v="0"/>
    <x v="2"/>
    <x v="0"/>
    <x v="0"/>
    <x v="0"/>
    <x v="0"/>
    <x v="0"/>
    <x v="0"/>
    <x v="0"/>
    <x v="0"/>
    <x v="0"/>
    <x v="0"/>
    <x v="0"/>
    <x v="0"/>
    <x v="6"/>
    <x v="0"/>
    <x v="6"/>
    <x v="3"/>
    <x v="0"/>
    <x v="0"/>
    <x v="4"/>
    <x v="0"/>
    <x v="1"/>
    <x v="7"/>
    <x v="1"/>
  </r>
  <r>
    <x v="0"/>
    <x v="0"/>
    <x v="1"/>
    <x v="0"/>
    <x v="1"/>
    <x v="0"/>
    <x v="0"/>
    <x v="0"/>
    <x v="1"/>
    <x v="0"/>
    <x v="3"/>
    <x v="2"/>
    <x v="2"/>
    <x v="0"/>
    <x v="1"/>
    <x v="0"/>
    <x v="0"/>
    <x v="0"/>
    <x v="3"/>
    <x v="0"/>
    <x v="0"/>
    <x v="1"/>
    <x v="0"/>
    <x v="1"/>
    <x v="1"/>
    <x v="1"/>
    <x v="0"/>
    <x v="1"/>
    <x v="0"/>
    <x v="0"/>
    <x v="0"/>
    <x v="2"/>
    <x v="0"/>
    <x v="3"/>
    <x v="1"/>
    <x v="0"/>
    <x v="2"/>
    <x v="0"/>
    <x v="0"/>
    <x v="0"/>
    <x v="0"/>
    <x v="0"/>
    <x v="0"/>
    <x v="0"/>
    <x v="0"/>
    <x v="0"/>
    <x v="0"/>
    <x v="0"/>
    <x v="0"/>
    <x v="6"/>
    <x v="6"/>
    <x v="14"/>
    <x v="6"/>
    <x v="0"/>
    <x v="4"/>
    <x v="1"/>
    <x v="3"/>
    <x v="1"/>
    <x v="7"/>
    <x v="1"/>
  </r>
  <r>
    <x v="0"/>
    <x v="0"/>
    <x v="1"/>
    <x v="0"/>
    <x v="1"/>
    <x v="2"/>
    <x v="2"/>
    <x v="1"/>
    <x v="1"/>
    <x v="1"/>
    <x v="0"/>
    <x v="1"/>
    <x v="0"/>
    <x v="1"/>
    <x v="0"/>
    <x v="1"/>
    <x v="0"/>
    <x v="1"/>
    <x v="0"/>
    <x v="0"/>
    <x v="0"/>
    <x v="1"/>
    <x v="1"/>
    <x v="1"/>
    <x v="1"/>
    <x v="1"/>
    <x v="2"/>
    <x v="1"/>
    <x v="0"/>
    <x v="0"/>
    <x v="0"/>
    <x v="2"/>
    <x v="2"/>
    <x v="0"/>
    <x v="0"/>
    <x v="0"/>
    <x v="0"/>
    <x v="3"/>
    <x v="0"/>
    <x v="0"/>
    <x v="0"/>
    <x v="0"/>
    <x v="0"/>
    <x v="0"/>
    <x v="0"/>
    <x v="0"/>
    <x v="0"/>
    <x v="0"/>
    <x v="0"/>
    <x v="11"/>
    <x v="1"/>
    <x v="4"/>
    <x v="3"/>
    <x v="0"/>
    <x v="0"/>
    <x v="1"/>
    <x v="7"/>
    <x v="1"/>
    <x v="5"/>
    <x v="0"/>
  </r>
  <r>
    <x v="0"/>
    <x v="0"/>
    <x v="1"/>
    <x v="0"/>
    <x v="1"/>
    <x v="2"/>
    <x v="2"/>
    <x v="1"/>
    <x v="0"/>
    <x v="1"/>
    <x v="0"/>
    <x v="1"/>
    <x v="0"/>
    <x v="1"/>
    <x v="0"/>
    <x v="1"/>
    <x v="1"/>
    <x v="1"/>
    <x v="0"/>
    <x v="0"/>
    <x v="0"/>
    <x v="0"/>
    <x v="0"/>
    <x v="2"/>
    <x v="0"/>
    <x v="1"/>
    <x v="1"/>
    <x v="0"/>
    <x v="0"/>
    <x v="3"/>
    <x v="3"/>
    <x v="0"/>
    <x v="0"/>
    <x v="3"/>
    <x v="1"/>
    <x v="3"/>
    <x v="2"/>
    <x v="3"/>
    <x v="0"/>
    <x v="0"/>
    <x v="0"/>
    <x v="0"/>
    <x v="0"/>
    <x v="0"/>
    <x v="0"/>
    <x v="0"/>
    <x v="0"/>
    <x v="0"/>
    <x v="0"/>
    <x v="14"/>
    <x v="1"/>
    <x v="10"/>
    <x v="3"/>
    <x v="0"/>
    <x v="0"/>
    <x v="4"/>
    <x v="1"/>
    <x v="8"/>
    <x v="0"/>
    <x v="1"/>
  </r>
  <r>
    <x v="0"/>
    <x v="0"/>
    <x v="1"/>
    <x v="0"/>
    <x v="1"/>
    <x v="0"/>
    <x v="0"/>
    <x v="0"/>
    <x v="1"/>
    <x v="1"/>
    <x v="0"/>
    <x v="1"/>
    <x v="2"/>
    <x v="0"/>
    <x v="0"/>
    <x v="1"/>
    <x v="1"/>
    <x v="1"/>
    <x v="0"/>
    <x v="2"/>
    <x v="1"/>
    <x v="1"/>
    <x v="0"/>
    <x v="0"/>
    <x v="1"/>
    <x v="0"/>
    <x v="2"/>
    <x v="1"/>
    <x v="0"/>
    <x v="0"/>
    <x v="0"/>
    <x v="2"/>
    <x v="0"/>
    <x v="3"/>
    <x v="1"/>
    <x v="3"/>
    <x v="1"/>
    <x v="3"/>
    <x v="0"/>
    <x v="0"/>
    <x v="0"/>
    <x v="0"/>
    <x v="0"/>
    <x v="0"/>
    <x v="0"/>
    <x v="0"/>
    <x v="0"/>
    <x v="0"/>
    <x v="0"/>
    <x v="6"/>
    <x v="27"/>
    <x v="4"/>
    <x v="3"/>
    <x v="6"/>
    <x v="4"/>
    <x v="4"/>
    <x v="1"/>
    <x v="1"/>
    <x v="7"/>
    <x v="1"/>
  </r>
  <r>
    <x v="0"/>
    <x v="0"/>
    <x v="1"/>
    <x v="0"/>
    <x v="1"/>
    <x v="2"/>
    <x v="2"/>
    <x v="0"/>
    <x v="0"/>
    <x v="1"/>
    <x v="3"/>
    <x v="0"/>
    <x v="0"/>
    <x v="0"/>
    <x v="1"/>
    <x v="0"/>
    <x v="4"/>
    <x v="1"/>
    <x v="0"/>
    <x v="3"/>
    <x v="0"/>
    <x v="1"/>
    <x v="0"/>
    <x v="2"/>
    <x v="1"/>
    <x v="0"/>
    <x v="0"/>
    <x v="0"/>
    <x v="0"/>
    <x v="0"/>
    <x v="0"/>
    <x v="0"/>
    <x v="0"/>
    <x v="3"/>
    <x v="1"/>
    <x v="0"/>
    <x v="2"/>
    <x v="0"/>
    <x v="0"/>
    <x v="0"/>
    <x v="0"/>
    <x v="0"/>
    <x v="0"/>
    <x v="0"/>
    <x v="0"/>
    <x v="0"/>
    <x v="0"/>
    <x v="0"/>
    <x v="0"/>
    <x v="6"/>
    <x v="0"/>
    <x v="0"/>
    <x v="3"/>
    <x v="9"/>
    <x v="4"/>
    <x v="3"/>
    <x v="0"/>
    <x v="0"/>
    <x v="0"/>
    <x v="1"/>
  </r>
  <r>
    <x v="0"/>
    <x v="0"/>
    <x v="29"/>
    <x v="0"/>
    <x v="2"/>
    <x v="2"/>
    <x v="2"/>
    <x v="1"/>
    <x v="0"/>
    <x v="1"/>
    <x v="3"/>
    <x v="1"/>
    <x v="2"/>
    <x v="0"/>
    <x v="0"/>
    <x v="1"/>
    <x v="0"/>
    <x v="1"/>
    <x v="3"/>
    <x v="3"/>
    <x v="1"/>
    <x v="1"/>
    <x v="3"/>
    <x v="2"/>
    <x v="4"/>
    <x v="1"/>
    <x v="1"/>
    <x v="1"/>
    <x v="0"/>
    <x v="3"/>
    <x v="2"/>
    <x v="0"/>
    <x v="3"/>
    <x v="0"/>
    <x v="0"/>
    <x v="3"/>
    <x v="0"/>
    <x v="3"/>
    <x v="2"/>
    <x v="0"/>
    <x v="0"/>
    <x v="0"/>
    <x v="0"/>
    <x v="0"/>
    <x v="0"/>
    <x v="0"/>
    <x v="0"/>
    <x v="0"/>
    <x v="0"/>
    <x v="14"/>
    <x v="12"/>
    <x v="15"/>
    <x v="0"/>
    <x v="14"/>
    <x v="3"/>
    <x v="9"/>
    <x v="1"/>
    <x v="30"/>
    <x v="4"/>
    <x v="0"/>
  </r>
  <r>
    <x v="0"/>
    <x v="0"/>
    <x v="32"/>
    <x v="0"/>
    <x v="1"/>
    <x v="0"/>
    <x v="2"/>
    <x v="2"/>
    <x v="1"/>
    <x v="3"/>
    <x v="3"/>
    <x v="1"/>
    <x v="1"/>
    <x v="1"/>
    <x v="3"/>
    <x v="2"/>
    <x v="1"/>
    <x v="1"/>
    <x v="1"/>
    <x v="2"/>
    <x v="0"/>
    <x v="3"/>
    <x v="0"/>
    <x v="2"/>
    <x v="1"/>
    <x v="1"/>
    <x v="1"/>
    <x v="1"/>
    <x v="0"/>
    <x v="3"/>
    <x v="2"/>
    <x v="2"/>
    <x v="0"/>
    <x v="0"/>
    <x v="0"/>
    <x v="3"/>
    <x v="1"/>
    <x v="2"/>
    <x v="2"/>
    <x v="4"/>
    <x v="0"/>
    <x v="0"/>
    <x v="0"/>
    <x v="0"/>
    <x v="0"/>
    <x v="0"/>
    <x v="0"/>
    <x v="0"/>
    <x v="0"/>
    <x v="1"/>
    <x v="24"/>
    <x v="9"/>
    <x v="1"/>
    <x v="2"/>
    <x v="3"/>
    <x v="3"/>
    <x v="1"/>
    <x v="30"/>
    <x v="7"/>
    <x v="0"/>
  </r>
  <r>
    <x v="0"/>
    <x v="0"/>
    <x v="31"/>
    <x v="0"/>
    <x v="6"/>
    <x v="2"/>
    <x v="0"/>
    <x v="0"/>
    <x v="1"/>
    <x v="1"/>
    <x v="3"/>
    <x v="1"/>
    <x v="2"/>
    <x v="1"/>
    <x v="1"/>
    <x v="0"/>
    <x v="0"/>
    <x v="1"/>
    <x v="0"/>
    <x v="0"/>
    <x v="0"/>
    <x v="1"/>
    <x v="0"/>
    <x v="2"/>
    <x v="1"/>
    <x v="0"/>
    <x v="1"/>
    <x v="1"/>
    <x v="0"/>
    <x v="0"/>
    <x v="0"/>
    <x v="2"/>
    <x v="0"/>
    <x v="3"/>
    <x v="2"/>
    <x v="3"/>
    <x v="0"/>
    <x v="1"/>
    <x v="2"/>
    <x v="4"/>
    <x v="0"/>
    <x v="0"/>
    <x v="0"/>
    <x v="0"/>
    <x v="0"/>
    <x v="0"/>
    <x v="0"/>
    <x v="0"/>
    <x v="0"/>
    <x v="6"/>
    <x v="12"/>
    <x v="1"/>
    <x v="3"/>
    <x v="0"/>
    <x v="4"/>
    <x v="3"/>
    <x v="3"/>
    <x v="1"/>
    <x v="7"/>
    <x v="3"/>
  </r>
  <r>
    <x v="0"/>
    <x v="0"/>
    <x v="31"/>
    <x v="0"/>
    <x v="6"/>
    <x v="2"/>
    <x v="2"/>
    <x v="1"/>
    <x v="1"/>
    <x v="1"/>
    <x v="0"/>
    <x v="2"/>
    <x v="1"/>
    <x v="1"/>
    <x v="1"/>
    <x v="1"/>
    <x v="0"/>
    <x v="2"/>
    <x v="0"/>
    <x v="2"/>
    <x v="1"/>
    <x v="1"/>
    <x v="0"/>
    <x v="1"/>
    <x v="0"/>
    <x v="1"/>
    <x v="1"/>
    <x v="1"/>
    <x v="0"/>
    <x v="3"/>
    <x v="2"/>
    <x v="0"/>
    <x v="3"/>
    <x v="3"/>
    <x v="1"/>
    <x v="1"/>
    <x v="1"/>
    <x v="3"/>
    <x v="1"/>
    <x v="0"/>
    <x v="0"/>
    <x v="0"/>
    <x v="0"/>
    <x v="0"/>
    <x v="0"/>
    <x v="0"/>
    <x v="0"/>
    <x v="0"/>
    <x v="0"/>
    <x v="11"/>
    <x v="1"/>
    <x v="10"/>
    <x v="1"/>
    <x v="6"/>
    <x v="4"/>
    <x v="6"/>
    <x v="1"/>
    <x v="30"/>
    <x v="4"/>
    <x v="1"/>
  </r>
  <r>
    <x v="0"/>
    <x v="0"/>
    <x v="31"/>
    <x v="0"/>
    <x v="6"/>
    <x v="0"/>
    <x v="2"/>
    <x v="1"/>
    <x v="1"/>
    <x v="3"/>
    <x v="0"/>
    <x v="1"/>
    <x v="0"/>
    <x v="1"/>
    <x v="1"/>
    <x v="1"/>
    <x v="0"/>
    <x v="1"/>
    <x v="0"/>
    <x v="2"/>
    <x v="0"/>
    <x v="0"/>
    <x v="1"/>
    <x v="2"/>
    <x v="1"/>
    <x v="0"/>
    <x v="0"/>
    <x v="1"/>
    <x v="0"/>
    <x v="0"/>
    <x v="0"/>
    <x v="0"/>
    <x v="3"/>
    <x v="0"/>
    <x v="1"/>
    <x v="0"/>
    <x v="0"/>
    <x v="0"/>
    <x v="0"/>
    <x v="0"/>
    <x v="0"/>
    <x v="0"/>
    <x v="0"/>
    <x v="0"/>
    <x v="0"/>
    <x v="0"/>
    <x v="0"/>
    <x v="0"/>
    <x v="0"/>
    <x v="11"/>
    <x v="10"/>
    <x v="10"/>
    <x v="3"/>
    <x v="2"/>
    <x v="1"/>
    <x v="3"/>
    <x v="0"/>
    <x v="1"/>
    <x v="4"/>
    <x v="4"/>
  </r>
  <r>
    <x v="0"/>
    <x v="0"/>
    <x v="31"/>
    <x v="0"/>
    <x v="6"/>
    <x v="2"/>
    <x v="2"/>
    <x v="1"/>
    <x v="1"/>
    <x v="1"/>
    <x v="3"/>
    <x v="2"/>
    <x v="2"/>
    <x v="0"/>
    <x v="0"/>
    <x v="1"/>
    <x v="0"/>
    <x v="1"/>
    <x v="0"/>
    <x v="0"/>
    <x v="0"/>
    <x v="0"/>
    <x v="1"/>
    <x v="2"/>
    <x v="3"/>
    <x v="1"/>
    <x v="0"/>
    <x v="1"/>
    <x v="0"/>
    <x v="0"/>
    <x v="0"/>
    <x v="2"/>
    <x v="0"/>
    <x v="0"/>
    <x v="4"/>
    <x v="0"/>
    <x v="1"/>
    <x v="3"/>
    <x v="0"/>
    <x v="0"/>
    <x v="0"/>
    <x v="0"/>
    <x v="0"/>
    <x v="0"/>
    <x v="0"/>
    <x v="0"/>
    <x v="0"/>
    <x v="0"/>
    <x v="0"/>
    <x v="11"/>
    <x v="0"/>
    <x v="15"/>
    <x v="3"/>
    <x v="0"/>
    <x v="1"/>
    <x v="3"/>
    <x v="3"/>
    <x v="1"/>
    <x v="7"/>
    <x v="4"/>
  </r>
  <r>
    <x v="0"/>
    <x v="0"/>
    <x v="31"/>
    <x v="0"/>
    <x v="6"/>
    <x v="0"/>
    <x v="2"/>
    <x v="2"/>
    <x v="1"/>
    <x v="1"/>
    <x v="0"/>
    <x v="2"/>
    <x v="1"/>
    <x v="1"/>
    <x v="3"/>
    <x v="1"/>
    <x v="0"/>
    <x v="2"/>
    <x v="0"/>
    <x v="2"/>
    <x v="1"/>
    <x v="1"/>
    <x v="0"/>
    <x v="2"/>
    <x v="2"/>
    <x v="0"/>
    <x v="0"/>
    <x v="1"/>
    <x v="2"/>
    <x v="3"/>
    <x v="3"/>
    <x v="0"/>
    <x v="0"/>
    <x v="0"/>
    <x v="1"/>
    <x v="1"/>
    <x v="0"/>
    <x v="3"/>
    <x v="2"/>
    <x v="1"/>
    <x v="0"/>
    <x v="0"/>
    <x v="0"/>
    <x v="0"/>
    <x v="0"/>
    <x v="0"/>
    <x v="0"/>
    <x v="0"/>
    <x v="0"/>
    <x v="1"/>
    <x v="1"/>
    <x v="5"/>
    <x v="1"/>
    <x v="6"/>
    <x v="4"/>
    <x v="1"/>
    <x v="0"/>
    <x v="8"/>
    <x v="0"/>
    <x v="4"/>
  </r>
  <r>
    <x v="0"/>
    <x v="0"/>
    <x v="31"/>
    <x v="0"/>
    <x v="6"/>
    <x v="2"/>
    <x v="2"/>
    <x v="1"/>
    <x v="2"/>
    <x v="1"/>
    <x v="3"/>
    <x v="1"/>
    <x v="2"/>
    <x v="0"/>
    <x v="2"/>
    <x v="0"/>
    <x v="1"/>
    <x v="0"/>
    <x v="0"/>
    <x v="2"/>
    <x v="0"/>
    <x v="1"/>
    <x v="0"/>
    <x v="3"/>
    <x v="3"/>
    <x v="0"/>
    <x v="0"/>
    <x v="1"/>
    <x v="0"/>
    <x v="0"/>
    <x v="0"/>
    <x v="2"/>
    <x v="3"/>
    <x v="3"/>
    <x v="1"/>
    <x v="3"/>
    <x v="1"/>
    <x v="2"/>
    <x v="0"/>
    <x v="0"/>
    <x v="0"/>
    <x v="0"/>
    <x v="0"/>
    <x v="0"/>
    <x v="0"/>
    <x v="0"/>
    <x v="0"/>
    <x v="0"/>
    <x v="0"/>
    <x v="1"/>
    <x v="12"/>
    <x v="37"/>
    <x v="0"/>
    <x v="2"/>
    <x v="4"/>
    <x v="7"/>
    <x v="0"/>
    <x v="1"/>
    <x v="3"/>
    <x v="1"/>
  </r>
  <r>
    <x v="0"/>
    <x v="0"/>
    <x v="31"/>
    <x v="0"/>
    <x v="6"/>
    <x v="0"/>
    <x v="0"/>
    <x v="1"/>
    <x v="1"/>
    <x v="0"/>
    <x v="3"/>
    <x v="1"/>
    <x v="0"/>
    <x v="1"/>
    <x v="0"/>
    <x v="0"/>
    <x v="1"/>
    <x v="1"/>
    <x v="0"/>
    <x v="1"/>
    <x v="0"/>
    <x v="3"/>
    <x v="0"/>
    <x v="2"/>
    <x v="4"/>
    <x v="0"/>
    <x v="0"/>
    <x v="1"/>
    <x v="0"/>
    <x v="0"/>
    <x v="0"/>
    <x v="3"/>
    <x v="0"/>
    <x v="4"/>
    <x v="1"/>
    <x v="3"/>
    <x v="4"/>
    <x v="0"/>
    <x v="2"/>
    <x v="2"/>
    <x v="0"/>
    <x v="0"/>
    <x v="0"/>
    <x v="0"/>
    <x v="0"/>
    <x v="0"/>
    <x v="0"/>
    <x v="0"/>
    <x v="0"/>
    <x v="5"/>
    <x v="15"/>
    <x v="1"/>
    <x v="3"/>
    <x v="8"/>
    <x v="3"/>
    <x v="9"/>
    <x v="0"/>
    <x v="1"/>
    <x v="3"/>
    <x v="4"/>
  </r>
  <r>
    <x v="0"/>
    <x v="0"/>
    <x v="31"/>
    <x v="0"/>
    <x v="6"/>
    <x v="0"/>
    <x v="2"/>
    <x v="1"/>
    <x v="1"/>
    <x v="3"/>
    <x v="2"/>
    <x v="1"/>
    <x v="0"/>
    <x v="1"/>
    <x v="1"/>
    <x v="0"/>
    <x v="4"/>
    <x v="4"/>
    <x v="0"/>
    <x v="4"/>
    <x v="1"/>
    <x v="1"/>
    <x v="0"/>
    <x v="3"/>
    <x v="1"/>
    <x v="1"/>
    <x v="1"/>
    <x v="0"/>
    <x v="0"/>
    <x v="0"/>
    <x v="2"/>
    <x v="0"/>
    <x v="1"/>
    <x v="4"/>
    <x v="0"/>
    <x v="3"/>
    <x v="4"/>
    <x v="2"/>
    <x v="2"/>
    <x v="1"/>
    <x v="0"/>
    <x v="0"/>
    <x v="0"/>
    <x v="0"/>
    <x v="0"/>
    <x v="0"/>
    <x v="0"/>
    <x v="0"/>
    <x v="0"/>
    <x v="11"/>
    <x v="2"/>
    <x v="14"/>
    <x v="3"/>
    <x v="5"/>
    <x v="4"/>
    <x v="3"/>
    <x v="1"/>
    <x v="6"/>
    <x v="13"/>
    <x v="6"/>
  </r>
  <r>
    <x v="0"/>
    <x v="0"/>
    <x v="31"/>
    <x v="0"/>
    <x v="6"/>
    <x v="2"/>
    <x v="2"/>
    <x v="2"/>
    <x v="3"/>
    <x v="1"/>
    <x v="1"/>
    <x v="1"/>
    <x v="1"/>
    <x v="1"/>
    <x v="3"/>
    <x v="1"/>
    <x v="0"/>
    <x v="4"/>
    <x v="0"/>
    <x v="4"/>
    <x v="1"/>
    <x v="2"/>
    <x v="2"/>
    <x v="2"/>
    <x v="3"/>
    <x v="1"/>
    <x v="5"/>
    <x v="0"/>
    <x v="3"/>
    <x v="3"/>
    <x v="4"/>
    <x v="3"/>
    <x v="3"/>
    <x v="3"/>
    <x v="4"/>
    <x v="1"/>
    <x v="3"/>
    <x v="4"/>
    <x v="3"/>
    <x v="0"/>
    <x v="0"/>
    <x v="0"/>
    <x v="0"/>
    <x v="0"/>
    <x v="0"/>
    <x v="0"/>
    <x v="0"/>
    <x v="0"/>
    <x v="0"/>
    <x v="2"/>
    <x v="17"/>
    <x v="5"/>
    <x v="3"/>
    <x v="5"/>
    <x v="2"/>
    <x v="3"/>
    <x v="0"/>
    <x v="75"/>
    <x v="10"/>
    <x v="3"/>
  </r>
  <r>
    <x v="0"/>
    <x v="0"/>
    <x v="31"/>
    <x v="0"/>
    <x v="6"/>
    <x v="2"/>
    <x v="0"/>
    <x v="0"/>
    <x v="0"/>
    <x v="0"/>
    <x v="3"/>
    <x v="2"/>
    <x v="2"/>
    <x v="0"/>
    <x v="1"/>
    <x v="1"/>
    <x v="0"/>
    <x v="0"/>
    <x v="0"/>
    <x v="0"/>
    <x v="0"/>
    <x v="1"/>
    <x v="0"/>
    <x v="0"/>
    <x v="0"/>
    <x v="1"/>
    <x v="1"/>
    <x v="1"/>
    <x v="3"/>
    <x v="0"/>
    <x v="0"/>
    <x v="4"/>
    <x v="1"/>
    <x v="3"/>
    <x v="1"/>
    <x v="1"/>
    <x v="0"/>
    <x v="2"/>
    <x v="1"/>
    <x v="3"/>
    <x v="0"/>
    <x v="0"/>
    <x v="0"/>
    <x v="0"/>
    <x v="0"/>
    <x v="0"/>
    <x v="0"/>
    <x v="0"/>
    <x v="0"/>
    <x v="0"/>
    <x v="6"/>
    <x v="4"/>
    <x v="0"/>
    <x v="0"/>
    <x v="4"/>
    <x v="0"/>
    <x v="1"/>
    <x v="24"/>
    <x v="16"/>
    <x v="1"/>
  </r>
  <r>
    <x v="0"/>
    <x v="0"/>
    <x v="23"/>
    <x v="0"/>
    <x v="1"/>
    <x v="0"/>
    <x v="2"/>
    <x v="4"/>
    <x v="3"/>
    <x v="4"/>
    <x v="2"/>
    <x v="5"/>
    <x v="3"/>
    <x v="1"/>
    <x v="2"/>
    <x v="4"/>
    <x v="0"/>
    <x v="4"/>
    <x v="2"/>
    <x v="4"/>
    <x v="4"/>
    <x v="2"/>
    <x v="2"/>
    <x v="3"/>
    <x v="3"/>
    <x v="1"/>
    <x v="5"/>
    <x v="1"/>
    <x v="0"/>
    <x v="2"/>
    <x v="0"/>
    <x v="4"/>
    <x v="4"/>
    <x v="4"/>
    <x v="4"/>
    <x v="4"/>
    <x v="3"/>
    <x v="4"/>
    <x v="4"/>
    <x v="2"/>
    <x v="0"/>
    <x v="0"/>
    <x v="0"/>
    <x v="0"/>
    <x v="0"/>
    <x v="0"/>
    <x v="0"/>
    <x v="0"/>
    <x v="0"/>
    <x v="3"/>
    <x v="55"/>
    <x v="7"/>
    <x v="5"/>
    <x v="17"/>
    <x v="2"/>
    <x v="7"/>
    <x v="0"/>
    <x v="5"/>
    <x v="14"/>
    <x v="7"/>
  </r>
  <r>
    <x v="0"/>
    <x v="0"/>
    <x v="23"/>
    <x v="0"/>
    <x v="0"/>
    <x v="0"/>
    <x v="2"/>
    <x v="1"/>
    <x v="0"/>
    <x v="1"/>
    <x v="3"/>
    <x v="2"/>
    <x v="2"/>
    <x v="0"/>
    <x v="1"/>
    <x v="0"/>
    <x v="0"/>
    <x v="0"/>
    <x v="3"/>
    <x v="2"/>
    <x v="3"/>
    <x v="1"/>
    <x v="1"/>
    <x v="0"/>
    <x v="0"/>
    <x v="0"/>
    <x v="0"/>
    <x v="1"/>
    <x v="0"/>
    <x v="0"/>
    <x v="0"/>
    <x v="0"/>
    <x v="3"/>
    <x v="3"/>
    <x v="0"/>
    <x v="3"/>
    <x v="0"/>
    <x v="3"/>
    <x v="2"/>
    <x v="1"/>
    <x v="0"/>
    <x v="0"/>
    <x v="0"/>
    <x v="0"/>
    <x v="0"/>
    <x v="0"/>
    <x v="0"/>
    <x v="0"/>
    <x v="0"/>
    <x v="14"/>
    <x v="0"/>
    <x v="14"/>
    <x v="6"/>
    <x v="4"/>
    <x v="0"/>
    <x v="0"/>
    <x v="0"/>
    <x v="1"/>
    <x v="4"/>
    <x v="5"/>
  </r>
  <r>
    <x v="0"/>
    <x v="0"/>
    <x v="23"/>
    <x v="0"/>
    <x v="0"/>
    <x v="2"/>
    <x v="1"/>
    <x v="0"/>
    <x v="2"/>
    <x v="3"/>
    <x v="2"/>
    <x v="1"/>
    <x v="0"/>
    <x v="3"/>
    <x v="3"/>
    <x v="2"/>
    <x v="1"/>
    <x v="2"/>
    <x v="4"/>
    <x v="3"/>
    <x v="5"/>
    <x v="4"/>
    <x v="3"/>
    <x v="1"/>
    <x v="2"/>
    <x v="1"/>
    <x v="2"/>
    <x v="0"/>
    <x v="1"/>
    <x v="4"/>
    <x v="3"/>
    <x v="4"/>
    <x v="3"/>
    <x v="3"/>
    <x v="3"/>
    <x v="1"/>
    <x v="0"/>
    <x v="1"/>
    <x v="2"/>
    <x v="0"/>
    <x v="0"/>
    <x v="0"/>
    <x v="0"/>
    <x v="0"/>
    <x v="0"/>
    <x v="0"/>
    <x v="0"/>
    <x v="0"/>
    <x v="0"/>
    <x v="17"/>
    <x v="2"/>
    <x v="22"/>
    <x v="9"/>
    <x v="7"/>
    <x v="5"/>
    <x v="2"/>
    <x v="7"/>
    <x v="40"/>
    <x v="15"/>
    <x v="0"/>
  </r>
  <r>
    <x v="0"/>
    <x v="0"/>
    <x v="23"/>
    <x v="0"/>
    <x v="0"/>
    <x v="0"/>
    <x v="0"/>
    <x v="1"/>
    <x v="1"/>
    <x v="3"/>
    <x v="0"/>
    <x v="1"/>
    <x v="0"/>
    <x v="0"/>
    <x v="1"/>
    <x v="1"/>
    <x v="4"/>
    <x v="2"/>
    <x v="1"/>
    <x v="2"/>
    <x v="0"/>
    <x v="3"/>
    <x v="0"/>
    <x v="1"/>
    <x v="2"/>
    <x v="1"/>
    <x v="2"/>
    <x v="0"/>
    <x v="2"/>
    <x v="3"/>
    <x v="3"/>
    <x v="1"/>
    <x v="3"/>
    <x v="0"/>
    <x v="3"/>
    <x v="1"/>
    <x v="0"/>
    <x v="0"/>
    <x v="1"/>
    <x v="4"/>
    <x v="0"/>
    <x v="0"/>
    <x v="0"/>
    <x v="0"/>
    <x v="0"/>
    <x v="0"/>
    <x v="0"/>
    <x v="0"/>
    <x v="0"/>
    <x v="5"/>
    <x v="10"/>
    <x v="15"/>
    <x v="2"/>
    <x v="2"/>
    <x v="3"/>
    <x v="2"/>
    <x v="7"/>
    <x v="11"/>
    <x v="8"/>
    <x v="8"/>
  </r>
  <r>
    <x v="0"/>
    <x v="0"/>
    <x v="23"/>
    <x v="0"/>
    <x v="0"/>
    <x v="2"/>
    <x v="2"/>
    <x v="2"/>
    <x v="2"/>
    <x v="3"/>
    <x v="1"/>
    <x v="3"/>
    <x v="0"/>
    <x v="1"/>
    <x v="1"/>
    <x v="1"/>
    <x v="0"/>
    <x v="2"/>
    <x v="4"/>
    <x v="3"/>
    <x v="5"/>
    <x v="3"/>
    <x v="3"/>
    <x v="1"/>
    <x v="2"/>
    <x v="2"/>
    <x v="2"/>
    <x v="1"/>
    <x v="0"/>
    <x v="4"/>
    <x v="2"/>
    <x v="0"/>
    <x v="3"/>
    <x v="1"/>
    <x v="0"/>
    <x v="1"/>
    <x v="1"/>
    <x v="1"/>
    <x v="2"/>
    <x v="4"/>
    <x v="0"/>
    <x v="0"/>
    <x v="0"/>
    <x v="0"/>
    <x v="0"/>
    <x v="0"/>
    <x v="0"/>
    <x v="0"/>
    <x v="0"/>
    <x v="8"/>
    <x v="3"/>
    <x v="10"/>
    <x v="9"/>
    <x v="7"/>
    <x v="6"/>
    <x v="2"/>
    <x v="2"/>
    <x v="5"/>
    <x v="4"/>
    <x v="6"/>
  </r>
  <r>
    <x v="0"/>
    <x v="0"/>
    <x v="23"/>
    <x v="0"/>
    <x v="0"/>
    <x v="0"/>
    <x v="2"/>
    <x v="4"/>
    <x v="2"/>
    <x v="3"/>
    <x v="2"/>
    <x v="1"/>
    <x v="0"/>
    <x v="1"/>
    <x v="1"/>
    <x v="0"/>
    <x v="0"/>
    <x v="1"/>
    <x v="1"/>
    <x v="1"/>
    <x v="3"/>
    <x v="1"/>
    <x v="0"/>
    <x v="1"/>
    <x v="2"/>
    <x v="0"/>
    <x v="1"/>
    <x v="1"/>
    <x v="0"/>
    <x v="0"/>
    <x v="0"/>
    <x v="0"/>
    <x v="3"/>
    <x v="3"/>
    <x v="1"/>
    <x v="0"/>
    <x v="2"/>
    <x v="0"/>
    <x v="0"/>
    <x v="0"/>
    <x v="0"/>
    <x v="0"/>
    <x v="0"/>
    <x v="0"/>
    <x v="0"/>
    <x v="0"/>
    <x v="0"/>
    <x v="0"/>
    <x v="0"/>
    <x v="2"/>
    <x v="2"/>
    <x v="1"/>
    <x v="1"/>
    <x v="13"/>
    <x v="4"/>
    <x v="2"/>
    <x v="3"/>
    <x v="1"/>
    <x v="4"/>
    <x v="1"/>
  </r>
  <r>
    <x v="0"/>
    <x v="0"/>
    <x v="23"/>
    <x v="0"/>
    <x v="0"/>
    <x v="2"/>
    <x v="1"/>
    <x v="1"/>
    <x v="1"/>
    <x v="3"/>
    <x v="0"/>
    <x v="1"/>
    <x v="1"/>
    <x v="1"/>
    <x v="1"/>
    <x v="1"/>
    <x v="4"/>
    <x v="3"/>
    <x v="1"/>
    <x v="1"/>
    <x v="3"/>
    <x v="3"/>
    <x v="4"/>
    <x v="1"/>
    <x v="2"/>
    <x v="1"/>
    <x v="0"/>
    <x v="1"/>
    <x v="2"/>
    <x v="3"/>
    <x v="2"/>
    <x v="4"/>
    <x v="1"/>
    <x v="1"/>
    <x v="0"/>
    <x v="1"/>
    <x v="0"/>
    <x v="1"/>
    <x v="2"/>
    <x v="4"/>
    <x v="0"/>
    <x v="0"/>
    <x v="0"/>
    <x v="0"/>
    <x v="0"/>
    <x v="0"/>
    <x v="0"/>
    <x v="0"/>
    <x v="0"/>
    <x v="1"/>
    <x v="17"/>
    <x v="4"/>
    <x v="9"/>
    <x v="13"/>
    <x v="5"/>
    <x v="2"/>
    <x v="3"/>
    <x v="4"/>
    <x v="16"/>
    <x v="6"/>
  </r>
  <r>
    <x v="0"/>
    <x v="0"/>
    <x v="23"/>
    <x v="0"/>
    <x v="0"/>
    <x v="2"/>
    <x v="1"/>
    <x v="0"/>
    <x v="1"/>
    <x v="3"/>
    <x v="0"/>
    <x v="2"/>
    <x v="4"/>
    <x v="2"/>
    <x v="0"/>
    <x v="0"/>
    <x v="3"/>
    <x v="1"/>
    <x v="1"/>
    <x v="1"/>
    <x v="0"/>
    <x v="1"/>
    <x v="0"/>
    <x v="2"/>
    <x v="1"/>
    <x v="1"/>
    <x v="1"/>
    <x v="1"/>
    <x v="0"/>
    <x v="0"/>
    <x v="0"/>
    <x v="1"/>
    <x v="1"/>
    <x v="0"/>
    <x v="0"/>
    <x v="1"/>
    <x v="2"/>
    <x v="3"/>
    <x v="2"/>
    <x v="1"/>
    <x v="0"/>
    <x v="0"/>
    <x v="0"/>
    <x v="0"/>
    <x v="0"/>
    <x v="0"/>
    <x v="0"/>
    <x v="0"/>
    <x v="0"/>
    <x v="10"/>
    <x v="17"/>
    <x v="37"/>
    <x v="1"/>
    <x v="8"/>
    <x v="4"/>
    <x v="3"/>
    <x v="1"/>
    <x v="1"/>
    <x v="1"/>
    <x v="0"/>
  </r>
  <r>
    <x v="0"/>
    <x v="0"/>
    <x v="23"/>
    <x v="0"/>
    <x v="0"/>
    <x v="0"/>
    <x v="2"/>
    <x v="0"/>
    <x v="1"/>
    <x v="1"/>
    <x v="0"/>
    <x v="1"/>
    <x v="0"/>
    <x v="0"/>
    <x v="0"/>
    <x v="0"/>
    <x v="2"/>
    <x v="1"/>
    <x v="1"/>
    <x v="0"/>
    <x v="1"/>
    <x v="1"/>
    <x v="3"/>
    <x v="4"/>
    <x v="2"/>
    <x v="2"/>
    <x v="2"/>
    <x v="0"/>
    <x v="0"/>
    <x v="3"/>
    <x v="0"/>
    <x v="2"/>
    <x v="3"/>
    <x v="3"/>
    <x v="1"/>
    <x v="3"/>
    <x v="2"/>
    <x v="0"/>
    <x v="0"/>
    <x v="0"/>
    <x v="0"/>
    <x v="0"/>
    <x v="0"/>
    <x v="0"/>
    <x v="0"/>
    <x v="0"/>
    <x v="0"/>
    <x v="0"/>
    <x v="0"/>
    <x v="5"/>
    <x v="1"/>
    <x v="1"/>
    <x v="1"/>
    <x v="11"/>
    <x v="3"/>
    <x v="5"/>
    <x v="2"/>
    <x v="6"/>
    <x v="3"/>
    <x v="1"/>
  </r>
  <r>
    <x v="0"/>
    <x v="0"/>
    <x v="23"/>
    <x v="0"/>
    <x v="0"/>
    <x v="1"/>
    <x v="3"/>
    <x v="2"/>
    <x v="4"/>
    <x v="4"/>
    <x v="4"/>
    <x v="5"/>
    <x v="3"/>
    <x v="3"/>
    <x v="4"/>
    <x v="2"/>
    <x v="3"/>
    <x v="4"/>
    <x v="2"/>
    <x v="3"/>
    <x v="2"/>
    <x v="2"/>
    <x v="2"/>
    <x v="4"/>
    <x v="4"/>
    <x v="2"/>
    <x v="2"/>
    <x v="0"/>
    <x v="2"/>
    <x v="2"/>
    <x v="1"/>
    <x v="4"/>
    <x v="4"/>
    <x v="2"/>
    <x v="3"/>
    <x v="2"/>
    <x v="4"/>
    <x v="2"/>
    <x v="4"/>
    <x v="1"/>
    <x v="0"/>
    <x v="0"/>
    <x v="0"/>
    <x v="0"/>
    <x v="0"/>
    <x v="0"/>
    <x v="0"/>
    <x v="0"/>
    <x v="0"/>
    <x v="21"/>
    <x v="55"/>
    <x v="56"/>
    <x v="5"/>
    <x v="3"/>
    <x v="2"/>
    <x v="8"/>
    <x v="2"/>
    <x v="56"/>
    <x v="14"/>
    <x v="2"/>
  </r>
  <r>
    <x v="0"/>
    <x v="0"/>
    <x v="23"/>
    <x v="0"/>
    <x v="0"/>
    <x v="2"/>
    <x v="0"/>
    <x v="0"/>
    <x v="0"/>
    <x v="1"/>
    <x v="0"/>
    <x v="0"/>
    <x v="0"/>
    <x v="1"/>
    <x v="1"/>
    <x v="1"/>
    <x v="0"/>
    <x v="4"/>
    <x v="2"/>
    <x v="2"/>
    <x v="0"/>
    <x v="2"/>
    <x v="3"/>
    <x v="1"/>
    <x v="3"/>
    <x v="1"/>
    <x v="2"/>
    <x v="1"/>
    <x v="0"/>
    <x v="3"/>
    <x v="2"/>
    <x v="3"/>
    <x v="3"/>
    <x v="3"/>
    <x v="4"/>
    <x v="3"/>
    <x v="0"/>
    <x v="3"/>
    <x v="2"/>
    <x v="0"/>
    <x v="0"/>
    <x v="0"/>
    <x v="0"/>
    <x v="0"/>
    <x v="0"/>
    <x v="0"/>
    <x v="0"/>
    <x v="0"/>
    <x v="0"/>
    <x v="0"/>
    <x v="45"/>
    <x v="10"/>
    <x v="5"/>
    <x v="2"/>
    <x v="6"/>
    <x v="2"/>
    <x v="7"/>
    <x v="30"/>
    <x v="10"/>
    <x v="3"/>
  </r>
  <r>
    <x v="0"/>
    <x v="0"/>
    <x v="23"/>
    <x v="0"/>
    <x v="0"/>
    <x v="0"/>
    <x v="1"/>
    <x v="2"/>
    <x v="2"/>
    <x v="3"/>
    <x v="2"/>
    <x v="1"/>
    <x v="1"/>
    <x v="2"/>
    <x v="1"/>
    <x v="2"/>
    <x v="0"/>
    <x v="3"/>
    <x v="4"/>
    <x v="2"/>
    <x v="4"/>
    <x v="1"/>
    <x v="3"/>
    <x v="2"/>
    <x v="3"/>
    <x v="2"/>
    <x v="3"/>
    <x v="1"/>
    <x v="3"/>
    <x v="2"/>
    <x v="3"/>
    <x v="0"/>
    <x v="3"/>
    <x v="0"/>
    <x v="1"/>
    <x v="2"/>
    <x v="0"/>
    <x v="1"/>
    <x v="4"/>
    <x v="0"/>
    <x v="0"/>
    <x v="0"/>
    <x v="0"/>
    <x v="0"/>
    <x v="0"/>
    <x v="0"/>
    <x v="0"/>
    <x v="0"/>
    <x v="0"/>
    <x v="4"/>
    <x v="44"/>
    <x v="12"/>
    <x v="4"/>
    <x v="16"/>
    <x v="3"/>
    <x v="3"/>
    <x v="9"/>
    <x v="53"/>
    <x v="4"/>
    <x v="4"/>
  </r>
  <r>
    <x v="0"/>
    <x v="0"/>
    <x v="23"/>
    <x v="0"/>
    <x v="0"/>
    <x v="2"/>
    <x v="2"/>
    <x v="1"/>
    <x v="2"/>
    <x v="1"/>
    <x v="0"/>
    <x v="1"/>
    <x v="0"/>
    <x v="0"/>
    <x v="1"/>
    <x v="1"/>
    <x v="0"/>
    <x v="2"/>
    <x v="1"/>
    <x v="0"/>
    <x v="1"/>
    <x v="1"/>
    <x v="3"/>
    <x v="1"/>
    <x v="1"/>
    <x v="1"/>
    <x v="1"/>
    <x v="1"/>
    <x v="0"/>
    <x v="3"/>
    <x v="3"/>
    <x v="0"/>
    <x v="3"/>
    <x v="0"/>
    <x v="0"/>
    <x v="3"/>
    <x v="1"/>
    <x v="3"/>
    <x v="0"/>
    <x v="1"/>
    <x v="0"/>
    <x v="0"/>
    <x v="0"/>
    <x v="0"/>
    <x v="0"/>
    <x v="0"/>
    <x v="0"/>
    <x v="0"/>
    <x v="0"/>
    <x v="1"/>
    <x v="1"/>
    <x v="4"/>
    <x v="2"/>
    <x v="11"/>
    <x v="3"/>
    <x v="1"/>
    <x v="1"/>
    <x v="5"/>
    <x v="4"/>
    <x v="0"/>
  </r>
  <r>
    <x v="0"/>
    <x v="0"/>
    <x v="34"/>
    <x v="0"/>
    <x v="7"/>
    <x v="0"/>
    <x v="0"/>
    <x v="0"/>
    <x v="2"/>
    <x v="1"/>
    <x v="0"/>
    <x v="2"/>
    <x v="0"/>
    <x v="1"/>
    <x v="0"/>
    <x v="1"/>
    <x v="0"/>
    <x v="1"/>
    <x v="1"/>
    <x v="2"/>
    <x v="3"/>
    <x v="1"/>
    <x v="0"/>
    <x v="2"/>
    <x v="2"/>
    <x v="1"/>
    <x v="5"/>
    <x v="0"/>
    <x v="0"/>
    <x v="3"/>
    <x v="2"/>
    <x v="0"/>
    <x v="4"/>
    <x v="0"/>
    <x v="0"/>
    <x v="2"/>
    <x v="1"/>
    <x v="1"/>
    <x v="1"/>
    <x v="2"/>
    <x v="0"/>
    <x v="0"/>
    <x v="0"/>
    <x v="0"/>
    <x v="0"/>
    <x v="0"/>
    <x v="0"/>
    <x v="0"/>
    <x v="0"/>
    <x v="9"/>
    <x v="27"/>
    <x v="4"/>
    <x v="1"/>
    <x v="4"/>
    <x v="4"/>
    <x v="1"/>
    <x v="0"/>
    <x v="4"/>
    <x v="18"/>
    <x v="0"/>
  </r>
  <r>
    <x v="0"/>
    <x v="1"/>
    <x v="35"/>
    <x v="0"/>
    <x v="7"/>
    <x v="0"/>
    <x v="0"/>
    <x v="0"/>
    <x v="4"/>
    <x v="1"/>
    <x v="0"/>
    <x v="2"/>
    <x v="2"/>
    <x v="0"/>
    <x v="1"/>
    <x v="0"/>
    <x v="1"/>
    <x v="0"/>
    <x v="3"/>
    <x v="2"/>
    <x v="0"/>
    <x v="0"/>
    <x v="1"/>
    <x v="0"/>
    <x v="0"/>
    <x v="4"/>
    <x v="1"/>
    <x v="1"/>
    <x v="0"/>
    <x v="0"/>
    <x v="0"/>
    <x v="2"/>
    <x v="2"/>
    <x v="3"/>
    <x v="2"/>
    <x v="3"/>
    <x v="2"/>
    <x v="0"/>
    <x v="0"/>
    <x v="0"/>
    <x v="0"/>
    <x v="0"/>
    <x v="0"/>
    <x v="0"/>
    <x v="0"/>
    <x v="0"/>
    <x v="0"/>
    <x v="0"/>
    <x v="0"/>
    <x v="10"/>
    <x v="45"/>
    <x v="1"/>
    <x v="6"/>
    <x v="2"/>
    <x v="1"/>
    <x v="0"/>
    <x v="0"/>
    <x v="1"/>
    <x v="5"/>
    <x v="3"/>
  </r>
  <r>
    <x v="0"/>
    <x v="1"/>
    <x v="35"/>
    <x v="0"/>
    <x v="7"/>
    <x v="2"/>
    <x v="2"/>
    <x v="2"/>
    <x v="1"/>
    <x v="1"/>
    <x v="0"/>
    <x v="1"/>
    <x v="1"/>
    <x v="0"/>
    <x v="1"/>
    <x v="1"/>
    <x v="0"/>
    <x v="1"/>
    <x v="1"/>
    <x v="0"/>
    <x v="0"/>
    <x v="0"/>
    <x v="0"/>
    <x v="2"/>
    <x v="2"/>
    <x v="2"/>
    <x v="2"/>
    <x v="0"/>
    <x v="0"/>
    <x v="3"/>
    <x v="0"/>
    <x v="0"/>
    <x v="0"/>
    <x v="3"/>
    <x v="1"/>
    <x v="0"/>
    <x v="0"/>
    <x v="0"/>
    <x v="0"/>
    <x v="1"/>
    <x v="0"/>
    <x v="0"/>
    <x v="0"/>
    <x v="0"/>
    <x v="0"/>
    <x v="0"/>
    <x v="0"/>
    <x v="0"/>
    <x v="0"/>
    <x v="1"/>
    <x v="31"/>
    <x v="4"/>
    <x v="1"/>
    <x v="0"/>
    <x v="0"/>
    <x v="1"/>
    <x v="2"/>
    <x v="6"/>
    <x v="0"/>
    <x v="1"/>
  </r>
  <r>
    <x v="0"/>
    <x v="1"/>
    <x v="35"/>
    <x v="0"/>
    <x v="7"/>
    <x v="2"/>
    <x v="2"/>
    <x v="1"/>
    <x v="1"/>
    <x v="1"/>
    <x v="0"/>
    <x v="1"/>
    <x v="1"/>
    <x v="1"/>
    <x v="1"/>
    <x v="1"/>
    <x v="1"/>
    <x v="2"/>
    <x v="0"/>
    <x v="1"/>
    <x v="0"/>
    <x v="4"/>
    <x v="0"/>
    <x v="4"/>
    <x v="2"/>
    <x v="2"/>
    <x v="2"/>
    <x v="0"/>
    <x v="2"/>
    <x v="4"/>
    <x v="3"/>
    <x v="4"/>
    <x v="3"/>
    <x v="2"/>
    <x v="3"/>
    <x v="1"/>
    <x v="4"/>
    <x v="1"/>
    <x v="1"/>
    <x v="1"/>
    <x v="0"/>
    <x v="0"/>
    <x v="0"/>
    <x v="0"/>
    <x v="0"/>
    <x v="0"/>
    <x v="0"/>
    <x v="0"/>
    <x v="0"/>
    <x v="11"/>
    <x v="31"/>
    <x v="5"/>
    <x v="1"/>
    <x v="8"/>
    <x v="8"/>
    <x v="5"/>
    <x v="2"/>
    <x v="25"/>
    <x v="15"/>
    <x v="2"/>
  </r>
  <r>
    <x v="0"/>
    <x v="1"/>
    <x v="35"/>
    <x v="0"/>
    <x v="7"/>
    <x v="2"/>
    <x v="0"/>
    <x v="0"/>
    <x v="0"/>
    <x v="0"/>
    <x v="3"/>
    <x v="2"/>
    <x v="0"/>
    <x v="0"/>
    <x v="0"/>
    <x v="0"/>
    <x v="0"/>
    <x v="1"/>
    <x v="3"/>
    <x v="0"/>
    <x v="0"/>
    <x v="0"/>
    <x v="1"/>
    <x v="0"/>
    <x v="0"/>
    <x v="1"/>
    <x v="0"/>
    <x v="1"/>
    <x v="0"/>
    <x v="0"/>
    <x v="0"/>
    <x v="2"/>
    <x v="2"/>
    <x v="3"/>
    <x v="2"/>
    <x v="0"/>
    <x v="0"/>
    <x v="0"/>
    <x v="0"/>
    <x v="0"/>
    <x v="0"/>
    <x v="0"/>
    <x v="0"/>
    <x v="0"/>
    <x v="0"/>
    <x v="0"/>
    <x v="0"/>
    <x v="0"/>
    <x v="0"/>
    <x v="0"/>
    <x v="23"/>
    <x v="0"/>
    <x v="0"/>
    <x v="0"/>
    <x v="1"/>
    <x v="0"/>
    <x v="3"/>
    <x v="1"/>
    <x v="5"/>
    <x v="3"/>
  </r>
  <r>
    <x v="0"/>
    <x v="1"/>
    <x v="35"/>
    <x v="0"/>
    <x v="7"/>
    <x v="0"/>
    <x v="2"/>
    <x v="2"/>
    <x v="1"/>
    <x v="1"/>
    <x v="0"/>
    <x v="2"/>
    <x v="0"/>
    <x v="1"/>
    <x v="1"/>
    <x v="0"/>
    <x v="0"/>
    <x v="1"/>
    <x v="3"/>
    <x v="0"/>
    <x v="0"/>
    <x v="0"/>
    <x v="2"/>
    <x v="2"/>
    <x v="0"/>
    <x v="2"/>
    <x v="0"/>
    <x v="1"/>
    <x v="0"/>
    <x v="0"/>
    <x v="0"/>
    <x v="2"/>
    <x v="0"/>
    <x v="0"/>
    <x v="2"/>
    <x v="0"/>
    <x v="0"/>
    <x v="0"/>
    <x v="0"/>
    <x v="0"/>
    <x v="0"/>
    <x v="0"/>
    <x v="0"/>
    <x v="0"/>
    <x v="0"/>
    <x v="0"/>
    <x v="0"/>
    <x v="0"/>
    <x v="0"/>
    <x v="1"/>
    <x v="27"/>
    <x v="1"/>
    <x v="0"/>
    <x v="0"/>
    <x v="1"/>
    <x v="4"/>
    <x v="1"/>
    <x v="1"/>
    <x v="7"/>
    <x v="1"/>
  </r>
  <r>
    <x v="0"/>
    <x v="1"/>
    <x v="35"/>
    <x v="0"/>
    <x v="7"/>
    <x v="0"/>
    <x v="2"/>
    <x v="4"/>
    <x v="0"/>
    <x v="3"/>
    <x v="2"/>
    <x v="0"/>
    <x v="1"/>
    <x v="2"/>
    <x v="0"/>
    <x v="0"/>
    <x v="2"/>
    <x v="1"/>
    <x v="1"/>
    <x v="0"/>
    <x v="1"/>
    <x v="0"/>
    <x v="0"/>
    <x v="0"/>
    <x v="1"/>
    <x v="0"/>
    <x v="2"/>
    <x v="1"/>
    <x v="0"/>
    <x v="0"/>
    <x v="0"/>
    <x v="2"/>
    <x v="2"/>
    <x v="3"/>
    <x v="2"/>
    <x v="0"/>
    <x v="0"/>
    <x v="0"/>
    <x v="0"/>
    <x v="0"/>
    <x v="0"/>
    <x v="0"/>
    <x v="0"/>
    <x v="0"/>
    <x v="0"/>
    <x v="0"/>
    <x v="0"/>
    <x v="0"/>
    <x v="0"/>
    <x v="12"/>
    <x v="4"/>
    <x v="38"/>
    <x v="1"/>
    <x v="11"/>
    <x v="0"/>
    <x v="4"/>
    <x v="1"/>
    <x v="1"/>
    <x v="5"/>
    <x v="3"/>
  </r>
  <r>
    <x v="0"/>
    <x v="1"/>
    <x v="35"/>
    <x v="0"/>
    <x v="7"/>
    <x v="2"/>
    <x v="1"/>
    <x v="1"/>
    <x v="2"/>
    <x v="1"/>
    <x v="1"/>
    <x v="1"/>
    <x v="4"/>
    <x v="1"/>
    <x v="1"/>
    <x v="1"/>
    <x v="0"/>
    <x v="1"/>
    <x v="0"/>
    <x v="1"/>
    <x v="1"/>
    <x v="3"/>
    <x v="0"/>
    <x v="1"/>
    <x v="1"/>
    <x v="3"/>
    <x v="0"/>
    <x v="2"/>
    <x v="0"/>
    <x v="4"/>
    <x v="3"/>
    <x v="1"/>
    <x v="1"/>
    <x v="1"/>
    <x v="0"/>
    <x v="1"/>
    <x v="0"/>
    <x v="3"/>
    <x v="2"/>
    <x v="4"/>
    <x v="0"/>
    <x v="0"/>
    <x v="0"/>
    <x v="0"/>
    <x v="0"/>
    <x v="0"/>
    <x v="0"/>
    <x v="0"/>
    <x v="0"/>
    <x v="8"/>
    <x v="50"/>
    <x v="10"/>
    <x v="3"/>
    <x v="1"/>
    <x v="3"/>
    <x v="1"/>
    <x v="7"/>
    <x v="25"/>
    <x v="1"/>
    <x v="6"/>
  </r>
  <r>
    <x v="0"/>
    <x v="1"/>
    <x v="35"/>
    <x v="0"/>
    <x v="7"/>
    <x v="0"/>
    <x v="0"/>
    <x v="2"/>
    <x v="1"/>
    <x v="1"/>
    <x v="1"/>
    <x v="1"/>
    <x v="0"/>
    <x v="2"/>
    <x v="1"/>
    <x v="1"/>
    <x v="1"/>
    <x v="1"/>
    <x v="2"/>
    <x v="2"/>
    <x v="3"/>
    <x v="3"/>
    <x v="0"/>
    <x v="1"/>
    <x v="1"/>
    <x v="4"/>
    <x v="5"/>
    <x v="5"/>
    <x v="0"/>
    <x v="4"/>
    <x v="3"/>
    <x v="2"/>
    <x v="3"/>
    <x v="3"/>
    <x v="0"/>
    <x v="1"/>
    <x v="1"/>
    <x v="1"/>
    <x v="1"/>
    <x v="0"/>
    <x v="0"/>
    <x v="0"/>
    <x v="0"/>
    <x v="0"/>
    <x v="0"/>
    <x v="0"/>
    <x v="0"/>
    <x v="0"/>
    <x v="0"/>
    <x v="10"/>
    <x v="10"/>
    <x v="2"/>
    <x v="3"/>
    <x v="4"/>
    <x v="3"/>
    <x v="1"/>
    <x v="6"/>
    <x v="40"/>
    <x v="3"/>
    <x v="5"/>
  </r>
  <r>
    <x v="0"/>
    <x v="1"/>
    <x v="35"/>
    <x v="0"/>
    <x v="7"/>
    <x v="2"/>
    <x v="2"/>
    <x v="0"/>
    <x v="2"/>
    <x v="1"/>
    <x v="0"/>
    <x v="1"/>
    <x v="2"/>
    <x v="0"/>
    <x v="1"/>
    <x v="0"/>
    <x v="0"/>
    <x v="0"/>
    <x v="0"/>
    <x v="0"/>
    <x v="0"/>
    <x v="0"/>
    <x v="3"/>
    <x v="2"/>
    <x v="1"/>
    <x v="1"/>
    <x v="2"/>
    <x v="0"/>
    <x v="0"/>
    <x v="4"/>
    <x v="0"/>
    <x v="2"/>
    <x v="0"/>
    <x v="3"/>
    <x v="2"/>
    <x v="3"/>
    <x v="2"/>
    <x v="0"/>
    <x v="2"/>
    <x v="0"/>
    <x v="0"/>
    <x v="0"/>
    <x v="0"/>
    <x v="0"/>
    <x v="0"/>
    <x v="0"/>
    <x v="0"/>
    <x v="0"/>
    <x v="0"/>
    <x v="10"/>
    <x v="27"/>
    <x v="14"/>
    <x v="0"/>
    <x v="0"/>
    <x v="9"/>
    <x v="3"/>
    <x v="7"/>
    <x v="59"/>
    <x v="7"/>
    <x v="3"/>
  </r>
  <r>
    <x v="0"/>
    <x v="1"/>
    <x v="35"/>
    <x v="0"/>
    <x v="7"/>
    <x v="0"/>
    <x v="0"/>
    <x v="0"/>
    <x v="0"/>
    <x v="0"/>
    <x v="3"/>
    <x v="0"/>
    <x v="2"/>
    <x v="0"/>
    <x v="0"/>
    <x v="0"/>
    <x v="4"/>
    <x v="0"/>
    <x v="0"/>
    <x v="0"/>
    <x v="0"/>
    <x v="0"/>
    <x v="1"/>
    <x v="2"/>
    <x v="0"/>
    <x v="1"/>
    <x v="0"/>
    <x v="1"/>
    <x v="0"/>
    <x v="0"/>
    <x v="0"/>
    <x v="2"/>
    <x v="2"/>
    <x v="3"/>
    <x v="2"/>
    <x v="0"/>
    <x v="0"/>
    <x v="0"/>
    <x v="0"/>
    <x v="0"/>
    <x v="0"/>
    <x v="0"/>
    <x v="0"/>
    <x v="0"/>
    <x v="0"/>
    <x v="0"/>
    <x v="0"/>
    <x v="0"/>
    <x v="0"/>
    <x v="0"/>
    <x v="5"/>
    <x v="6"/>
    <x v="0"/>
    <x v="0"/>
    <x v="1"/>
    <x v="4"/>
    <x v="3"/>
    <x v="1"/>
    <x v="5"/>
    <x v="3"/>
  </r>
  <r>
    <x v="0"/>
    <x v="1"/>
    <x v="35"/>
    <x v="0"/>
    <x v="7"/>
    <x v="0"/>
    <x v="2"/>
    <x v="2"/>
    <x v="2"/>
    <x v="3"/>
    <x v="1"/>
    <x v="2"/>
    <x v="1"/>
    <x v="1"/>
    <x v="1"/>
    <x v="1"/>
    <x v="0"/>
    <x v="2"/>
    <x v="3"/>
    <x v="2"/>
    <x v="0"/>
    <x v="1"/>
    <x v="0"/>
    <x v="1"/>
    <x v="2"/>
    <x v="3"/>
    <x v="2"/>
    <x v="0"/>
    <x v="2"/>
    <x v="3"/>
    <x v="2"/>
    <x v="0"/>
    <x v="3"/>
    <x v="0"/>
    <x v="0"/>
    <x v="0"/>
    <x v="1"/>
    <x v="3"/>
    <x v="0"/>
    <x v="0"/>
    <x v="0"/>
    <x v="0"/>
    <x v="0"/>
    <x v="0"/>
    <x v="0"/>
    <x v="0"/>
    <x v="0"/>
    <x v="0"/>
    <x v="0"/>
    <x v="8"/>
    <x v="46"/>
    <x v="10"/>
    <x v="7"/>
    <x v="2"/>
    <x v="4"/>
    <x v="2"/>
    <x v="9"/>
    <x v="39"/>
    <x v="4"/>
    <x v="0"/>
  </r>
  <r>
    <x v="0"/>
    <x v="1"/>
    <x v="35"/>
    <x v="0"/>
    <x v="7"/>
    <x v="2"/>
    <x v="2"/>
    <x v="1"/>
    <x v="1"/>
    <x v="3"/>
    <x v="0"/>
    <x v="2"/>
    <x v="1"/>
    <x v="3"/>
    <x v="1"/>
    <x v="2"/>
    <x v="0"/>
    <x v="2"/>
    <x v="0"/>
    <x v="1"/>
    <x v="3"/>
    <x v="1"/>
    <x v="0"/>
    <x v="2"/>
    <x v="2"/>
    <x v="1"/>
    <x v="0"/>
    <x v="1"/>
    <x v="0"/>
    <x v="3"/>
    <x v="3"/>
    <x v="0"/>
    <x v="0"/>
    <x v="0"/>
    <x v="0"/>
    <x v="1"/>
    <x v="1"/>
    <x v="1"/>
    <x v="2"/>
    <x v="4"/>
    <x v="0"/>
    <x v="0"/>
    <x v="0"/>
    <x v="0"/>
    <x v="0"/>
    <x v="0"/>
    <x v="0"/>
    <x v="0"/>
    <x v="0"/>
    <x v="11"/>
    <x v="10"/>
    <x v="9"/>
    <x v="1"/>
    <x v="13"/>
    <x v="4"/>
    <x v="1"/>
    <x v="3"/>
    <x v="5"/>
    <x v="0"/>
    <x v="0"/>
  </r>
  <r>
    <x v="0"/>
    <x v="1"/>
    <x v="35"/>
    <x v="0"/>
    <x v="7"/>
    <x v="2"/>
    <x v="0"/>
    <x v="1"/>
    <x v="0"/>
    <x v="3"/>
    <x v="3"/>
    <x v="2"/>
    <x v="1"/>
    <x v="2"/>
    <x v="0"/>
    <x v="0"/>
    <x v="0"/>
    <x v="1"/>
    <x v="0"/>
    <x v="1"/>
    <x v="1"/>
    <x v="3"/>
    <x v="0"/>
    <x v="2"/>
    <x v="0"/>
    <x v="2"/>
    <x v="0"/>
    <x v="1"/>
    <x v="0"/>
    <x v="0"/>
    <x v="2"/>
    <x v="0"/>
    <x v="0"/>
    <x v="0"/>
    <x v="1"/>
    <x v="3"/>
    <x v="0"/>
    <x v="0"/>
    <x v="0"/>
    <x v="4"/>
    <x v="0"/>
    <x v="0"/>
    <x v="0"/>
    <x v="0"/>
    <x v="0"/>
    <x v="0"/>
    <x v="0"/>
    <x v="0"/>
    <x v="0"/>
    <x v="6"/>
    <x v="13"/>
    <x v="1"/>
    <x v="3"/>
    <x v="1"/>
    <x v="3"/>
    <x v="4"/>
    <x v="1"/>
    <x v="3"/>
    <x v="0"/>
    <x v="4"/>
  </r>
  <r>
    <x v="0"/>
    <x v="1"/>
    <x v="35"/>
    <x v="0"/>
    <x v="7"/>
    <x v="0"/>
    <x v="2"/>
    <x v="1"/>
    <x v="1"/>
    <x v="3"/>
    <x v="3"/>
    <x v="2"/>
    <x v="0"/>
    <x v="2"/>
    <x v="1"/>
    <x v="2"/>
    <x v="2"/>
    <x v="2"/>
    <x v="3"/>
    <x v="3"/>
    <x v="1"/>
    <x v="1"/>
    <x v="1"/>
    <x v="1"/>
    <x v="2"/>
    <x v="2"/>
    <x v="2"/>
    <x v="1"/>
    <x v="0"/>
    <x v="3"/>
    <x v="0"/>
    <x v="4"/>
    <x v="1"/>
    <x v="1"/>
    <x v="0"/>
    <x v="1"/>
    <x v="1"/>
    <x v="1"/>
    <x v="0"/>
    <x v="1"/>
    <x v="0"/>
    <x v="0"/>
    <x v="0"/>
    <x v="0"/>
    <x v="0"/>
    <x v="0"/>
    <x v="0"/>
    <x v="0"/>
    <x v="0"/>
    <x v="11"/>
    <x v="18"/>
    <x v="13"/>
    <x v="7"/>
    <x v="14"/>
    <x v="0"/>
    <x v="2"/>
    <x v="2"/>
    <x v="3"/>
    <x v="16"/>
    <x v="6"/>
  </r>
  <r>
    <x v="0"/>
    <x v="1"/>
    <x v="35"/>
    <x v="0"/>
    <x v="7"/>
    <x v="0"/>
    <x v="2"/>
    <x v="1"/>
    <x v="2"/>
    <x v="3"/>
    <x v="0"/>
    <x v="2"/>
    <x v="0"/>
    <x v="2"/>
    <x v="1"/>
    <x v="1"/>
    <x v="4"/>
    <x v="3"/>
    <x v="1"/>
    <x v="1"/>
    <x v="1"/>
    <x v="3"/>
    <x v="0"/>
    <x v="1"/>
    <x v="2"/>
    <x v="2"/>
    <x v="5"/>
    <x v="0"/>
    <x v="0"/>
    <x v="3"/>
    <x v="2"/>
    <x v="1"/>
    <x v="1"/>
    <x v="0"/>
    <x v="1"/>
    <x v="1"/>
    <x v="1"/>
    <x v="2"/>
    <x v="0"/>
    <x v="4"/>
    <x v="0"/>
    <x v="0"/>
    <x v="0"/>
    <x v="0"/>
    <x v="0"/>
    <x v="0"/>
    <x v="0"/>
    <x v="0"/>
    <x v="0"/>
    <x v="1"/>
    <x v="22"/>
    <x v="10"/>
    <x v="9"/>
    <x v="1"/>
    <x v="3"/>
    <x v="2"/>
    <x v="3"/>
    <x v="4"/>
    <x v="1"/>
    <x v="4"/>
  </r>
  <r>
    <x v="0"/>
    <x v="1"/>
    <x v="35"/>
    <x v="0"/>
    <x v="7"/>
    <x v="0"/>
    <x v="2"/>
    <x v="1"/>
    <x v="4"/>
    <x v="3"/>
    <x v="0"/>
    <x v="1"/>
    <x v="1"/>
    <x v="2"/>
    <x v="1"/>
    <x v="1"/>
    <x v="2"/>
    <x v="1"/>
    <x v="0"/>
    <x v="3"/>
    <x v="3"/>
    <x v="1"/>
    <x v="0"/>
    <x v="1"/>
    <x v="1"/>
    <x v="1"/>
    <x v="1"/>
    <x v="0"/>
    <x v="3"/>
    <x v="4"/>
    <x v="2"/>
    <x v="0"/>
    <x v="1"/>
    <x v="0"/>
    <x v="1"/>
    <x v="3"/>
    <x v="0"/>
    <x v="3"/>
    <x v="2"/>
    <x v="1"/>
    <x v="0"/>
    <x v="0"/>
    <x v="0"/>
    <x v="0"/>
    <x v="0"/>
    <x v="0"/>
    <x v="0"/>
    <x v="0"/>
    <x v="0"/>
    <x v="18"/>
    <x v="17"/>
    <x v="16"/>
    <x v="3"/>
    <x v="12"/>
    <x v="4"/>
    <x v="1"/>
    <x v="1"/>
    <x v="37"/>
    <x v="13"/>
    <x v="4"/>
  </r>
  <r>
    <x v="0"/>
    <x v="1"/>
    <x v="35"/>
    <x v="0"/>
    <x v="7"/>
    <x v="2"/>
    <x v="1"/>
    <x v="1"/>
    <x v="2"/>
    <x v="3"/>
    <x v="1"/>
    <x v="1"/>
    <x v="4"/>
    <x v="2"/>
    <x v="1"/>
    <x v="3"/>
    <x v="0"/>
    <x v="1"/>
    <x v="0"/>
    <x v="3"/>
    <x v="2"/>
    <x v="2"/>
    <x v="3"/>
    <x v="3"/>
    <x v="3"/>
    <x v="3"/>
    <x v="2"/>
    <x v="3"/>
    <x v="0"/>
    <x v="1"/>
    <x v="0"/>
    <x v="4"/>
    <x v="3"/>
    <x v="4"/>
    <x v="4"/>
    <x v="1"/>
    <x v="0"/>
    <x v="3"/>
    <x v="4"/>
    <x v="1"/>
    <x v="0"/>
    <x v="0"/>
    <x v="0"/>
    <x v="0"/>
    <x v="0"/>
    <x v="0"/>
    <x v="0"/>
    <x v="0"/>
    <x v="0"/>
    <x v="8"/>
    <x v="29"/>
    <x v="11"/>
    <x v="3"/>
    <x v="3"/>
    <x v="6"/>
    <x v="7"/>
    <x v="9"/>
    <x v="1"/>
    <x v="15"/>
    <x v="7"/>
  </r>
  <r>
    <x v="0"/>
    <x v="1"/>
    <x v="35"/>
    <x v="0"/>
    <x v="7"/>
    <x v="0"/>
    <x v="0"/>
    <x v="1"/>
    <x v="1"/>
    <x v="3"/>
    <x v="0"/>
    <x v="1"/>
    <x v="0"/>
    <x v="1"/>
    <x v="3"/>
    <x v="1"/>
    <x v="0"/>
    <x v="1"/>
    <x v="1"/>
    <x v="1"/>
    <x v="0"/>
    <x v="2"/>
    <x v="3"/>
    <x v="1"/>
    <x v="0"/>
    <x v="2"/>
    <x v="1"/>
    <x v="1"/>
    <x v="0"/>
    <x v="0"/>
    <x v="0"/>
    <x v="0"/>
    <x v="0"/>
    <x v="0"/>
    <x v="4"/>
    <x v="0"/>
    <x v="3"/>
    <x v="3"/>
    <x v="2"/>
    <x v="0"/>
    <x v="0"/>
    <x v="0"/>
    <x v="0"/>
    <x v="0"/>
    <x v="0"/>
    <x v="0"/>
    <x v="0"/>
    <x v="0"/>
    <x v="0"/>
    <x v="5"/>
    <x v="10"/>
    <x v="5"/>
    <x v="1"/>
    <x v="8"/>
    <x v="6"/>
    <x v="6"/>
    <x v="7"/>
    <x v="1"/>
    <x v="0"/>
    <x v="4"/>
  </r>
  <r>
    <x v="0"/>
    <x v="1"/>
    <x v="35"/>
    <x v="0"/>
    <x v="7"/>
    <x v="0"/>
    <x v="2"/>
    <x v="1"/>
    <x v="1"/>
    <x v="1"/>
    <x v="0"/>
    <x v="2"/>
    <x v="0"/>
    <x v="2"/>
    <x v="1"/>
    <x v="1"/>
    <x v="1"/>
    <x v="1"/>
    <x v="0"/>
    <x v="1"/>
    <x v="0"/>
    <x v="1"/>
    <x v="0"/>
    <x v="2"/>
    <x v="2"/>
    <x v="2"/>
    <x v="1"/>
    <x v="1"/>
    <x v="0"/>
    <x v="3"/>
    <x v="0"/>
    <x v="1"/>
    <x v="3"/>
    <x v="0"/>
    <x v="1"/>
    <x v="3"/>
    <x v="1"/>
    <x v="3"/>
    <x v="2"/>
    <x v="1"/>
    <x v="0"/>
    <x v="0"/>
    <x v="0"/>
    <x v="0"/>
    <x v="0"/>
    <x v="0"/>
    <x v="0"/>
    <x v="0"/>
    <x v="0"/>
    <x v="11"/>
    <x v="27"/>
    <x v="2"/>
    <x v="3"/>
    <x v="8"/>
    <x v="4"/>
    <x v="1"/>
    <x v="7"/>
    <x v="3"/>
    <x v="8"/>
    <x v="4"/>
  </r>
  <r>
    <x v="0"/>
    <x v="1"/>
    <x v="35"/>
    <x v="0"/>
    <x v="7"/>
    <x v="0"/>
    <x v="2"/>
    <x v="1"/>
    <x v="0"/>
    <x v="1"/>
    <x v="0"/>
    <x v="3"/>
    <x v="0"/>
    <x v="1"/>
    <x v="1"/>
    <x v="1"/>
    <x v="1"/>
    <x v="1"/>
    <x v="0"/>
    <x v="1"/>
    <x v="0"/>
    <x v="2"/>
    <x v="1"/>
    <x v="2"/>
    <x v="1"/>
    <x v="5"/>
    <x v="2"/>
    <x v="1"/>
    <x v="0"/>
    <x v="0"/>
    <x v="0"/>
    <x v="0"/>
    <x v="0"/>
    <x v="0"/>
    <x v="1"/>
    <x v="0"/>
    <x v="0"/>
    <x v="3"/>
    <x v="0"/>
    <x v="0"/>
    <x v="0"/>
    <x v="0"/>
    <x v="0"/>
    <x v="0"/>
    <x v="0"/>
    <x v="0"/>
    <x v="0"/>
    <x v="0"/>
    <x v="0"/>
    <x v="14"/>
    <x v="31"/>
    <x v="5"/>
    <x v="3"/>
    <x v="8"/>
    <x v="1"/>
    <x v="3"/>
    <x v="2"/>
    <x v="1"/>
    <x v="0"/>
    <x v="4"/>
  </r>
  <r>
    <x v="0"/>
    <x v="1"/>
    <x v="35"/>
    <x v="0"/>
    <x v="7"/>
    <x v="2"/>
    <x v="1"/>
    <x v="2"/>
    <x v="4"/>
    <x v="3"/>
    <x v="4"/>
    <x v="5"/>
    <x v="1"/>
    <x v="2"/>
    <x v="4"/>
    <x v="2"/>
    <x v="2"/>
    <x v="1"/>
    <x v="3"/>
    <x v="1"/>
    <x v="0"/>
    <x v="2"/>
    <x v="0"/>
    <x v="3"/>
    <x v="2"/>
    <x v="3"/>
    <x v="3"/>
    <x v="3"/>
    <x v="3"/>
    <x v="4"/>
    <x v="3"/>
    <x v="0"/>
    <x v="1"/>
    <x v="0"/>
    <x v="4"/>
    <x v="1"/>
    <x v="0"/>
    <x v="4"/>
    <x v="2"/>
    <x v="0"/>
    <x v="0"/>
    <x v="0"/>
    <x v="0"/>
    <x v="0"/>
    <x v="0"/>
    <x v="0"/>
    <x v="0"/>
    <x v="0"/>
    <x v="0"/>
    <x v="15"/>
    <x v="34"/>
    <x v="33"/>
    <x v="0"/>
    <x v="8"/>
    <x v="4"/>
    <x v="2"/>
    <x v="4"/>
    <x v="62"/>
    <x v="13"/>
    <x v="4"/>
  </r>
  <r>
    <x v="0"/>
    <x v="0"/>
    <x v="34"/>
    <x v="0"/>
    <x v="7"/>
    <x v="0"/>
    <x v="2"/>
    <x v="1"/>
    <x v="1"/>
    <x v="1"/>
    <x v="1"/>
    <x v="2"/>
    <x v="0"/>
    <x v="1"/>
    <x v="1"/>
    <x v="1"/>
    <x v="1"/>
    <x v="1"/>
    <x v="0"/>
    <x v="0"/>
    <x v="3"/>
    <x v="1"/>
    <x v="0"/>
    <x v="2"/>
    <x v="1"/>
    <x v="0"/>
    <x v="0"/>
    <x v="0"/>
    <x v="2"/>
    <x v="3"/>
    <x v="2"/>
    <x v="0"/>
    <x v="3"/>
    <x v="0"/>
    <x v="0"/>
    <x v="3"/>
    <x v="0"/>
    <x v="3"/>
    <x v="2"/>
    <x v="1"/>
    <x v="0"/>
    <x v="0"/>
    <x v="0"/>
    <x v="0"/>
    <x v="0"/>
    <x v="0"/>
    <x v="0"/>
    <x v="0"/>
    <x v="0"/>
    <x v="11"/>
    <x v="22"/>
    <x v="5"/>
    <x v="3"/>
    <x v="5"/>
    <x v="4"/>
    <x v="3"/>
    <x v="0"/>
    <x v="39"/>
    <x v="4"/>
    <x v="0"/>
  </r>
  <r>
    <x v="0"/>
    <x v="1"/>
    <x v="36"/>
    <x v="0"/>
    <x v="7"/>
    <x v="0"/>
    <x v="2"/>
    <x v="1"/>
    <x v="2"/>
    <x v="1"/>
    <x v="3"/>
    <x v="1"/>
    <x v="0"/>
    <x v="0"/>
    <x v="1"/>
    <x v="0"/>
    <x v="0"/>
    <x v="1"/>
    <x v="2"/>
    <x v="0"/>
    <x v="1"/>
    <x v="0"/>
    <x v="1"/>
    <x v="0"/>
    <x v="1"/>
    <x v="1"/>
    <x v="1"/>
    <x v="1"/>
    <x v="0"/>
    <x v="0"/>
    <x v="0"/>
    <x v="2"/>
    <x v="0"/>
    <x v="3"/>
    <x v="2"/>
    <x v="0"/>
    <x v="4"/>
    <x v="3"/>
    <x v="0"/>
    <x v="1"/>
    <x v="0"/>
    <x v="0"/>
    <x v="0"/>
    <x v="0"/>
    <x v="0"/>
    <x v="0"/>
    <x v="0"/>
    <x v="0"/>
    <x v="0"/>
    <x v="1"/>
    <x v="8"/>
    <x v="14"/>
    <x v="3"/>
    <x v="11"/>
    <x v="1"/>
    <x v="4"/>
    <x v="1"/>
    <x v="1"/>
    <x v="7"/>
    <x v="3"/>
  </r>
  <r>
    <x v="0"/>
    <x v="1"/>
    <x v="36"/>
    <x v="0"/>
    <x v="7"/>
    <x v="0"/>
    <x v="2"/>
    <x v="0"/>
    <x v="2"/>
    <x v="1"/>
    <x v="3"/>
    <x v="5"/>
    <x v="2"/>
    <x v="2"/>
    <x v="4"/>
    <x v="0"/>
    <x v="4"/>
    <x v="1"/>
    <x v="0"/>
    <x v="1"/>
    <x v="3"/>
    <x v="1"/>
    <x v="0"/>
    <x v="2"/>
    <x v="1"/>
    <x v="0"/>
    <x v="1"/>
    <x v="1"/>
    <x v="0"/>
    <x v="0"/>
    <x v="0"/>
    <x v="3"/>
    <x v="1"/>
    <x v="1"/>
    <x v="2"/>
    <x v="3"/>
    <x v="0"/>
    <x v="3"/>
    <x v="0"/>
    <x v="0"/>
    <x v="0"/>
    <x v="0"/>
    <x v="0"/>
    <x v="0"/>
    <x v="0"/>
    <x v="0"/>
    <x v="0"/>
    <x v="0"/>
    <x v="0"/>
    <x v="10"/>
    <x v="14"/>
    <x v="38"/>
    <x v="3"/>
    <x v="13"/>
    <x v="4"/>
    <x v="3"/>
    <x v="3"/>
    <x v="1"/>
    <x v="15"/>
    <x v="5"/>
  </r>
  <r>
    <x v="0"/>
    <x v="1"/>
    <x v="36"/>
    <x v="0"/>
    <x v="7"/>
    <x v="2"/>
    <x v="1"/>
    <x v="1"/>
    <x v="4"/>
    <x v="2"/>
    <x v="1"/>
    <x v="5"/>
    <x v="2"/>
    <x v="1"/>
    <x v="1"/>
    <x v="1"/>
    <x v="2"/>
    <x v="2"/>
    <x v="0"/>
    <x v="3"/>
    <x v="5"/>
    <x v="0"/>
    <x v="1"/>
    <x v="1"/>
    <x v="4"/>
    <x v="4"/>
    <x v="5"/>
    <x v="3"/>
    <x v="4"/>
    <x v="3"/>
    <x v="3"/>
    <x v="2"/>
    <x v="3"/>
    <x v="1"/>
    <x v="2"/>
    <x v="0"/>
    <x v="4"/>
    <x v="2"/>
    <x v="0"/>
    <x v="3"/>
    <x v="0"/>
    <x v="0"/>
    <x v="0"/>
    <x v="0"/>
    <x v="0"/>
    <x v="0"/>
    <x v="0"/>
    <x v="0"/>
    <x v="0"/>
    <x v="16"/>
    <x v="44"/>
    <x v="2"/>
    <x v="1"/>
    <x v="7"/>
    <x v="1"/>
    <x v="5"/>
    <x v="6"/>
    <x v="23"/>
    <x v="3"/>
    <x v="5"/>
  </r>
  <r>
    <x v="0"/>
    <x v="1"/>
    <x v="36"/>
    <x v="0"/>
    <x v="7"/>
    <x v="2"/>
    <x v="0"/>
    <x v="0"/>
    <x v="0"/>
    <x v="0"/>
    <x v="3"/>
    <x v="0"/>
    <x v="2"/>
    <x v="1"/>
    <x v="0"/>
    <x v="1"/>
    <x v="0"/>
    <x v="0"/>
    <x v="1"/>
    <x v="0"/>
    <x v="0"/>
    <x v="1"/>
    <x v="0"/>
    <x v="0"/>
    <x v="0"/>
    <x v="4"/>
    <x v="0"/>
    <x v="1"/>
    <x v="0"/>
    <x v="0"/>
    <x v="0"/>
    <x v="2"/>
    <x v="2"/>
    <x v="0"/>
    <x v="2"/>
    <x v="0"/>
    <x v="2"/>
    <x v="1"/>
    <x v="0"/>
    <x v="0"/>
    <x v="0"/>
    <x v="0"/>
    <x v="0"/>
    <x v="0"/>
    <x v="0"/>
    <x v="0"/>
    <x v="0"/>
    <x v="0"/>
    <x v="0"/>
    <x v="0"/>
    <x v="5"/>
    <x v="4"/>
    <x v="7"/>
    <x v="0"/>
    <x v="4"/>
    <x v="0"/>
    <x v="5"/>
    <x v="1"/>
    <x v="5"/>
    <x v="1"/>
  </r>
  <r>
    <x v="0"/>
    <x v="1"/>
    <x v="36"/>
    <x v="0"/>
    <x v="7"/>
    <x v="0"/>
    <x v="2"/>
    <x v="0"/>
    <x v="1"/>
    <x v="1"/>
    <x v="3"/>
    <x v="3"/>
    <x v="2"/>
    <x v="1"/>
    <x v="3"/>
    <x v="1"/>
    <x v="1"/>
    <x v="1"/>
    <x v="0"/>
    <x v="1"/>
    <x v="1"/>
    <x v="1"/>
    <x v="0"/>
    <x v="1"/>
    <x v="0"/>
    <x v="0"/>
    <x v="1"/>
    <x v="1"/>
    <x v="0"/>
    <x v="0"/>
    <x v="2"/>
    <x v="2"/>
    <x v="0"/>
    <x v="3"/>
    <x v="2"/>
    <x v="3"/>
    <x v="0"/>
    <x v="3"/>
    <x v="0"/>
    <x v="4"/>
    <x v="0"/>
    <x v="0"/>
    <x v="0"/>
    <x v="0"/>
    <x v="0"/>
    <x v="0"/>
    <x v="0"/>
    <x v="0"/>
    <x v="0"/>
    <x v="5"/>
    <x v="8"/>
    <x v="2"/>
    <x v="3"/>
    <x v="1"/>
    <x v="4"/>
    <x v="6"/>
    <x v="3"/>
    <x v="3"/>
    <x v="7"/>
    <x v="3"/>
  </r>
  <r>
    <x v="0"/>
    <x v="1"/>
    <x v="36"/>
    <x v="0"/>
    <x v="7"/>
    <x v="2"/>
    <x v="1"/>
    <x v="3"/>
    <x v="1"/>
    <x v="4"/>
    <x v="4"/>
    <x v="3"/>
    <x v="1"/>
    <x v="0"/>
    <x v="3"/>
    <x v="1"/>
    <x v="2"/>
    <x v="1"/>
    <x v="0"/>
    <x v="1"/>
    <x v="0"/>
    <x v="0"/>
    <x v="0"/>
    <x v="4"/>
    <x v="0"/>
    <x v="4"/>
    <x v="2"/>
    <x v="0"/>
    <x v="3"/>
    <x v="3"/>
    <x v="2"/>
    <x v="2"/>
    <x v="0"/>
    <x v="0"/>
    <x v="1"/>
    <x v="3"/>
    <x v="4"/>
    <x v="4"/>
    <x v="2"/>
    <x v="2"/>
    <x v="0"/>
    <x v="0"/>
    <x v="0"/>
    <x v="0"/>
    <x v="0"/>
    <x v="0"/>
    <x v="0"/>
    <x v="0"/>
    <x v="0"/>
    <x v="16"/>
    <x v="52"/>
    <x v="2"/>
    <x v="3"/>
    <x v="8"/>
    <x v="0"/>
    <x v="1"/>
    <x v="3"/>
    <x v="27"/>
    <x v="7"/>
    <x v="4"/>
  </r>
  <r>
    <x v="0"/>
    <x v="1"/>
    <x v="36"/>
    <x v="0"/>
    <x v="7"/>
    <x v="0"/>
    <x v="1"/>
    <x v="1"/>
    <x v="1"/>
    <x v="3"/>
    <x v="1"/>
    <x v="1"/>
    <x v="2"/>
    <x v="1"/>
    <x v="3"/>
    <x v="1"/>
    <x v="1"/>
    <x v="1"/>
    <x v="1"/>
    <x v="1"/>
    <x v="3"/>
    <x v="1"/>
    <x v="0"/>
    <x v="2"/>
    <x v="1"/>
    <x v="1"/>
    <x v="2"/>
    <x v="1"/>
    <x v="2"/>
    <x v="3"/>
    <x v="2"/>
    <x v="0"/>
    <x v="1"/>
    <x v="1"/>
    <x v="1"/>
    <x v="3"/>
    <x v="0"/>
    <x v="3"/>
    <x v="0"/>
    <x v="1"/>
    <x v="0"/>
    <x v="0"/>
    <x v="0"/>
    <x v="0"/>
    <x v="0"/>
    <x v="0"/>
    <x v="0"/>
    <x v="0"/>
    <x v="0"/>
    <x v="1"/>
    <x v="40"/>
    <x v="2"/>
    <x v="1"/>
    <x v="13"/>
    <x v="4"/>
    <x v="3"/>
    <x v="7"/>
    <x v="4"/>
    <x v="13"/>
    <x v="0"/>
  </r>
  <r>
    <x v="0"/>
    <x v="1"/>
    <x v="36"/>
    <x v="0"/>
    <x v="7"/>
    <x v="0"/>
    <x v="0"/>
    <x v="0"/>
    <x v="1"/>
    <x v="1"/>
    <x v="1"/>
    <x v="5"/>
    <x v="0"/>
    <x v="2"/>
    <x v="0"/>
    <x v="1"/>
    <x v="0"/>
    <x v="2"/>
    <x v="1"/>
    <x v="1"/>
    <x v="1"/>
    <x v="1"/>
    <x v="0"/>
    <x v="1"/>
    <x v="2"/>
    <x v="1"/>
    <x v="1"/>
    <x v="1"/>
    <x v="0"/>
    <x v="0"/>
    <x v="2"/>
    <x v="0"/>
    <x v="2"/>
    <x v="0"/>
    <x v="1"/>
    <x v="0"/>
    <x v="4"/>
    <x v="2"/>
    <x v="0"/>
    <x v="0"/>
    <x v="0"/>
    <x v="0"/>
    <x v="0"/>
    <x v="0"/>
    <x v="0"/>
    <x v="0"/>
    <x v="0"/>
    <x v="0"/>
    <x v="0"/>
    <x v="6"/>
    <x v="50"/>
    <x v="10"/>
    <x v="2"/>
    <x v="1"/>
    <x v="4"/>
    <x v="2"/>
    <x v="1"/>
    <x v="3"/>
    <x v="2"/>
    <x v="4"/>
  </r>
  <r>
    <x v="0"/>
    <x v="1"/>
    <x v="36"/>
    <x v="0"/>
    <x v="7"/>
    <x v="2"/>
    <x v="2"/>
    <x v="2"/>
    <x v="2"/>
    <x v="3"/>
    <x v="0"/>
    <x v="1"/>
    <x v="0"/>
    <x v="2"/>
    <x v="1"/>
    <x v="2"/>
    <x v="0"/>
    <x v="2"/>
    <x v="1"/>
    <x v="3"/>
    <x v="0"/>
    <x v="1"/>
    <x v="0"/>
    <x v="1"/>
    <x v="1"/>
    <x v="3"/>
    <x v="2"/>
    <x v="1"/>
    <x v="3"/>
    <x v="0"/>
    <x v="0"/>
    <x v="1"/>
    <x v="1"/>
    <x v="3"/>
    <x v="0"/>
    <x v="0"/>
    <x v="1"/>
    <x v="2"/>
    <x v="0"/>
    <x v="0"/>
    <x v="0"/>
    <x v="0"/>
    <x v="0"/>
    <x v="0"/>
    <x v="0"/>
    <x v="0"/>
    <x v="0"/>
    <x v="0"/>
    <x v="0"/>
    <x v="8"/>
    <x v="10"/>
    <x v="12"/>
    <x v="2"/>
    <x v="9"/>
    <x v="4"/>
    <x v="1"/>
    <x v="9"/>
    <x v="24"/>
    <x v="1"/>
    <x v="5"/>
  </r>
  <r>
    <x v="0"/>
    <x v="1"/>
    <x v="36"/>
    <x v="0"/>
    <x v="7"/>
    <x v="0"/>
    <x v="2"/>
    <x v="1"/>
    <x v="1"/>
    <x v="1"/>
    <x v="4"/>
    <x v="3"/>
    <x v="1"/>
    <x v="2"/>
    <x v="3"/>
    <x v="3"/>
    <x v="0"/>
    <x v="2"/>
    <x v="4"/>
    <x v="3"/>
    <x v="1"/>
    <x v="0"/>
    <x v="1"/>
    <x v="1"/>
    <x v="1"/>
    <x v="1"/>
    <x v="5"/>
    <x v="1"/>
    <x v="0"/>
    <x v="0"/>
    <x v="0"/>
    <x v="0"/>
    <x v="1"/>
    <x v="4"/>
    <x v="1"/>
    <x v="0"/>
    <x v="0"/>
    <x v="0"/>
    <x v="0"/>
    <x v="1"/>
    <x v="0"/>
    <x v="0"/>
    <x v="0"/>
    <x v="0"/>
    <x v="0"/>
    <x v="0"/>
    <x v="0"/>
    <x v="0"/>
    <x v="0"/>
    <x v="11"/>
    <x v="53"/>
    <x v="23"/>
    <x v="9"/>
    <x v="14"/>
    <x v="1"/>
    <x v="1"/>
    <x v="0"/>
    <x v="1"/>
    <x v="13"/>
    <x v="4"/>
  </r>
  <r>
    <x v="0"/>
    <x v="1"/>
    <x v="36"/>
    <x v="0"/>
    <x v="7"/>
    <x v="2"/>
    <x v="1"/>
    <x v="2"/>
    <x v="4"/>
    <x v="3"/>
    <x v="4"/>
    <x v="5"/>
    <x v="1"/>
    <x v="2"/>
    <x v="3"/>
    <x v="2"/>
    <x v="1"/>
    <x v="2"/>
    <x v="4"/>
    <x v="3"/>
    <x v="0"/>
    <x v="1"/>
    <x v="0"/>
    <x v="1"/>
    <x v="2"/>
    <x v="2"/>
    <x v="2"/>
    <x v="2"/>
    <x v="3"/>
    <x v="0"/>
    <x v="0"/>
    <x v="1"/>
    <x v="1"/>
    <x v="0"/>
    <x v="0"/>
    <x v="3"/>
    <x v="4"/>
    <x v="2"/>
    <x v="2"/>
    <x v="1"/>
    <x v="0"/>
    <x v="0"/>
    <x v="0"/>
    <x v="0"/>
    <x v="0"/>
    <x v="0"/>
    <x v="0"/>
    <x v="0"/>
    <x v="0"/>
    <x v="15"/>
    <x v="34"/>
    <x v="13"/>
    <x v="9"/>
    <x v="9"/>
    <x v="4"/>
    <x v="2"/>
    <x v="2"/>
    <x v="5"/>
    <x v="1"/>
    <x v="0"/>
  </r>
  <r>
    <x v="0"/>
    <x v="1"/>
    <x v="36"/>
    <x v="0"/>
    <x v="7"/>
    <x v="0"/>
    <x v="0"/>
    <x v="0"/>
    <x v="3"/>
    <x v="1"/>
    <x v="3"/>
    <x v="1"/>
    <x v="2"/>
    <x v="0"/>
    <x v="0"/>
    <x v="4"/>
    <x v="0"/>
    <x v="4"/>
    <x v="1"/>
    <x v="0"/>
    <x v="0"/>
    <x v="0"/>
    <x v="1"/>
    <x v="2"/>
    <x v="1"/>
    <x v="0"/>
    <x v="5"/>
    <x v="1"/>
    <x v="0"/>
    <x v="0"/>
    <x v="0"/>
    <x v="2"/>
    <x v="0"/>
    <x v="4"/>
    <x v="1"/>
    <x v="0"/>
    <x v="0"/>
    <x v="3"/>
    <x v="0"/>
    <x v="0"/>
    <x v="0"/>
    <x v="0"/>
    <x v="0"/>
    <x v="0"/>
    <x v="0"/>
    <x v="0"/>
    <x v="0"/>
    <x v="0"/>
    <x v="0"/>
    <x v="0"/>
    <x v="12"/>
    <x v="44"/>
    <x v="2"/>
    <x v="0"/>
    <x v="1"/>
    <x v="3"/>
    <x v="5"/>
    <x v="1"/>
    <x v="7"/>
    <x v="4"/>
  </r>
  <r>
    <x v="0"/>
    <x v="1"/>
    <x v="36"/>
    <x v="0"/>
    <x v="7"/>
    <x v="1"/>
    <x v="3"/>
    <x v="4"/>
    <x v="3"/>
    <x v="2"/>
    <x v="2"/>
    <x v="4"/>
    <x v="3"/>
    <x v="4"/>
    <x v="2"/>
    <x v="4"/>
    <x v="3"/>
    <x v="4"/>
    <x v="2"/>
    <x v="4"/>
    <x v="4"/>
    <x v="2"/>
    <x v="2"/>
    <x v="3"/>
    <x v="3"/>
    <x v="5"/>
    <x v="4"/>
    <x v="1"/>
    <x v="2"/>
    <x v="4"/>
    <x v="1"/>
    <x v="0"/>
    <x v="1"/>
    <x v="1"/>
    <x v="0"/>
    <x v="1"/>
    <x v="1"/>
    <x v="2"/>
    <x v="3"/>
    <x v="4"/>
    <x v="0"/>
    <x v="0"/>
    <x v="0"/>
    <x v="0"/>
    <x v="0"/>
    <x v="0"/>
    <x v="0"/>
    <x v="0"/>
    <x v="0"/>
    <x v="19"/>
    <x v="37"/>
    <x v="20"/>
    <x v="5"/>
    <x v="17"/>
    <x v="2"/>
    <x v="7"/>
    <x v="8"/>
    <x v="36"/>
    <x v="13"/>
    <x v="6"/>
  </r>
  <r>
    <x v="0"/>
    <x v="1"/>
    <x v="36"/>
    <x v="0"/>
    <x v="7"/>
    <x v="2"/>
    <x v="2"/>
    <x v="1"/>
    <x v="2"/>
    <x v="3"/>
    <x v="1"/>
    <x v="1"/>
    <x v="0"/>
    <x v="1"/>
    <x v="1"/>
    <x v="4"/>
    <x v="3"/>
    <x v="1"/>
    <x v="0"/>
    <x v="1"/>
    <x v="4"/>
    <x v="3"/>
    <x v="3"/>
    <x v="1"/>
    <x v="2"/>
    <x v="2"/>
    <x v="1"/>
    <x v="2"/>
    <x v="2"/>
    <x v="3"/>
    <x v="3"/>
    <x v="0"/>
    <x v="1"/>
    <x v="0"/>
    <x v="0"/>
    <x v="3"/>
    <x v="1"/>
    <x v="2"/>
    <x v="1"/>
    <x v="4"/>
    <x v="0"/>
    <x v="0"/>
    <x v="0"/>
    <x v="0"/>
    <x v="0"/>
    <x v="0"/>
    <x v="0"/>
    <x v="0"/>
    <x v="0"/>
    <x v="1"/>
    <x v="46"/>
    <x v="7"/>
    <x v="3"/>
    <x v="18"/>
    <x v="6"/>
    <x v="2"/>
    <x v="7"/>
    <x v="37"/>
    <x v="13"/>
    <x v="0"/>
  </r>
  <r>
    <x v="0"/>
    <x v="1"/>
    <x v="36"/>
    <x v="0"/>
    <x v="7"/>
    <x v="2"/>
    <x v="0"/>
    <x v="2"/>
    <x v="0"/>
    <x v="1"/>
    <x v="0"/>
    <x v="2"/>
    <x v="1"/>
    <x v="2"/>
    <x v="1"/>
    <x v="2"/>
    <x v="1"/>
    <x v="2"/>
    <x v="3"/>
    <x v="3"/>
    <x v="3"/>
    <x v="0"/>
    <x v="3"/>
    <x v="2"/>
    <x v="3"/>
    <x v="1"/>
    <x v="2"/>
    <x v="0"/>
    <x v="0"/>
    <x v="4"/>
    <x v="3"/>
    <x v="1"/>
    <x v="1"/>
    <x v="1"/>
    <x v="1"/>
    <x v="3"/>
    <x v="2"/>
    <x v="0"/>
    <x v="0"/>
    <x v="0"/>
    <x v="0"/>
    <x v="0"/>
    <x v="0"/>
    <x v="0"/>
    <x v="0"/>
    <x v="0"/>
    <x v="0"/>
    <x v="0"/>
    <x v="0"/>
    <x v="9"/>
    <x v="1"/>
    <x v="9"/>
    <x v="7"/>
    <x v="12"/>
    <x v="9"/>
    <x v="3"/>
    <x v="7"/>
    <x v="63"/>
    <x v="1"/>
    <x v="0"/>
  </r>
  <r>
    <x v="0"/>
    <x v="1"/>
    <x v="36"/>
    <x v="0"/>
    <x v="7"/>
    <x v="2"/>
    <x v="2"/>
    <x v="0"/>
    <x v="0"/>
    <x v="0"/>
    <x v="0"/>
    <x v="2"/>
    <x v="0"/>
    <x v="1"/>
    <x v="0"/>
    <x v="0"/>
    <x v="0"/>
    <x v="2"/>
    <x v="4"/>
    <x v="0"/>
    <x v="0"/>
    <x v="2"/>
    <x v="0"/>
    <x v="2"/>
    <x v="3"/>
    <x v="1"/>
    <x v="1"/>
    <x v="0"/>
    <x v="0"/>
    <x v="3"/>
    <x v="2"/>
    <x v="2"/>
    <x v="3"/>
    <x v="3"/>
    <x v="1"/>
    <x v="0"/>
    <x v="0"/>
    <x v="3"/>
    <x v="2"/>
    <x v="0"/>
    <x v="0"/>
    <x v="0"/>
    <x v="0"/>
    <x v="0"/>
    <x v="0"/>
    <x v="0"/>
    <x v="0"/>
    <x v="0"/>
    <x v="0"/>
    <x v="6"/>
    <x v="12"/>
    <x v="14"/>
    <x v="9"/>
    <x v="0"/>
    <x v="4"/>
    <x v="3"/>
    <x v="1"/>
    <x v="4"/>
    <x v="3"/>
    <x v="1"/>
  </r>
  <r>
    <x v="0"/>
    <x v="1"/>
    <x v="36"/>
    <x v="0"/>
    <x v="7"/>
    <x v="2"/>
    <x v="0"/>
    <x v="0"/>
    <x v="0"/>
    <x v="0"/>
    <x v="3"/>
    <x v="2"/>
    <x v="2"/>
    <x v="0"/>
    <x v="3"/>
    <x v="1"/>
    <x v="1"/>
    <x v="2"/>
    <x v="3"/>
    <x v="0"/>
    <x v="1"/>
    <x v="1"/>
    <x v="0"/>
    <x v="1"/>
    <x v="1"/>
    <x v="1"/>
    <x v="0"/>
    <x v="1"/>
    <x v="0"/>
    <x v="3"/>
    <x v="0"/>
    <x v="2"/>
    <x v="3"/>
    <x v="3"/>
    <x v="1"/>
    <x v="0"/>
    <x v="0"/>
    <x v="3"/>
    <x v="0"/>
    <x v="0"/>
    <x v="0"/>
    <x v="0"/>
    <x v="0"/>
    <x v="0"/>
    <x v="0"/>
    <x v="0"/>
    <x v="0"/>
    <x v="0"/>
    <x v="0"/>
    <x v="0"/>
    <x v="6"/>
    <x v="5"/>
    <x v="7"/>
    <x v="11"/>
    <x v="4"/>
    <x v="1"/>
    <x v="3"/>
    <x v="3"/>
    <x v="3"/>
    <x v="1"/>
  </r>
  <r>
    <x v="0"/>
    <x v="1"/>
    <x v="36"/>
    <x v="0"/>
    <x v="7"/>
    <x v="2"/>
    <x v="2"/>
    <x v="1"/>
    <x v="2"/>
    <x v="0"/>
    <x v="0"/>
    <x v="3"/>
    <x v="1"/>
    <x v="2"/>
    <x v="3"/>
    <x v="2"/>
    <x v="0"/>
    <x v="2"/>
    <x v="1"/>
    <x v="0"/>
    <x v="1"/>
    <x v="3"/>
    <x v="3"/>
    <x v="3"/>
    <x v="4"/>
    <x v="1"/>
    <x v="0"/>
    <x v="1"/>
    <x v="0"/>
    <x v="0"/>
    <x v="2"/>
    <x v="2"/>
    <x v="1"/>
    <x v="0"/>
    <x v="1"/>
    <x v="3"/>
    <x v="1"/>
    <x v="1"/>
    <x v="0"/>
    <x v="1"/>
    <x v="0"/>
    <x v="0"/>
    <x v="0"/>
    <x v="0"/>
    <x v="0"/>
    <x v="0"/>
    <x v="0"/>
    <x v="0"/>
    <x v="0"/>
    <x v="1"/>
    <x v="28"/>
    <x v="9"/>
    <x v="2"/>
    <x v="11"/>
    <x v="6"/>
    <x v="8"/>
    <x v="3"/>
    <x v="3"/>
    <x v="12"/>
    <x v="4"/>
  </r>
  <r>
    <x v="0"/>
    <x v="1"/>
    <x v="36"/>
    <x v="0"/>
    <x v="7"/>
    <x v="2"/>
    <x v="4"/>
    <x v="3"/>
    <x v="2"/>
    <x v="4"/>
    <x v="4"/>
    <x v="5"/>
    <x v="4"/>
    <x v="3"/>
    <x v="5"/>
    <x v="3"/>
    <x v="2"/>
    <x v="4"/>
    <x v="1"/>
    <x v="3"/>
    <x v="3"/>
    <x v="1"/>
    <x v="2"/>
    <x v="4"/>
    <x v="4"/>
    <x v="2"/>
    <x v="1"/>
    <x v="2"/>
    <x v="5"/>
    <x v="2"/>
    <x v="1"/>
    <x v="4"/>
    <x v="1"/>
    <x v="2"/>
    <x v="0"/>
    <x v="1"/>
    <x v="4"/>
    <x v="2"/>
    <x v="3"/>
    <x v="4"/>
    <x v="0"/>
    <x v="0"/>
    <x v="0"/>
    <x v="0"/>
    <x v="0"/>
    <x v="0"/>
    <x v="0"/>
    <x v="0"/>
    <x v="0"/>
    <x v="23"/>
    <x v="86"/>
    <x v="57"/>
    <x v="2"/>
    <x v="12"/>
    <x v="4"/>
    <x v="8"/>
    <x v="7"/>
    <x v="18"/>
    <x v="16"/>
    <x v="9"/>
  </r>
  <r>
    <x v="0"/>
    <x v="1"/>
    <x v="36"/>
    <x v="0"/>
    <x v="7"/>
    <x v="0"/>
    <x v="2"/>
    <x v="0"/>
    <x v="1"/>
    <x v="0"/>
    <x v="3"/>
    <x v="1"/>
    <x v="0"/>
    <x v="1"/>
    <x v="0"/>
    <x v="1"/>
    <x v="0"/>
    <x v="1"/>
    <x v="0"/>
    <x v="1"/>
    <x v="1"/>
    <x v="1"/>
    <x v="0"/>
    <x v="0"/>
    <x v="1"/>
    <x v="1"/>
    <x v="0"/>
    <x v="1"/>
    <x v="0"/>
    <x v="0"/>
    <x v="2"/>
    <x v="0"/>
    <x v="1"/>
    <x v="3"/>
    <x v="2"/>
    <x v="0"/>
    <x v="0"/>
    <x v="3"/>
    <x v="0"/>
    <x v="2"/>
    <x v="0"/>
    <x v="0"/>
    <x v="0"/>
    <x v="0"/>
    <x v="0"/>
    <x v="0"/>
    <x v="0"/>
    <x v="0"/>
    <x v="0"/>
    <x v="5"/>
    <x v="15"/>
    <x v="4"/>
    <x v="3"/>
    <x v="1"/>
    <x v="4"/>
    <x v="4"/>
    <x v="3"/>
    <x v="3"/>
    <x v="13"/>
    <x v="3"/>
  </r>
  <r>
    <x v="0"/>
    <x v="1"/>
    <x v="36"/>
    <x v="0"/>
    <x v="7"/>
    <x v="0"/>
    <x v="2"/>
    <x v="0"/>
    <x v="1"/>
    <x v="0"/>
    <x v="3"/>
    <x v="1"/>
    <x v="2"/>
    <x v="1"/>
    <x v="0"/>
    <x v="1"/>
    <x v="0"/>
    <x v="1"/>
    <x v="0"/>
    <x v="1"/>
    <x v="1"/>
    <x v="1"/>
    <x v="0"/>
    <x v="0"/>
    <x v="1"/>
    <x v="1"/>
    <x v="0"/>
    <x v="1"/>
    <x v="0"/>
    <x v="0"/>
    <x v="2"/>
    <x v="0"/>
    <x v="1"/>
    <x v="3"/>
    <x v="2"/>
    <x v="3"/>
    <x v="0"/>
    <x v="3"/>
    <x v="0"/>
    <x v="2"/>
    <x v="0"/>
    <x v="0"/>
    <x v="0"/>
    <x v="0"/>
    <x v="0"/>
    <x v="0"/>
    <x v="0"/>
    <x v="0"/>
    <x v="0"/>
    <x v="5"/>
    <x v="23"/>
    <x v="4"/>
    <x v="3"/>
    <x v="1"/>
    <x v="4"/>
    <x v="4"/>
    <x v="3"/>
    <x v="3"/>
    <x v="13"/>
    <x v="3"/>
  </r>
  <r>
    <x v="0"/>
    <x v="1"/>
    <x v="36"/>
    <x v="0"/>
    <x v="7"/>
    <x v="0"/>
    <x v="2"/>
    <x v="1"/>
    <x v="1"/>
    <x v="1"/>
    <x v="1"/>
    <x v="1"/>
    <x v="1"/>
    <x v="1"/>
    <x v="3"/>
    <x v="1"/>
    <x v="1"/>
    <x v="2"/>
    <x v="0"/>
    <x v="4"/>
    <x v="0"/>
    <x v="1"/>
    <x v="1"/>
    <x v="1"/>
    <x v="1"/>
    <x v="1"/>
    <x v="4"/>
    <x v="1"/>
    <x v="0"/>
    <x v="3"/>
    <x v="0"/>
    <x v="0"/>
    <x v="3"/>
    <x v="4"/>
    <x v="1"/>
    <x v="0"/>
    <x v="0"/>
    <x v="3"/>
    <x v="2"/>
    <x v="1"/>
    <x v="0"/>
    <x v="0"/>
    <x v="0"/>
    <x v="0"/>
    <x v="0"/>
    <x v="0"/>
    <x v="0"/>
    <x v="0"/>
    <x v="0"/>
    <x v="11"/>
    <x v="17"/>
    <x v="2"/>
    <x v="1"/>
    <x v="0"/>
    <x v="0"/>
    <x v="1"/>
    <x v="1"/>
    <x v="3"/>
    <x v="4"/>
    <x v="4"/>
  </r>
  <r>
    <x v="0"/>
    <x v="1"/>
    <x v="36"/>
    <x v="0"/>
    <x v="7"/>
    <x v="0"/>
    <x v="0"/>
    <x v="0"/>
    <x v="0"/>
    <x v="0"/>
    <x v="3"/>
    <x v="0"/>
    <x v="2"/>
    <x v="0"/>
    <x v="0"/>
    <x v="0"/>
    <x v="4"/>
    <x v="0"/>
    <x v="0"/>
    <x v="2"/>
    <x v="1"/>
    <x v="0"/>
    <x v="1"/>
    <x v="0"/>
    <x v="0"/>
    <x v="1"/>
    <x v="0"/>
    <x v="1"/>
    <x v="2"/>
    <x v="0"/>
    <x v="0"/>
    <x v="1"/>
    <x v="3"/>
    <x v="3"/>
    <x v="1"/>
    <x v="3"/>
    <x v="2"/>
    <x v="0"/>
    <x v="0"/>
    <x v="1"/>
    <x v="0"/>
    <x v="0"/>
    <x v="0"/>
    <x v="0"/>
    <x v="0"/>
    <x v="0"/>
    <x v="0"/>
    <x v="0"/>
    <x v="0"/>
    <x v="0"/>
    <x v="5"/>
    <x v="6"/>
    <x v="0"/>
    <x v="6"/>
    <x v="1"/>
    <x v="0"/>
    <x v="3"/>
    <x v="0"/>
    <x v="8"/>
    <x v="1"/>
  </r>
  <r>
    <x v="0"/>
    <x v="1"/>
    <x v="37"/>
    <x v="0"/>
    <x v="7"/>
    <x v="2"/>
    <x v="0"/>
    <x v="0"/>
    <x v="1"/>
    <x v="3"/>
    <x v="3"/>
    <x v="0"/>
    <x v="2"/>
    <x v="0"/>
    <x v="0"/>
    <x v="0"/>
    <x v="1"/>
    <x v="1"/>
    <x v="2"/>
    <x v="0"/>
    <x v="0"/>
    <x v="0"/>
    <x v="0"/>
    <x v="1"/>
    <x v="0"/>
    <x v="0"/>
    <x v="1"/>
    <x v="1"/>
    <x v="0"/>
    <x v="0"/>
    <x v="0"/>
    <x v="2"/>
    <x v="2"/>
    <x v="3"/>
    <x v="2"/>
    <x v="0"/>
    <x v="2"/>
    <x v="0"/>
    <x v="0"/>
    <x v="0"/>
    <x v="0"/>
    <x v="0"/>
    <x v="0"/>
    <x v="0"/>
    <x v="0"/>
    <x v="0"/>
    <x v="0"/>
    <x v="0"/>
    <x v="0"/>
    <x v="6"/>
    <x v="72"/>
    <x v="14"/>
    <x v="3"/>
    <x v="0"/>
    <x v="0"/>
    <x v="6"/>
    <x v="3"/>
    <x v="1"/>
    <x v="5"/>
    <x v="3"/>
  </r>
  <r>
    <x v="0"/>
    <x v="1"/>
    <x v="37"/>
    <x v="0"/>
    <x v="7"/>
    <x v="0"/>
    <x v="0"/>
    <x v="0"/>
    <x v="0"/>
    <x v="0"/>
    <x v="3"/>
    <x v="2"/>
    <x v="0"/>
    <x v="1"/>
    <x v="0"/>
    <x v="0"/>
    <x v="1"/>
    <x v="1"/>
    <x v="2"/>
    <x v="0"/>
    <x v="1"/>
    <x v="1"/>
    <x v="1"/>
    <x v="1"/>
    <x v="0"/>
    <x v="4"/>
    <x v="0"/>
    <x v="1"/>
    <x v="0"/>
    <x v="0"/>
    <x v="0"/>
    <x v="2"/>
    <x v="2"/>
    <x v="3"/>
    <x v="2"/>
    <x v="0"/>
    <x v="0"/>
    <x v="3"/>
    <x v="0"/>
    <x v="0"/>
    <x v="0"/>
    <x v="0"/>
    <x v="0"/>
    <x v="0"/>
    <x v="0"/>
    <x v="0"/>
    <x v="0"/>
    <x v="0"/>
    <x v="0"/>
    <x v="0"/>
    <x v="23"/>
    <x v="1"/>
    <x v="3"/>
    <x v="11"/>
    <x v="0"/>
    <x v="6"/>
    <x v="5"/>
    <x v="1"/>
    <x v="5"/>
    <x v="3"/>
  </r>
  <r>
    <x v="0"/>
    <x v="1"/>
    <x v="38"/>
    <x v="0"/>
    <x v="7"/>
    <x v="0"/>
    <x v="0"/>
    <x v="2"/>
    <x v="2"/>
    <x v="1"/>
    <x v="1"/>
    <x v="2"/>
    <x v="1"/>
    <x v="1"/>
    <x v="3"/>
    <x v="1"/>
    <x v="4"/>
    <x v="1"/>
    <x v="0"/>
    <x v="1"/>
    <x v="3"/>
    <x v="1"/>
    <x v="3"/>
    <x v="0"/>
    <x v="2"/>
    <x v="0"/>
    <x v="1"/>
    <x v="1"/>
    <x v="0"/>
    <x v="4"/>
    <x v="3"/>
    <x v="0"/>
    <x v="2"/>
    <x v="0"/>
    <x v="2"/>
    <x v="0"/>
    <x v="2"/>
    <x v="0"/>
    <x v="2"/>
    <x v="1"/>
    <x v="0"/>
    <x v="0"/>
    <x v="0"/>
    <x v="0"/>
    <x v="0"/>
    <x v="0"/>
    <x v="0"/>
    <x v="0"/>
    <x v="0"/>
    <x v="17"/>
    <x v="10"/>
    <x v="10"/>
    <x v="3"/>
    <x v="13"/>
    <x v="3"/>
    <x v="6"/>
    <x v="3"/>
    <x v="9"/>
    <x v="2"/>
    <x v="1"/>
  </r>
  <r>
    <x v="0"/>
    <x v="1"/>
    <x v="38"/>
    <x v="0"/>
    <x v="7"/>
    <x v="0"/>
    <x v="1"/>
    <x v="1"/>
    <x v="2"/>
    <x v="1"/>
    <x v="0"/>
    <x v="1"/>
    <x v="1"/>
    <x v="1"/>
    <x v="3"/>
    <x v="2"/>
    <x v="1"/>
    <x v="1"/>
    <x v="0"/>
    <x v="1"/>
    <x v="1"/>
    <x v="1"/>
    <x v="0"/>
    <x v="1"/>
    <x v="2"/>
    <x v="1"/>
    <x v="1"/>
    <x v="1"/>
    <x v="0"/>
    <x v="2"/>
    <x v="3"/>
    <x v="0"/>
    <x v="2"/>
    <x v="1"/>
    <x v="2"/>
    <x v="3"/>
    <x v="1"/>
    <x v="2"/>
    <x v="3"/>
    <x v="1"/>
    <x v="0"/>
    <x v="0"/>
    <x v="0"/>
    <x v="0"/>
    <x v="0"/>
    <x v="0"/>
    <x v="0"/>
    <x v="0"/>
    <x v="0"/>
    <x v="8"/>
    <x v="31"/>
    <x v="9"/>
    <x v="3"/>
    <x v="1"/>
    <x v="4"/>
    <x v="2"/>
    <x v="1"/>
    <x v="21"/>
    <x v="2"/>
    <x v="5"/>
  </r>
  <r>
    <x v="0"/>
    <x v="1"/>
    <x v="38"/>
    <x v="0"/>
    <x v="7"/>
    <x v="2"/>
    <x v="0"/>
    <x v="1"/>
    <x v="0"/>
    <x v="1"/>
    <x v="3"/>
    <x v="0"/>
    <x v="0"/>
    <x v="0"/>
    <x v="1"/>
    <x v="0"/>
    <x v="1"/>
    <x v="1"/>
    <x v="3"/>
    <x v="2"/>
    <x v="3"/>
    <x v="3"/>
    <x v="0"/>
    <x v="2"/>
    <x v="0"/>
    <x v="2"/>
    <x v="5"/>
    <x v="1"/>
    <x v="0"/>
    <x v="0"/>
    <x v="0"/>
    <x v="2"/>
    <x v="0"/>
    <x v="0"/>
    <x v="1"/>
    <x v="0"/>
    <x v="2"/>
    <x v="0"/>
    <x v="0"/>
    <x v="0"/>
    <x v="0"/>
    <x v="0"/>
    <x v="0"/>
    <x v="0"/>
    <x v="0"/>
    <x v="0"/>
    <x v="0"/>
    <x v="0"/>
    <x v="0"/>
    <x v="6"/>
    <x v="0"/>
    <x v="1"/>
    <x v="0"/>
    <x v="4"/>
    <x v="3"/>
    <x v="4"/>
    <x v="3"/>
    <x v="1"/>
    <x v="7"/>
    <x v="4"/>
  </r>
  <r>
    <x v="0"/>
    <x v="1"/>
    <x v="38"/>
    <x v="0"/>
    <x v="7"/>
    <x v="0"/>
    <x v="3"/>
    <x v="4"/>
    <x v="2"/>
    <x v="0"/>
    <x v="1"/>
    <x v="1"/>
    <x v="1"/>
    <x v="1"/>
    <x v="0"/>
    <x v="1"/>
    <x v="1"/>
    <x v="0"/>
    <x v="1"/>
    <x v="0"/>
    <x v="0"/>
    <x v="1"/>
    <x v="2"/>
    <x v="1"/>
    <x v="1"/>
    <x v="5"/>
    <x v="4"/>
    <x v="1"/>
    <x v="0"/>
    <x v="0"/>
    <x v="2"/>
    <x v="2"/>
    <x v="0"/>
    <x v="0"/>
    <x v="1"/>
    <x v="0"/>
    <x v="0"/>
    <x v="1"/>
    <x v="1"/>
    <x v="0"/>
    <x v="0"/>
    <x v="0"/>
    <x v="0"/>
    <x v="0"/>
    <x v="0"/>
    <x v="0"/>
    <x v="0"/>
    <x v="0"/>
    <x v="0"/>
    <x v="4"/>
    <x v="24"/>
    <x v="10"/>
    <x v="7"/>
    <x v="0"/>
    <x v="4"/>
    <x v="1"/>
    <x v="8"/>
    <x v="3"/>
    <x v="7"/>
    <x v="4"/>
  </r>
  <r>
    <x v="0"/>
    <x v="1"/>
    <x v="38"/>
    <x v="0"/>
    <x v="7"/>
    <x v="2"/>
    <x v="2"/>
    <x v="0"/>
    <x v="1"/>
    <x v="1"/>
    <x v="3"/>
    <x v="0"/>
    <x v="0"/>
    <x v="0"/>
    <x v="0"/>
    <x v="1"/>
    <x v="1"/>
    <x v="1"/>
    <x v="0"/>
    <x v="1"/>
    <x v="1"/>
    <x v="0"/>
    <x v="0"/>
    <x v="2"/>
    <x v="1"/>
    <x v="0"/>
    <x v="2"/>
    <x v="2"/>
    <x v="0"/>
    <x v="3"/>
    <x v="2"/>
    <x v="2"/>
    <x v="3"/>
    <x v="3"/>
    <x v="1"/>
    <x v="3"/>
    <x v="0"/>
    <x v="3"/>
    <x v="2"/>
    <x v="0"/>
    <x v="0"/>
    <x v="0"/>
    <x v="0"/>
    <x v="0"/>
    <x v="0"/>
    <x v="0"/>
    <x v="0"/>
    <x v="0"/>
    <x v="0"/>
    <x v="5"/>
    <x v="0"/>
    <x v="4"/>
    <x v="3"/>
    <x v="1"/>
    <x v="0"/>
    <x v="3"/>
    <x v="1"/>
    <x v="39"/>
    <x v="3"/>
    <x v="1"/>
  </r>
  <r>
    <x v="0"/>
    <x v="1"/>
    <x v="38"/>
    <x v="0"/>
    <x v="7"/>
    <x v="2"/>
    <x v="2"/>
    <x v="0"/>
    <x v="1"/>
    <x v="0"/>
    <x v="3"/>
    <x v="2"/>
    <x v="2"/>
    <x v="0"/>
    <x v="0"/>
    <x v="0"/>
    <x v="0"/>
    <x v="2"/>
    <x v="0"/>
    <x v="0"/>
    <x v="0"/>
    <x v="0"/>
    <x v="0"/>
    <x v="2"/>
    <x v="1"/>
    <x v="1"/>
    <x v="0"/>
    <x v="1"/>
    <x v="0"/>
    <x v="0"/>
    <x v="0"/>
    <x v="0"/>
    <x v="0"/>
    <x v="3"/>
    <x v="2"/>
    <x v="0"/>
    <x v="0"/>
    <x v="0"/>
    <x v="0"/>
    <x v="0"/>
    <x v="0"/>
    <x v="0"/>
    <x v="0"/>
    <x v="0"/>
    <x v="0"/>
    <x v="0"/>
    <x v="0"/>
    <x v="0"/>
    <x v="0"/>
    <x v="5"/>
    <x v="6"/>
    <x v="0"/>
    <x v="1"/>
    <x v="0"/>
    <x v="0"/>
    <x v="3"/>
    <x v="3"/>
    <x v="1"/>
    <x v="0"/>
    <x v="3"/>
  </r>
  <r>
    <x v="0"/>
    <x v="1"/>
    <x v="38"/>
    <x v="0"/>
    <x v="7"/>
    <x v="2"/>
    <x v="2"/>
    <x v="1"/>
    <x v="4"/>
    <x v="3"/>
    <x v="1"/>
    <x v="1"/>
    <x v="0"/>
    <x v="2"/>
    <x v="4"/>
    <x v="2"/>
    <x v="1"/>
    <x v="1"/>
    <x v="0"/>
    <x v="3"/>
    <x v="5"/>
    <x v="4"/>
    <x v="3"/>
    <x v="1"/>
    <x v="1"/>
    <x v="2"/>
    <x v="0"/>
    <x v="2"/>
    <x v="0"/>
    <x v="0"/>
    <x v="0"/>
    <x v="4"/>
    <x v="4"/>
    <x v="2"/>
    <x v="3"/>
    <x v="0"/>
    <x v="1"/>
    <x v="1"/>
    <x v="3"/>
    <x v="3"/>
    <x v="0"/>
    <x v="0"/>
    <x v="0"/>
    <x v="0"/>
    <x v="0"/>
    <x v="0"/>
    <x v="0"/>
    <x v="0"/>
    <x v="0"/>
    <x v="18"/>
    <x v="46"/>
    <x v="22"/>
    <x v="3"/>
    <x v="7"/>
    <x v="5"/>
    <x v="1"/>
    <x v="1"/>
    <x v="24"/>
    <x v="14"/>
    <x v="2"/>
  </r>
  <r>
    <x v="0"/>
    <x v="1"/>
    <x v="36"/>
    <x v="0"/>
    <x v="7"/>
    <x v="0"/>
    <x v="1"/>
    <x v="2"/>
    <x v="4"/>
    <x v="4"/>
    <x v="1"/>
    <x v="5"/>
    <x v="0"/>
    <x v="2"/>
    <x v="1"/>
    <x v="2"/>
    <x v="1"/>
    <x v="2"/>
    <x v="1"/>
    <x v="0"/>
    <x v="0"/>
    <x v="3"/>
    <x v="3"/>
    <x v="1"/>
    <x v="1"/>
    <x v="2"/>
    <x v="3"/>
    <x v="1"/>
    <x v="0"/>
    <x v="3"/>
    <x v="2"/>
    <x v="0"/>
    <x v="3"/>
    <x v="4"/>
    <x v="4"/>
    <x v="3"/>
    <x v="1"/>
    <x v="3"/>
    <x v="0"/>
    <x v="2"/>
    <x v="0"/>
    <x v="0"/>
    <x v="0"/>
    <x v="0"/>
    <x v="0"/>
    <x v="0"/>
    <x v="0"/>
    <x v="0"/>
    <x v="0"/>
    <x v="15"/>
    <x v="21"/>
    <x v="9"/>
    <x v="2"/>
    <x v="0"/>
    <x v="6"/>
    <x v="1"/>
    <x v="9"/>
    <x v="30"/>
    <x v="4"/>
    <x v="7"/>
  </r>
  <r>
    <x v="0"/>
    <x v="1"/>
    <x v="36"/>
    <x v="0"/>
    <x v="7"/>
    <x v="2"/>
    <x v="2"/>
    <x v="0"/>
    <x v="1"/>
    <x v="0"/>
    <x v="3"/>
    <x v="1"/>
    <x v="0"/>
    <x v="2"/>
    <x v="1"/>
    <x v="1"/>
    <x v="1"/>
    <x v="1"/>
    <x v="0"/>
    <x v="1"/>
    <x v="0"/>
    <x v="3"/>
    <x v="3"/>
    <x v="2"/>
    <x v="0"/>
    <x v="2"/>
    <x v="0"/>
    <x v="0"/>
    <x v="0"/>
    <x v="0"/>
    <x v="2"/>
    <x v="1"/>
    <x v="3"/>
    <x v="0"/>
    <x v="1"/>
    <x v="3"/>
    <x v="4"/>
    <x v="1"/>
    <x v="2"/>
    <x v="0"/>
    <x v="0"/>
    <x v="0"/>
    <x v="0"/>
    <x v="0"/>
    <x v="0"/>
    <x v="0"/>
    <x v="0"/>
    <x v="0"/>
    <x v="0"/>
    <x v="5"/>
    <x v="15"/>
    <x v="2"/>
    <x v="3"/>
    <x v="8"/>
    <x v="6"/>
    <x v="4"/>
    <x v="1"/>
    <x v="6"/>
    <x v="8"/>
    <x v="4"/>
  </r>
  <r>
    <x v="0"/>
    <x v="1"/>
    <x v="36"/>
    <x v="0"/>
    <x v="7"/>
    <x v="0"/>
    <x v="2"/>
    <x v="0"/>
    <x v="1"/>
    <x v="1"/>
    <x v="3"/>
    <x v="2"/>
    <x v="2"/>
    <x v="0"/>
    <x v="0"/>
    <x v="0"/>
    <x v="0"/>
    <x v="2"/>
    <x v="1"/>
    <x v="2"/>
    <x v="1"/>
    <x v="1"/>
    <x v="1"/>
    <x v="2"/>
    <x v="2"/>
    <x v="0"/>
    <x v="1"/>
    <x v="1"/>
    <x v="2"/>
    <x v="0"/>
    <x v="0"/>
    <x v="2"/>
    <x v="3"/>
    <x v="3"/>
    <x v="4"/>
    <x v="3"/>
    <x v="2"/>
    <x v="1"/>
    <x v="0"/>
    <x v="1"/>
    <x v="0"/>
    <x v="0"/>
    <x v="0"/>
    <x v="0"/>
    <x v="0"/>
    <x v="0"/>
    <x v="0"/>
    <x v="0"/>
    <x v="0"/>
    <x v="5"/>
    <x v="0"/>
    <x v="0"/>
    <x v="2"/>
    <x v="6"/>
    <x v="0"/>
    <x v="1"/>
    <x v="3"/>
    <x v="0"/>
    <x v="3"/>
    <x v="3"/>
  </r>
  <r>
    <x v="0"/>
    <x v="1"/>
    <x v="36"/>
    <x v="0"/>
    <x v="7"/>
    <x v="0"/>
    <x v="2"/>
    <x v="1"/>
    <x v="1"/>
    <x v="3"/>
    <x v="0"/>
    <x v="1"/>
    <x v="0"/>
    <x v="0"/>
    <x v="1"/>
    <x v="1"/>
    <x v="1"/>
    <x v="1"/>
    <x v="1"/>
    <x v="1"/>
    <x v="3"/>
    <x v="1"/>
    <x v="0"/>
    <x v="2"/>
    <x v="3"/>
    <x v="1"/>
    <x v="2"/>
    <x v="1"/>
    <x v="3"/>
    <x v="3"/>
    <x v="2"/>
    <x v="0"/>
    <x v="0"/>
    <x v="0"/>
    <x v="1"/>
    <x v="3"/>
    <x v="0"/>
    <x v="0"/>
    <x v="2"/>
    <x v="1"/>
    <x v="0"/>
    <x v="0"/>
    <x v="0"/>
    <x v="0"/>
    <x v="0"/>
    <x v="0"/>
    <x v="0"/>
    <x v="0"/>
    <x v="0"/>
    <x v="11"/>
    <x v="10"/>
    <x v="10"/>
    <x v="1"/>
    <x v="13"/>
    <x v="4"/>
    <x v="3"/>
    <x v="7"/>
    <x v="39"/>
    <x v="0"/>
    <x v="4"/>
  </r>
  <r>
    <x v="0"/>
    <x v="1"/>
    <x v="36"/>
    <x v="0"/>
    <x v="7"/>
    <x v="2"/>
    <x v="2"/>
    <x v="1"/>
    <x v="1"/>
    <x v="1"/>
    <x v="3"/>
    <x v="2"/>
    <x v="0"/>
    <x v="1"/>
    <x v="1"/>
    <x v="1"/>
    <x v="0"/>
    <x v="4"/>
    <x v="1"/>
    <x v="0"/>
    <x v="0"/>
    <x v="1"/>
    <x v="0"/>
    <x v="1"/>
    <x v="1"/>
    <x v="2"/>
    <x v="2"/>
    <x v="0"/>
    <x v="0"/>
    <x v="0"/>
    <x v="3"/>
    <x v="3"/>
    <x v="0"/>
    <x v="3"/>
    <x v="1"/>
    <x v="0"/>
    <x v="1"/>
    <x v="1"/>
    <x v="2"/>
    <x v="0"/>
    <x v="0"/>
    <x v="0"/>
    <x v="0"/>
    <x v="0"/>
    <x v="0"/>
    <x v="0"/>
    <x v="0"/>
    <x v="0"/>
    <x v="0"/>
    <x v="11"/>
    <x v="12"/>
    <x v="10"/>
    <x v="2"/>
    <x v="0"/>
    <x v="4"/>
    <x v="1"/>
    <x v="2"/>
    <x v="59"/>
    <x v="3"/>
    <x v="1"/>
  </r>
  <r>
    <x v="0"/>
    <x v="1"/>
    <x v="36"/>
    <x v="0"/>
    <x v="7"/>
    <x v="0"/>
    <x v="2"/>
    <x v="1"/>
    <x v="2"/>
    <x v="3"/>
    <x v="2"/>
    <x v="1"/>
    <x v="0"/>
    <x v="1"/>
    <x v="1"/>
    <x v="1"/>
    <x v="2"/>
    <x v="1"/>
    <x v="1"/>
    <x v="2"/>
    <x v="1"/>
    <x v="1"/>
    <x v="0"/>
    <x v="1"/>
    <x v="1"/>
    <x v="0"/>
    <x v="0"/>
    <x v="1"/>
    <x v="2"/>
    <x v="3"/>
    <x v="2"/>
    <x v="2"/>
    <x v="3"/>
    <x v="0"/>
    <x v="2"/>
    <x v="3"/>
    <x v="2"/>
    <x v="3"/>
    <x v="0"/>
    <x v="1"/>
    <x v="0"/>
    <x v="0"/>
    <x v="0"/>
    <x v="0"/>
    <x v="0"/>
    <x v="0"/>
    <x v="0"/>
    <x v="0"/>
    <x v="0"/>
    <x v="1"/>
    <x v="2"/>
    <x v="2"/>
    <x v="1"/>
    <x v="6"/>
    <x v="4"/>
    <x v="1"/>
    <x v="0"/>
    <x v="4"/>
    <x v="3"/>
    <x v="1"/>
  </r>
  <r>
    <x v="0"/>
    <x v="1"/>
    <x v="36"/>
    <x v="0"/>
    <x v="7"/>
    <x v="2"/>
    <x v="1"/>
    <x v="2"/>
    <x v="2"/>
    <x v="3"/>
    <x v="0"/>
    <x v="1"/>
    <x v="0"/>
    <x v="2"/>
    <x v="1"/>
    <x v="1"/>
    <x v="0"/>
    <x v="1"/>
    <x v="4"/>
    <x v="0"/>
    <x v="0"/>
    <x v="1"/>
    <x v="0"/>
    <x v="4"/>
    <x v="2"/>
    <x v="1"/>
    <x v="1"/>
    <x v="1"/>
    <x v="2"/>
    <x v="0"/>
    <x v="2"/>
    <x v="1"/>
    <x v="3"/>
    <x v="1"/>
    <x v="1"/>
    <x v="0"/>
    <x v="1"/>
    <x v="0"/>
    <x v="0"/>
    <x v="0"/>
    <x v="0"/>
    <x v="0"/>
    <x v="0"/>
    <x v="0"/>
    <x v="0"/>
    <x v="0"/>
    <x v="0"/>
    <x v="0"/>
    <x v="0"/>
    <x v="4"/>
    <x v="10"/>
    <x v="5"/>
    <x v="8"/>
    <x v="0"/>
    <x v="4"/>
    <x v="5"/>
    <x v="1"/>
    <x v="6"/>
    <x v="8"/>
    <x v="0"/>
  </r>
  <r>
    <x v="0"/>
    <x v="1"/>
    <x v="36"/>
    <x v="0"/>
    <x v="7"/>
    <x v="2"/>
    <x v="2"/>
    <x v="0"/>
    <x v="1"/>
    <x v="0"/>
    <x v="3"/>
    <x v="2"/>
    <x v="2"/>
    <x v="0"/>
    <x v="1"/>
    <x v="0"/>
    <x v="0"/>
    <x v="1"/>
    <x v="0"/>
    <x v="0"/>
    <x v="0"/>
    <x v="0"/>
    <x v="1"/>
    <x v="2"/>
    <x v="0"/>
    <x v="0"/>
    <x v="0"/>
    <x v="1"/>
    <x v="0"/>
    <x v="0"/>
    <x v="2"/>
    <x v="2"/>
    <x v="0"/>
    <x v="3"/>
    <x v="1"/>
    <x v="0"/>
    <x v="0"/>
    <x v="0"/>
    <x v="0"/>
    <x v="0"/>
    <x v="0"/>
    <x v="0"/>
    <x v="0"/>
    <x v="0"/>
    <x v="0"/>
    <x v="0"/>
    <x v="0"/>
    <x v="0"/>
    <x v="0"/>
    <x v="5"/>
    <x v="6"/>
    <x v="14"/>
    <x v="3"/>
    <x v="0"/>
    <x v="1"/>
    <x v="4"/>
    <x v="0"/>
    <x v="3"/>
    <x v="7"/>
    <x v="1"/>
  </r>
  <r>
    <x v="0"/>
    <x v="1"/>
    <x v="36"/>
    <x v="0"/>
    <x v="7"/>
    <x v="2"/>
    <x v="0"/>
    <x v="0"/>
    <x v="1"/>
    <x v="3"/>
    <x v="1"/>
    <x v="3"/>
    <x v="1"/>
    <x v="0"/>
    <x v="0"/>
    <x v="1"/>
    <x v="3"/>
    <x v="1"/>
    <x v="0"/>
    <x v="0"/>
    <x v="1"/>
    <x v="1"/>
    <x v="3"/>
    <x v="2"/>
    <x v="0"/>
    <x v="1"/>
    <x v="2"/>
    <x v="1"/>
    <x v="2"/>
    <x v="3"/>
    <x v="3"/>
    <x v="1"/>
    <x v="0"/>
    <x v="3"/>
    <x v="2"/>
    <x v="3"/>
    <x v="0"/>
    <x v="2"/>
    <x v="2"/>
    <x v="0"/>
    <x v="0"/>
    <x v="0"/>
    <x v="0"/>
    <x v="0"/>
    <x v="0"/>
    <x v="0"/>
    <x v="0"/>
    <x v="0"/>
    <x v="0"/>
    <x v="6"/>
    <x v="29"/>
    <x v="45"/>
    <x v="3"/>
    <x v="11"/>
    <x v="3"/>
    <x v="4"/>
    <x v="7"/>
    <x v="8"/>
    <x v="6"/>
    <x v="3"/>
  </r>
  <r>
    <x v="0"/>
    <x v="1"/>
    <x v="36"/>
    <x v="0"/>
    <x v="7"/>
    <x v="2"/>
    <x v="2"/>
    <x v="0"/>
    <x v="1"/>
    <x v="1"/>
    <x v="0"/>
    <x v="1"/>
    <x v="2"/>
    <x v="1"/>
    <x v="1"/>
    <x v="1"/>
    <x v="0"/>
    <x v="1"/>
    <x v="0"/>
    <x v="0"/>
    <x v="0"/>
    <x v="0"/>
    <x v="0"/>
    <x v="2"/>
    <x v="0"/>
    <x v="0"/>
    <x v="1"/>
    <x v="1"/>
    <x v="0"/>
    <x v="0"/>
    <x v="0"/>
    <x v="2"/>
    <x v="2"/>
    <x v="0"/>
    <x v="1"/>
    <x v="0"/>
    <x v="0"/>
    <x v="0"/>
    <x v="0"/>
    <x v="1"/>
    <x v="0"/>
    <x v="0"/>
    <x v="0"/>
    <x v="0"/>
    <x v="0"/>
    <x v="0"/>
    <x v="0"/>
    <x v="0"/>
    <x v="0"/>
    <x v="5"/>
    <x v="27"/>
    <x v="10"/>
    <x v="3"/>
    <x v="0"/>
    <x v="0"/>
    <x v="4"/>
    <x v="3"/>
    <x v="1"/>
    <x v="5"/>
    <x v="4"/>
  </r>
  <r>
    <x v="0"/>
    <x v="1"/>
    <x v="36"/>
    <x v="0"/>
    <x v="7"/>
    <x v="0"/>
    <x v="2"/>
    <x v="0"/>
    <x v="1"/>
    <x v="0"/>
    <x v="3"/>
    <x v="2"/>
    <x v="2"/>
    <x v="0"/>
    <x v="0"/>
    <x v="0"/>
    <x v="0"/>
    <x v="1"/>
    <x v="3"/>
    <x v="0"/>
    <x v="0"/>
    <x v="1"/>
    <x v="1"/>
    <x v="0"/>
    <x v="0"/>
    <x v="0"/>
    <x v="0"/>
    <x v="1"/>
    <x v="0"/>
    <x v="0"/>
    <x v="0"/>
    <x v="2"/>
    <x v="0"/>
    <x v="3"/>
    <x v="1"/>
    <x v="0"/>
    <x v="2"/>
    <x v="0"/>
    <x v="0"/>
    <x v="0"/>
    <x v="0"/>
    <x v="0"/>
    <x v="0"/>
    <x v="0"/>
    <x v="0"/>
    <x v="0"/>
    <x v="0"/>
    <x v="0"/>
    <x v="0"/>
    <x v="5"/>
    <x v="6"/>
    <x v="0"/>
    <x v="0"/>
    <x v="0"/>
    <x v="0"/>
    <x v="0"/>
    <x v="0"/>
    <x v="1"/>
    <x v="7"/>
    <x v="1"/>
  </r>
  <r>
    <x v="0"/>
    <x v="1"/>
    <x v="36"/>
    <x v="0"/>
    <x v="7"/>
    <x v="2"/>
    <x v="0"/>
    <x v="1"/>
    <x v="1"/>
    <x v="3"/>
    <x v="4"/>
    <x v="5"/>
    <x v="2"/>
    <x v="1"/>
    <x v="1"/>
    <x v="1"/>
    <x v="1"/>
    <x v="1"/>
    <x v="1"/>
    <x v="0"/>
    <x v="0"/>
    <x v="0"/>
    <x v="0"/>
    <x v="1"/>
    <x v="2"/>
    <x v="2"/>
    <x v="1"/>
    <x v="1"/>
    <x v="2"/>
    <x v="3"/>
    <x v="1"/>
    <x v="1"/>
    <x v="0"/>
    <x v="2"/>
    <x v="3"/>
    <x v="1"/>
    <x v="0"/>
    <x v="2"/>
    <x v="2"/>
    <x v="1"/>
    <x v="0"/>
    <x v="0"/>
    <x v="0"/>
    <x v="0"/>
    <x v="0"/>
    <x v="0"/>
    <x v="0"/>
    <x v="0"/>
    <x v="0"/>
    <x v="5"/>
    <x v="43"/>
    <x v="5"/>
    <x v="1"/>
    <x v="0"/>
    <x v="0"/>
    <x v="2"/>
    <x v="7"/>
    <x v="47"/>
    <x v="6"/>
    <x v="2"/>
  </r>
  <r>
    <x v="0"/>
    <x v="1"/>
    <x v="36"/>
    <x v="0"/>
    <x v="7"/>
    <x v="0"/>
    <x v="0"/>
    <x v="1"/>
    <x v="1"/>
    <x v="0"/>
    <x v="0"/>
    <x v="1"/>
    <x v="0"/>
    <x v="1"/>
    <x v="0"/>
    <x v="1"/>
    <x v="0"/>
    <x v="0"/>
    <x v="1"/>
    <x v="1"/>
    <x v="1"/>
    <x v="1"/>
    <x v="0"/>
    <x v="2"/>
    <x v="1"/>
    <x v="1"/>
    <x v="1"/>
    <x v="0"/>
    <x v="0"/>
    <x v="0"/>
    <x v="2"/>
    <x v="3"/>
    <x v="3"/>
    <x v="3"/>
    <x v="4"/>
    <x v="3"/>
    <x v="0"/>
    <x v="1"/>
    <x v="2"/>
    <x v="2"/>
    <x v="0"/>
    <x v="0"/>
    <x v="0"/>
    <x v="0"/>
    <x v="0"/>
    <x v="0"/>
    <x v="0"/>
    <x v="0"/>
    <x v="0"/>
    <x v="5"/>
    <x v="8"/>
    <x v="4"/>
    <x v="7"/>
    <x v="1"/>
    <x v="4"/>
    <x v="3"/>
    <x v="1"/>
    <x v="6"/>
    <x v="10"/>
    <x v="3"/>
  </r>
  <r>
    <x v="0"/>
    <x v="1"/>
    <x v="36"/>
    <x v="0"/>
    <x v="7"/>
    <x v="3"/>
    <x v="0"/>
    <x v="0"/>
    <x v="1"/>
    <x v="0"/>
    <x v="3"/>
    <x v="2"/>
    <x v="2"/>
    <x v="1"/>
    <x v="0"/>
    <x v="0"/>
    <x v="0"/>
    <x v="1"/>
    <x v="1"/>
    <x v="0"/>
    <x v="0"/>
    <x v="0"/>
    <x v="1"/>
    <x v="0"/>
    <x v="0"/>
    <x v="0"/>
    <x v="0"/>
    <x v="1"/>
    <x v="0"/>
    <x v="0"/>
    <x v="0"/>
    <x v="2"/>
    <x v="2"/>
    <x v="3"/>
    <x v="0"/>
    <x v="0"/>
    <x v="2"/>
    <x v="3"/>
    <x v="0"/>
    <x v="0"/>
    <x v="0"/>
    <x v="0"/>
    <x v="0"/>
    <x v="0"/>
    <x v="0"/>
    <x v="0"/>
    <x v="0"/>
    <x v="0"/>
    <x v="0"/>
    <x v="6"/>
    <x v="6"/>
    <x v="14"/>
    <x v="1"/>
    <x v="0"/>
    <x v="1"/>
    <x v="0"/>
    <x v="0"/>
    <x v="1"/>
    <x v="5"/>
    <x v="5"/>
  </r>
  <r>
    <x v="0"/>
    <x v="1"/>
    <x v="36"/>
    <x v="0"/>
    <x v="7"/>
    <x v="2"/>
    <x v="0"/>
    <x v="1"/>
    <x v="0"/>
    <x v="0"/>
    <x v="3"/>
    <x v="2"/>
    <x v="0"/>
    <x v="0"/>
    <x v="0"/>
    <x v="0"/>
    <x v="4"/>
    <x v="0"/>
    <x v="0"/>
    <x v="0"/>
    <x v="0"/>
    <x v="1"/>
    <x v="0"/>
    <x v="2"/>
    <x v="0"/>
    <x v="0"/>
    <x v="0"/>
    <x v="1"/>
    <x v="0"/>
    <x v="0"/>
    <x v="2"/>
    <x v="2"/>
    <x v="2"/>
    <x v="3"/>
    <x v="1"/>
    <x v="0"/>
    <x v="0"/>
    <x v="0"/>
    <x v="0"/>
    <x v="0"/>
    <x v="0"/>
    <x v="0"/>
    <x v="0"/>
    <x v="0"/>
    <x v="0"/>
    <x v="0"/>
    <x v="0"/>
    <x v="0"/>
    <x v="0"/>
    <x v="6"/>
    <x v="23"/>
    <x v="6"/>
    <x v="0"/>
    <x v="0"/>
    <x v="4"/>
    <x v="4"/>
    <x v="0"/>
    <x v="3"/>
    <x v="5"/>
    <x v="1"/>
  </r>
  <r>
    <x v="0"/>
    <x v="1"/>
    <x v="36"/>
    <x v="0"/>
    <x v="7"/>
    <x v="3"/>
    <x v="0"/>
    <x v="2"/>
    <x v="2"/>
    <x v="1"/>
    <x v="0"/>
    <x v="3"/>
    <x v="1"/>
    <x v="1"/>
    <x v="0"/>
    <x v="0"/>
    <x v="1"/>
    <x v="2"/>
    <x v="1"/>
    <x v="2"/>
    <x v="3"/>
    <x v="1"/>
    <x v="0"/>
    <x v="2"/>
    <x v="1"/>
    <x v="4"/>
    <x v="1"/>
    <x v="0"/>
    <x v="0"/>
    <x v="4"/>
    <x v="0"/>
    <x v="0"/>
    <x v="2"/>
    <x v="0"/>
    <x v="2"/>
    <x v="3"/>
    <x v="0"/>
    <x v="3"/>
    <x v="2"/>
    <x v="1"/>
    <x v="0"/>
    <x v="0"/>
    <x v="0"/>
    <x v="0"/>
    <x v="0"/>
    <x v="0"/>
    <x v="0"/>
    <x v="0"/>
    <x v="0"/>
    <x v="17"/>
    <x v="9"/>
    <x v="1"/>
    <x v="2"/>
    <x v="4"/>
    <x v="4"/>
    <x v="3"/>
    <x v="0"/>
    <x v="59"/>
    <x v="2"/>
    <x v="1"/>
  </r>
  <r>
    <x v="0"/>
    <x v="1"/>
    <x v="36"/>
    <x v="0"/>
    <x v="7"/>
    <x v="2"/>
    <x v="0"/>
    <x v="0"/>
    <x v="1"/>
    <x v="0"/>
    <x v="3"/>
    <x v="2"/>
    <x v="2"/>
    <x v="0"/>
    <x v="0"/>
    <x v="0"/>
    <x v="0"/>
    <x v="0"/>
    <x v="0"/>
    <x v="0"/>
    <x v="0"/>
    <x v="0"/>
    <x v="1"/>
    <x v="0"/>
    <x v="0"/>
    <x v="4"/>
    <x v="5"/>
    <x v="1"/>
    <x v="0"/>
    <x v="0"/>
    <x v="0"/>
    <x v="2"/>
    <x v="2"/>
    <x v="3"/>
    <x v="2"/>
    <x v="0"/>
    <x v="2"/>
    <x v="0"/>
    <x v="0"/>
    <x v="0"/>
    <x v="0"/>
    <x v="0"/>
    <x v="0"/>
    <x v="0"/>
    <x v="0"/>
    <x v="0"/>
    <x v="0"/>
    <x v="0"/>
    <x v="0"/>
    <x v="6"/>
    <x v="6"/>
    <x v="0"/>
    <x v="0"/>
    <x v="0"/>
    <x v="1"/>
    <x v="0"/>
    <x v="6"/>
    <x v="1"/>
    <x v="5"/>
    <x v="3"/>
  </r>
  <r>
    <x v="0"/>
    <x v="1"/>
    <x v="36"/>
    <x v="0"/>
    <x v="7"/>
    <x v="0"/>
    <x v="0"/>
    <x v="1"/>
    <x v="2"/>
    <x v="0"/>
    <x v="3"/>
    <x v="2"/>
    <x v="2"/>
    <x v="1"/>
    <x v="0"/>
    <x v="0"/>
    <x v="4"/>
    <x v="1"/>
    <x v="3"/>
    <x v="0"/>
    <x v="0"/>
    <x v="1"/>
    <x v="1"/>
    <x v="1"/>
    <x v="0"/>
    <x v="0"/>
    <x v="0"/>
    <x v="1"/>
    <x v="0"/>
    <x v="0"/>
    <x v="2"/>
    <x v="2"/>
    <x v="2"/>
    <x v="3"/>
    <x v="1"/>
    <x v="0"/>
    <x v="0"/>
    <x v="3"/>
    <x v="0"/>
    <x v="4"/>
    <x v="0"/>
    <x v="0"/>
    <x v="0"/>
    <x v="0"/>
    <x v="0"/>
    <x v="0"/>
    <x v="0"/>
    <x v="0"/>
    <x v="0"/>
    <x v="10"/>
    <x v="6"/>
    <x v="0"/>
    <x v="0"/>
    <x v="0"/>
    <x v="0"/>
    <x v="6"/>
    <x v="0"/>
    <x v="3"/>
    <x v="5"/>
    <x v="1"/>
  </r>
  <r>
    <x v="0"/>
    <x v="1"/>
    <x v="36"/>
    <x v="0"/>
    <x v="7"/>
    <x v="2"/>
    <x v="0"/>
    <x v="1"/>
    <x v="0"/>
    <x v="0"/>
    <x v="3"/>
    <x v="2"/>
    <x v="2"/>
    <x v="0"/>
    <x v="0"/>
    <x v="0"/>
    <x v="1"/>
    <x v="1"/>
    <x v="0"/>
    <x v="0"/>
    <x v="0"/>
    <x v="1"/>
    <x v="0"/>
    <x v="2"/>
    <x v="0"/>
    <x v="0"/>
    <x v="1"/>
    <x v="1"/>
    <x v="0"/>
    <x v="0"/>
    <x v="0"/>
    <x v="2"/>
    <x v="2"/>
    <x v="3"/>
    <x v="2"/>
    <x v="0"/>
    <x v="0"/>
    <x v="3"/>
    <x v="0"/>
    <x v="0"/>
    <x v="0"/>
    <x v="0"/>
    <x v="0"/>
    <x v="0"/>
    <x v="0"/>
    <x v="0"/>
    <x v="0"/>
    <x v="0"/>
    <x v="0"/>
    <x v="6"/>
    <x v="6"/>
    <x v="14"/>
    <x v="3"/>
    <x v="0"/>
    <x v="4"/>
    <x v="4"/>
    <x v="3"/>
    <x v="1"/>
    <x v="5"/>
    <x v="3"/>
  </r>
  <r>
    <x v="0"/>
    <x v="1"/>
    <x v="36"/>
    <x v="0"/>
    <x v="7"/>
    <x v="2"/>
    <x v="0"/>
    <x v="0"/>
    <x v="0"/>
    <x v="1"/>
    <x v="3"/>
    <x v="2"/>
    <x v="0"/>
    <x v="1"/>
    <x v="0"/>
    <x v="0"/>
    <x v="4"/>
    <x v="1"/>
    <x v="0"/>
    <x v="0"/>
    <x v="0"/>
    <x v="1"/>
    <x v="0"/>
    <x v="0"/>
    <x v="0"/>
    <x v="4"/>
    <x v="1"/>
    <x v="1"/>
    <x v="0"/>
    <x v="0"/>
    <x v="0"/>
    <x v="2"/>
    <x v="2"/>
    <x v="3"/>
    <x v="2"/>
    <x v="0"/>
    <x v="0"/>
    <x v="3"/>
    <x v="0"/>
    <x v="0"/>
    <x v="0"/>
    <x v="0"/>
    <x v="0"/>
    <x v="0"/>
    <x v="0"/>
    <x v="0"/>
    <x v="0"/>
    <x v="0"/>
    <x v="0"/>
    <x v="0"/>
    <x v="12"/>
    <x v="0"/>
    <x v="3"/>
    <x v="0"/>
    <x v="4"/>
    <x v="0"/>
    <x v="0"/>
    <x v="1"/>
    <x v="5"/>
    <x v="3"/>
  </r>
  <r>
    <x v="0"/>
    <x v="1"/>
    <x v="36"/>
    <x v="0"/>
    <x v="7"/>
    <x v="0"/>
    <x v="0"/>
    <x v="1"/>
    <x v="2"/>
    <x v="0"/>
    <x v="0"/>
    <x v="2"/>
    <x v="2"/>
    <x v="0"/>
    <x v="0"/>
    <x v="0"/>
    <x v="0"/>
    <x v="1"/>
    <x v="0"/>
    <x v="0"/>
    <x v="0"/>
    <x v="1"/>
    <x v="1"/>
    <x v="0"/>
    <x v="1"/>
    <x v="0"/>
    <x v="0"/>
    <x v="1"/>
    <x v="0"/>
    <x v="0"/>
    <x v="0"/>
    <x v="2"/>
    <x v="0"/>
    <x v="3"/>
    <x v="2"/>
    <x v="0"/>
    <x v="2"/>
    <x v="0"/>
    <x v="0"/>
    <x v="0"/>
    <x v="0"/>
    <x v="0"/>
    <x v="0"/>
    <x v="0"/>
    <x v="0"/>
    <x v="0"/>
    <x v="0"/>
    <x v="0"/>
    <x v="0"/>
    <x v="10"/>
    <x v="0"/>
    <x v="0"/>
    <x v="3"/>
    <x v="0"/>
    <x v="0"/>
    <x v="4"/>
    <x v="0"/>
    <x v="1"/>
    <x v="7"/>
    <x v="3"/>
  </r>
  <r>
    <x v="0"/>
    <x v="1"/>
    <x v="36"/>
    <x v="0"/>
    <x v="7"/>
    <x v="2"/>
    <x v="2"/>
    <x v="0"/>
    <x v="1"/>
    <x v="3"/>
    <x v="0"/>
    <x v="1"/>
    <x v="0"/>
    <x v="1"/>
    <x v="0"/>
    <x v="1"/>
    <x v="0"/>
    <x v="2"/>
    <x v="1"/>
    <x v="1"/>
    <x v="0"/>
    <x v="1"/>
    <x v="3"/>
    <x v="2"/>
    <x v="1"/>
    <x v="1"/>
    <x v="2"/>
    <x v="4"/>
    <x v="0"/>
    <x v="3"/>
    <x v="2"/>
    <x v="2"/>
    <x v="0"/>
    <x v="0"/>
    <x v="1"/>
    <x v="3"/>
    <x v="4"/>
    <x v="3"/>
    <x v="0"/>
    <x v="0"/>
    <x v="0"/>
    <x v="0"/>
    <x v="0"/>
    <x v="0"/>
    <x v="0"/>
    <x v="0"/>
    <x v="0"/>
    <x v="0"/>
    <x v="0"/>
    <x v="5"/>
    <x v="10"/>
    <x v="4"/>
    <x v="2"/>
    <x v="8"/>
    <x v="3"/>
    <x v="3"/>
    <x v="7"/>
    <x v="27"/>
    <x v="7"/>
    <x v="4"/>
  </r>
  <r>
    <x v="0"/>
    <x v="1"/>
    <x v="36"/>
    <x v="0"/>
    <x v="7"/>
    <x v="2"/>
    <x v="2"/>
    <x v="0"/>
    <x v="0"/>
    <x v="1"/>
    <x v="3"/>
    <x v="2"/>
    <x v="2"/>
    <x v="1"/>
    <x v="0"/>
    <x v="0"/>
    <x v="4"/>
    <x v="0"/>
    <x v="0"/>
    <x v="0"/>
    <x v="1"/>
    <x v="1"/>
    <x v="0"/>
    <x v="0"/>
    <x v="0"/>
    <x v="1"/>
    <x v="1"/>
    <x v="1"/>
    <x v="0"/>
    <x v="0"/>
    <x v="2"/>
    <x v="2"/>
    <x v="0"/>
    <x v="3"/>
    <x v="2"/>
    <x v="0"/>
    <x v="2"/>
    <x v="0"/>
    <x v="0"/>
    <x v="0"/>
    <x v="0"/>
    <x v="0"/>
    <x v="0"/>
    <x v="0"/>
    <x v="0"/>
    <x v="0"/>
    <x v="0"/>
    <x v="0"/>
    <x v="0"/>
    <x v="6"/>
    <x v="0"/>
    <x v="0"/>
    <x v="0"/>
    <x v="11"/>
    <x v="4"/>
    <x v="0"/>
    <x v="1"/>
    <x v="3"/>
    <x v="7"/>
    <x v="3"/>
  </r>
  <r>
    <x v="0"/>
    <x v="0"/>
    <x v="34"/>
    <x v="0"/>
    <x v="7"/>
    <x v="1"/>
    <x v="0"/>
    <x v="1"/>
    <x v="1"/>
    <x v="0"/>
    <x v="3"/>
    <x v="2"/>
    <x v="2"/>
    <x v="1"/>
    <x v="1"/>
    <x v="1"/>
    <x v="1"/>
    <x v="4"/>
    <x v="0"/>
    <x v="2"/>
    <x v="1"/>
    <x v="3"/>
    <x v="3"/>
    <x v="2"/>
    <x v="1"/>
    <x v="0"/>
    <x v="1"/>
    <x v="2"/>
    <x v="2"/>
    <x v="3"/>
    <x v="2"/>
    <x v="1"/>
    <x v="1"/>
    <x v="0"/>
    <x v="1"/>
    <x v="3"/>
    <x v="0"/>
    <x v="3"/>
    <x v="2"/>
    <x v="1"/>
    <x v="0"/>
    <x v="0"/>
    <x v="0"/>
    <x v="0"/>
    <x v="0"/>
    <x v="0"/>
    <x v="0"/>
    <x v="0"/>
    <x v="0"/>
    <x v="5"/>
    <x v="6"/>
    <x v="5"/>
    <x v="3"/>
    <x v="6"/>
    <x v="6"/>
    <x v="3"/>
    <x v="3"/>
    <x v="27"/>
    <x v="1"/>
    <x v="4"/>
  </r>
  <r>
    <x v="0"/>
    <x v="1"/>
    <x v="36"/>
    <x v="0"/>
    <x v="7"/>
    <x v="0"/>
    <x v="2"/>
    <x v="2"/>
    <x v="1"/>
    <x v="3"/>
    <x v="1"/>
    <x v="3"/>
    <x v="1"/>
    <x v="2"/>
    <x v="3"/>
    <x v="1"/>
    <x v="2"/>
    <x v="1"/>
    <x v="1"/>
    <x v="1"/>
    <x v="1"/>
    <x v="2"/>
    <x v="0"/>
    <x v="3"/>
    <x v="4"/>
    <x v="2"/>
    <x v="2"/>
    <x v="1"/>
    <x v="2"/>
    <x v="3"/>
    <x v="2"/>
    <x v="0"/>
    <x v="4"/>
    <x v="0"/>
    <x v="0"/>
    <x v="3"/>
    <x v="1"/>
    <x v="1"/>
    <x v="2"/>
    <x v="1"/>
    <x v="0"/>
    <x v="0"/>
    <x v="0"/>
    <x v="0"/>
    <x v="0"/>
    <x v="0"/>
    <x v="0"/>
    <x v="0"/>
    <x v="0"/>
    <x v="1"/>
    <x v="29"/>
    <x v="48"/>
    <x v="1"/>
    <x v="1"/>
    <x v="4"/>
    <x v="8"/>
    <x v="2"/>
    <x v="4"/>
    <x v="18"/>
    <x v="0"/>
  </r>
  <r>
    <x v="0"/>
    <x v="1"/>
    <x v="39"/>
    <x v="0"/>
    <x v="7"/>
    <x v="1"/>
    <x v="0"/>
    <x v="0"/>
    <x v="0"/>
    <x v="0"/>
    <x v="3"/>
    <x v="0"/>
    <x v="2"/>
    <x v="0"/>
    <x v="0"/>
    <x v="0"/>
    <x v="3"/>
    <x v="0"/>
    <x v="3"/>
    <x v="0"/>
    <x v="0"/>
    <x v="3"/>
    <x v="1"/>
    <x v="0"/>
    <x v="0"/>
    <x v="1"/>
    <x v="1"/>
    <x v="2"/>
    <x v="0"/>
    <x v="3"/>
    <x v="0"/>
    <x v="2"/>
    <x v="0"/>
    <x v="3"/>
    <x v="2"/>
    <x v="0"/>
    <x v="2"/>
    <x v="0"/>
    <x v="0"/>
    <x v="0"/>
    <x v="0"/>
    <x v="0"/>
    <x v="0"/>
    <x v="0"/>
    <x v="0"/>
    <x v="0"/>
    <x v="0"/>
    <x v="0"/>
    <x v="0"/>
    <x v="0"/>
    <x v="5"/>
    <x v="6"/>
    <x v="6"/>
    <x v="0"/>
    <x v="9"/>
    <x v="0"/>
    <x v="1"/>
    <x v="17"/>
    <x v="7"/>
    <x v="3"/>
  </r>
  <r>
    <x v="0"/>
    <x v="1"/>
    <x v="39"/>
    <x v="0"/>
    <x v="7"/>
    <x v="2"/>
    <x v="0"/>
    <x v="0"/>
    <x v="0"/>
    <x v="1"/>
    <x v="3"/>
    <x v="1"/>
    <x v="0"/>
    <x v="1"/>
    <x v="1"/>
    <x v="0"/>
    <x v="1"/>
    <x v="1"/>
    <x v="0"/>
    <x v="0"/>
    <x v="1"/>
    <x v="0"/>
    <x v="2"/>
    <x v="2"/>
    <x v="1"/>
    <x v="0"/>
    <x v="4"/>
    <x v="0"/>
    <x v="2"/>
    <x v="3"/>
    <x v="3"/>
    <x v="0"/>
    <x v="3"/>
    <x v="0"/>
    <x v="1"/>
    <x v="3"/>
    <x v="0"/>
    <x v="1"/>
    <x v="1"/>
    <x v="1"/>
    <x v="0"/>
    <x v="0"/>
    <x v="0"/>
    <x v="0"/>
    <x v="0"/>
    <x v="0"/>
    <x v="0"/>
    <x v="0"/>
    <x v="0"/>
    <x v="0"/>
    <x v="8"/>
    <x v="7"/>
    <x v="3"/>
    <x v="11"/>
    <x v="1"/>
    <x v="3"/>
    <x v="0"/>
    <x v="11"/>
    <x v="4"/>
    <x v="4"/>
  </r>
  <r>
    <x v="0"/>
    <x v="1"/>
    <x v="39"/>
    <x v="0"/>
    <x v="7"/>
    <x v="0"/>
    <x v="0"/>
    <x v="0"/>
    <x v="1"/>
    <x v="1"/>
    <x v="0"/>
    <x v="1"/>
    <x v="0"/>
    <x v="1"/>
    <x v="0"/>
    <x v="1"/>
    <x v="1"/>
    <x v="1"/>
    <x v="1"/>
    <x v="0"/>
    <x v="0"/>
    <x v="0"/>
    <x v="0"/>
    <x v="2"/>
    <x v="0"/>
    <x v="2"/>
    <x v="2"/>
    <x v="1"/>
    <x v="0"/>
    <x v="0"/>
    <x v="2"/>
    <x v="2"/>
    <x v="2"/>
    <x v="0"/>
    <x v="1"/>
    <x v="0"/>
    <x v="0"/>
    <x v="3"/>
    <x v="0"/>
    <x v="0"/>
    <x v="0"/>
    <x v="0"/>
    <x v="0"/>
    <x v="0"/>
    <x v="0"/>
    <x v="0"/>
    <x v="0"/>
    <x v="0"/>
    <x v="0"/>
    <x v="6"/>
    <x v="1"/>
    <x v="10"/>
    <x v="1"/>
    <x v="0"/>
    <x v="0"/>
    <x v="4"/>
    <x v="2"/>
    <x v="3"/>
    <x v="5"/>
    <x v="4"/>
  </r>
  <r>
    <x v="0"/>
    <x v="1"/>
    <x v="39"/>
    <x v="0"/>
    <x v="7"/>
    <x v="2"/>
    <x v="1"/>
    <x v="2"/>
    <x v="2"/>
    <x v="1"/>
    <x v="0"/>
    <x v="2"/>
    <x v="3"/>
    <x v="1"/>
    <x v="3"/>
    <x v="1"/>
    <x v="2"/>
    <x v="1"/>
    <x v="0"/>
    <x v="1"/>
    <x v="3"/>
    <x v="1"/>
    <x v="3"/>
    <x v="2"/>
    <x v="1"/>
    <x v="4"/>
    <x v="5"/>
    <x v="1"/>
    <x v="2"/>
    <x v="0"/>
    <x v="2"/>
    <x v="0"/>
    <x v="3"/>
    <x v="0"/>
    <x v="2"/>
    <x v="0"/>
    <x v="2"/>
    <x v="0"/>
    <x v="0"/>
    <x v="0"/>
    <x v="0"/>
    <x v="0"/>
    <x v="0"/>
    <x v="0"/>
    <x v="0"/>
    <x v="0"/>
    <x v="0"/>
    <x v="0"/>
    <x v="0"/>
    <x v="4"/>
    <x v="88"/>
    <x v="16"/>
    <x v="3"/>
    <x v="13"/>
    <x v="3"/>
    <x v="3"/>
    <x v="6"/>
    <x v="6"/>
    <x v="4"/>
    <x v="1"/>
  </r>
  <r>
    <x v="0"/>
    <x v="1"/>
    <x v="39"/>
    <x v="0"/>
    <x v="7"/>
    <x v="2"/>
    <x v="2"/>
    <x v="1"/>
    <x v="1"/>
    <x v="1"/>
    <x v="0"/>
    <x v="1"/>
    <x v="0"/>
    <x v="1"/>
    <x v="1"/>
    <x v="1"/>
    <x v="1"/>
    <x v="2"/>
    <x v="1"/>
    <x v="2"/>
    <x v="0"/>
    <x v="1"/>
    <x v="2"/>
    <x v="1"/>
    <x v="1"/>
    <x v="2"/>
    <x v="1"/>
    <x v="1"/>
    <x v="0"/>
    <x v="3"/>
    <x v="2"/>
    <x v="0"/>
    <x v="3"/>
    <x v="1"/>
    <x v="1"/>
    <x v="3"/>
    <x v="0"/>
    <x v="3"/>
    <x v="2"/>
    <x v="1"/>
    <x v="0"/>
    <x v="0"/>
    <x v="0"/>
    <x v="0"/>
    <x v="0"/>
    <x v="0"/>
    <x v="0"/>
    <x v="0"/>
    <x v="0"/>
    <x v="11"/>
    <x v="1"/>
    <x v="5"/>
    <x v="2"/>
    <x v="2"/>
    <x v="4"/>
    <x v="1"/>
    <x v="7"/>
    <x v="30"/>
    <x v="4"/>
    <x v="0"/>
  </r>
  <r>
    <x v="0"/>
    <x v="1"/>
    <x v="39"/>
    <x v="0"/>
    <x v="7"/>
    <x v="2"/>
    <x v="2"/>
    <x v="0"/>
    <x v="1"/>
    <x v="1"/>
    <x v="0"/>
    <x v="1"/>
    <x v="2"/>
    <x v="0"/>
    <x v="0"/>
    <x v="0"/>
    <x v="1"/>
    <x v="1"/>
    <x v="2"/>
    <x v="0"/>
    <x v="0"/>
    <x v="0"/>
    <x v="0"/>
    <x v="2"/>
    <x v="1"/>
    <x v="1"/>
    <x v="1"/>
    <x v="1"/>
    <x v="0"/>
    <x v="0"/>
    <x v="2"/>
    <x v="2"/>
    <x v="0"/>
    <x v="3"/>
    <x v="1"/>
    <x v="3"/>
    <x v="0"/>
    <x v="4"/>
    <x v="0"/>
    <x v="0"/>
    <x v="0"/>
    <x v="0"/>
    <x v="0"/>
    <x v="0"/>
    <x v="0"/>
    <x v="0"/>
    <x v="0"/>
    <x v="0"/>
    <x v="0"/>
    <x v="5"/>
    <x v="27"/>
    <x v="14"/>
    <x v="3"/>
    <x v="0"/>
    <x v="0"/>
    <x v="3"/>
    <x v="1"/>
    <x v="3"/>
    <x v="7"/>
    <x v="1"/>
  </r>
  <r>
    <x v="0"/>
    <x v="1"/>
    <x v="39"/>
    <x v="0"/>
    <x v="7"/>
    <x v="2"/>
    <x v="2"/>
    <x v="1"/>
    <x v="3"/>
    <x v="1"/>
    <x v="1"/>
    <x v="1"/>
    <x v="0"/>
    <x v="2"/>
    <x v="0"/>
    <x v="1"/>
    <x v="0"/>
    <x v="4"/>
    <x v="1"/>
    <x v="2"/>
    <x v="0"/>
    <x v="0"/>
    <x v="0"/>
    <x v="1"/>
    <x v="0"/>
    <x v="0"/>
    <x v="0"/>
    <x v="1"/>
    <x v="0"/>
    <x v="0"/>
    <x v="0"/>
    <x v="0"/>
    <x v="3"/>
    <x v="0"/>
    <x v="1"/>
    <x v="0"/>
    <x v="4"/>
    <x v="2"/>
    <x v="2"/>
    <x v="4"/>
    <x v="0"/>
    <x v="0"/>
    <x v="0"/>
    <x v="0"/>
    <x v="0"/>
    <x v="0"/>
    <x v="0"/>
    <x v="0"/>
    <x v="0"/>
    <x v="3"/>
    <x v="10"/>
    <x v="10"/>
    <x v="2"/>
    <x v="2"/>
    <x v="0"/>
    <x v="6"/>
    <x v="0"/>
    <x v="1"/>
    <x v="4"/>
    <x v="4"/>
  </r>
  <r>
    <x v="0"/>
    <x v="1"/>
    <x v="39"/>
    <x v="0"/>
    <x v="7"/>
    <x v="0"/>
    <x v="2"/>
    <x v="1"/>
    <x v="3"/>
    <x v="1"/>
    <x v="2"/>
    <x v="1"/>
    <x v="1"/>
    <x v="1"/>
    <x v="0"/>
    <x v="1"/>
    <x v="1"/>
    <x v="1"/>
    <x v="2"/>
    <x v="4"/>
    <x v="4"/>
    <x v="1"/>
    <x v="2"/>
    <x v="2"/>
    <x v="1"/>
    <x v="1"/>
    <x v="4"/>
    <x v="0"/>
    <x v="4"/>
    <x v="4"/>
    <x v="4"/>
    <x v="3"/>
    <x v="5"/>
    <x v="3"/>
    <x v="1"/>
    <x v="4"/>
    <x v="3"/>
    <x v="3"/>
    <x v="2"/>
    <x v="1"/>
    <x v="0"/>
    <x v="0"/>
    <x v="0"/>
    <x v="0"/>
    <x v="0"/>
    <x v="0"/>
    <x v="0"/>
    <x v="0"/>
    <x v="0"/>
    <x v="3"/>
    <x v="26"/>
    <x v="10"/>
    <x v="3"/>
    <x v="17"/>
    <x v="4"/>
    <x v="3"/>
    <x v="1"/>
    <x v="54"/>
    <x v="17"/>
    <x v="1"/>
  </r>
  <r>
    <x v="0"/>
    <x v="1"/>
    <x v="39"/>
    <x v="0"/>
    <x v="7"/>
    <x v="0"/>
    <x v="3"/>
    <x v="1"/>
    <x v="0"/>
    <x v="3"/>
    <x v="0"/>
    <x v="3"/>
    <x v="0"/>
    <x v="2"/>
    <x v="3"/>
    <x v="1"/>
    <x v="1"/>
    <x v="1"/>
    <x v="3"/>
    <x v="1"/>
    <x v="1"/>
    <x v="1"/>
    <x v="3"/>
    <x v="2"/>
    <x v="1"/>
    <x v="2"/>
    <x v="1"/>
    <x v="0"/>
    <x v="0"/>
    <x v="0"/>
    <x v="3"/>
    <x v="0"/>
    <x v="0"/>
    <x v="1"/>
    <x v="2"/>
    <x v="1"/>
    <x v="0"/>
    <x v="1"/>
    <x v="0"/>
    <x v="1"/>
    <x v="0"/>
    <x v="0"/>
    <x v="0"/>
    <x v="0"/>
    <x v="0"/>
    <x v="0"/>
    <x v="0"/>
    <x v="0"/>
    <x v="0"/>
    <x v="12"/>
    <x v="17"/>
    <x v="16"/>
    <x v="0"/>
    <x v="1"/>
    <x v="3"/>
    <x v="3"/>
    <x v="7"/>
    <x v="59"/>
    <x v="0"/>
    <x v="5"/>
  </r>
  <r>
    <x v="0"/>
    <x v="1"/>
    <x v="39"/>
    <x v="0"/>
    <x v="7"/>
    <x v="0"/>
    <x v="2"/>
    <x v="2"/>
    <x v="1"/>
    <x v="3"/>
    <x v="1"/>
    <x v="3"/>
    <x v="0"/>
    <x v="1"/>
    <x v="1"/>
    <x v="1"/>
    <x v="0"/>
    <x v="1"/>
    <x v="0"/>
    <x v="1"/>
    <x v="1"/>
    <x v="1"/>
    <x v="0"/>
    <x v="2"/>
    <x v="1"/>
    <x v="0"/>
    <x v="0"/>
    <x v="1"/>
    <x v="2"/>
    <x v="0"/>
    <x v="2"/>
    <x v="0"/>
    <x v="0"/>
    <x v="0"/>
    <x v="1"/>
    <x v="3"/>
    <x v="0"/>
    <x v="3"/>
    <x v="2"/>
    <x v="1"/>
    <x v="0"/>
    <x v="0"/>
    <x v="0"/>
    <x v="0"/>
    <x v="0"/>
    <x v="0"/>
    <x v="0"/>
    <x v="0"/>
    <x v="0"/>
    <x v="1"/>
    <x v="3"/>
    <x v="10"/>
    <x v="3"/>
    <x v="1"/>
    <x v="4"/>
    <x v="3"/>
    <x v="0"/>
    <x v="6"/>
    <x v="0"/>
    <x v="4"/>
  </r>
  <r>
    <x v="0"/>
    <x v="1"/>
    <x v="39"/>
    <x v="0"/>
    <x v="7"/>
    <x v="2"/>
    <x v="2"/>
    <x v="2"/>
    <x v="4"/>
    <x v="1"/>
    <x v="1"/>
    <x v="3"/>
    <x v="0"/>
    <x v="1"/>
    <x v="3"/>
    <x v="1"/>
    <x v="0"/>
    <x v="2"/>
    <x v="1"/>
    <x v="0"/>
    <x v="1"/>
    <x v="1"/>
    <x v="0"/>
    <x v="1"/>
    <x v="1"/>
    <x v="0"/>
    <x v="1"/>
    <x v="4"/>
    <x v="2"/>
    <x v="3"/>
    <x v="2"/>
    <x v="0"/>
    <x v="1"/>
    <x v="1"/>
    <x v="3"/>
    <x v="3"/>
    <x v="1"/>
    <x v="2"/>
    <x v="2"/>
    <x v="1"/>
    <x v="0"/>
    <x v="0"/>
    <x v="0"/>
    <x v="0"/>
    <x v="0"/>
    <x v="0"/>
    <x v="0"/>
    <x v="0"/>
    <x v="0"/>
    <x v="16"/>
    <x v="17"/>
    <x v="5"/>
    <x v="2"/>
    <x v="11"/>
    <x v="4"/>
    <x v="1"/>
    <x v="3"/>
    <x v="71"/>
    <x v="13"/>
    <x v="9"/>
  </r>
  <r>
    <x v="0"/>
    <x v="1"/>
    <x v="39"/>
    <x v="0"/>
    <x v="7"/>
    <x v="2"/>
    <x v="2"/>
    <x v="1"/>
    <x v="1"/>
    <x v="1"/>
    <x v="0"/>
    <x v="3"/>
    <x v="3"/>
    <x v="1"/>
    <x v="0"/>
    <x v="1"/>
    <x v="1"/>
    <x v="0"/>
    <x v="3"/>
    <x v="0"/>
    <x v="0"/>
    <x v="1"/>
    <x v="3"/>
    <x v="2"/>
    <x v="1"/>
    <x v="5"/>
    <x v="2"/>
    <x v="0"/>
    <x v="0"/>
    <x v="3"/>
    <x v="3"/>
    <x v="3"/>
    <x v="5"/>
    <x v="4"/>
    <x v="1"/>
    <x v="1"/>
    <x v="0"/>
    <x v="3"/>
    <x v="2"/>
    <x v="1"/>
    <x v="0"/>
    <x v="0"/>
    <x v="0"/>
    <x v="0"/>
    <x v="0"/>
    <x v="0"/>
    <x v="0"/>
    <x v="0"/>
    <x v="0"/>
    <x v="11"/>
    <x v="33"/>
    <x v="10"/>
    <x v="6"/>
    <x v="0"/>
    <x v="3"/>
    <x v="3"/>
    <x v="2"/>
    <x v="8"/>
    <x v="17"/>
    <x v="4"/>
  </r>
  <r>
    <x v="0"/>
    <x v="1"/>
    <x v="39"/>
    <x v="0"/>
    <x v="7"/>
    <x v="2"/>
    <x v="2"/>
    <x v="1"/>
    <x v="2"/>
    <x v="3"/>
    <x v="0"/>
    <x v="2"/>
    <x v="4"/>
    <x v="1"/>
    <x v="3"/>
    <x v="1"/>
    <x v="0"/>
    <x v="2"/>
    <x v="0"/>
    <x v="0"/>
    <x v="0"/>
    <x v="0"/>
    <x v="0"/>
    <x v="2"/>
    <x v="1"/>
    <x v="2"/>
    <x v="2"/>
    <x v="1"/>
    <x v="0"/>
    <x v="3"/>
    <x v="2"/>
    <x v="1"/>
    <x v="3"/>
    <x v="0"/>
    <x v="1"/>
    <x v="3"/>
    <x v="0"/>
    <x v="3"/>
    <x v="4"/>
    <x v="1"/>
    <x v="0"/>
    <x v="0"/>
    <x v="0"/>
    <x v="0"/>
    <x v="0"/>
    <x v="0"/>
    <x v="0"/>
    <x v="0"/>
    <x v="0"/>
    <x v="1"/>
    <x v="17"/>
    <x v="5"/>
    <x v="1"/>
    <x v="0"/>
    <x v="0"/>
    <x v="3"/>
    <x v="2"/>
    <x v="30"/>
    <x v="8"/>
    <x v="4"/>
  </r>
  <r>
    <x v="0"/>
    <x v="1"/>
    <x v="39"/>
    <x v="0"/>
    <x v="7"/>
    <x v="0"/>
    <x v="0"/>
    <x v="1"/>
    <x v="1"/>
    <x v="0"/>
    <x v="0"/>
    <x v="0"/>
    <x v="2"/>
    <x v="0"/>
    <x v="1"/>
    <x v="0"/>
    <x v="4"/>
    <x v="0"/>
    <x v="0"/>
    <x v="0"/>
    <x v="1"/>
    <x v="0"/>
    <x v="3"/>
    <x v="0"/>
    <x v="1"/>
    <x v="0"/>
    <x v="1"/>
    <x v="1"/>
    <x v="0"/>
    <x v="0"/>
    <x v="0"/>
    <x v="0"/>
    <x v="2"/>
    <x v="0"/>
    <x v="2"/>
    <x v="0"/>
    <x v="2"/>
    <x v="0"/>
    <x v="0"/>
    <x v="0"/>
    <x v="0"/>
    <x v="0"/>
    <x v="0"/>
    <x v="0"/>
    <x v="0"/>
    <x v="0"/>
    <x v="0"/>
    <x v="0"/>
    <x v="0"/>
    <x v="5"/>
    <x v="38"/>
    <x v="0"/>
    <x v="0"/>
    <x v="11"/>
    <x v="9"/>
    <x v="4"/>
    <x v="3"/>
    <x v="1"/>
    <x v="2"/>
    <x v="1"/>
  </r>
  <r>
    <x v="0"/>
    <x v="1"/>
    <x v="39"/>
    <x v="0"/>
    <x v="7"/>
    <x v="0"/>
    <x v="2"/>
    <x v="0"/>
    <x v="0"/>
    <x v="0"/>
    <x v="3"/>
    <x v="1"/>
    <x v="0"/>
    <x v="1"/>
    <x v="0"/>
    <x v="1"/>
    <x v="1"/>
    <x v="1"/>
    <x v="0"/>
    <x v="0"/>
    <x v="0"/>
    <x v="2"/>
    <x v="0"/>
    <x v="2"/>
    <x v="1"/>
    <x v="1"/>
    <x v="1"/>
    <x v="1"/>
    <x v="0"/>
    <x v="0"/>
    <x v="0"/>
    <x v="0"/>
    <x v="0"/>
    <x v="3"/>
    <x v="2"/>
    <x v="0"/>
    <x v="2"/>
    <x v="3"/>
    <x v="0"/>
    <x v="0"/>
    <x v="0"/>
    <x v="0"/>
    <x v="0"/>
    <x v="0"/>
    <x v="0"/>
    <x v="0"/>
    <x v="0"/>
    <x v="0"/>
    <x v="0"/>
    <x v="6"/>
    <x v="15"/>
    <x v="10"/>
    <x v="3"/>
    <x v="0"/>
    <x v="4"/>
    <x v="3"/>
    <x v="1"/>
    <x v="1"/>
    <x v="0"/>
    <x v="3"/>
  </r>
  <r>
    <x v="0"/>
    <x v="1"/>
    <x v="39"/>
    <x v="0"/>
    <x v="7"/>
    <x v="2"/>
    <x v="3"/>
    <x v="4"/>
    <x v="3"/>
    <x v="2"/>
    <x v="2"/>
    <x v="4"/>
    <x v="3"/>
    <x v="4"/>
    <x v="2"/>
    <x v="4"/>
    <x v="3"/>
    <x v="4"/>
    <x v="2"/>
    <x v="4"/>
    <x v="4"/>
    <x v="2"/>
    <x v="2"/>
    <x v="3"/>
    <x v="3"/>
    <x v="5"/>
    <x v="4"/>
    <x v="3"/>
    <x v="4"/>
    <x v="1"/>
    <x v="4"/>
    <x v="3"/>
    <x v="5"/>
    <x v="4"/>
    <x v="4"/>
    <x v="4"/>
    <x v="3"/>
    <x v="4"/>
    <x v="4"/>
    <x v="2"/>
    <x v="0"/>
    <x v="0"/>
    <x v="0"/>
    <x v="0"/>
    <x v="0"/>
    <x v="0"/>
    <x v="0"/>
    <x v="0"/>
    <x v="0"/>
    <x v="19"/>
    <x v="37"/>
    <x v="20"/>
    <x v="5"/>
    <x v="17"/>
    <x v="2"/>
    <x v="7"/>
    <x v="8"/>
    <x v="28"/>
    <x v="17"/>
    <x v="7"/>
  </r>
  <r>
    <x v="0"/>
    <x v="1"/>
    <x v="39"/>
    <x v="0"/>
    <x v="7"/>
    <x v="0"/>
    <x v="2"/>
    <x v="1"/>
    <x v="1"/>
    <x v="3"/>
    <x v="3"/>
    <x v="2"/>
    <x v="2"/>
    <x v="1"/>
    <x v="0"/>
    <x v="1"/>
    <x v="4"/>
    <x v="1"/>
    <x v="0"/>
    <x v="0"/>
    <x v="1"/>
    <x v="0"/>
    <x v="3"/>
    <x v="2"/>
    <x v="1"/>
    <x v="2"/>
    <x v="1"/>
    <x v="1"/>
    <x v="0"/>
    <x v="3"/>
    <x v="2"/>
    <x v="0"/>
    <x v="3"/>
    <x v="3"/>
    <x v="2"/>
    <x v="3"/>
    <x v="2"/>
    <x v="0"/>
    <x v="0"/>
    <x v="0"/>
    <x v="0"/>
    <x v="0"/>
    <x v="0"/>
    <x v="0"/>
    <x v="0"/>
    <x v="0"/>
    <x v="0"/>
    <x v="0"/>
    <x v="0"/>
    <x v="11"/>
    <x v="61"/>
    <x v="15"/>
    <x v="3"/>
    <x v="11"/>
    <x v="9"/>
    <x v="3"/>
    <x v="7"/>
    <x v="30"/>
    <x v="4"/>
    <x v="3"/>
  </r>
  <r>
    <x v="0"/>
    <x v="1"/>
    <x v="39"/>
    <x v="0"/>
    <x v="7"/>
    <x v="2"/>
    <x v="2"/>
    <x v="2"/>
    <x v="4"/>
    <x v="3"/>
    <x v="0"/>
    <x v="1"/>
    <x v="0"/>
    <x v="1"/>
    <x v="3"/>
    <x v="1"/>
    <x v="1"/>
    <x v="1"/>
    <x v="1"/>
    <x v="0"/>
    <x v="2"/>
    <x v="3"/>
    <x v="4"/>
    <x v="2"/>
    <x v="1"/>
    <x v="2"/>
    <x v="2"/>
    <x v="0"/>
    <x v="2"/>
    <x v="3"/>
    <x v="0"/>
    <x v="1"/>
    <x v="1"/>
    <x v="0"/>
    <x v="0"/>
    <x v="3"/>
    <x v="4"/>
    <x v="1"/>
    <x v="2"/>
    <x v="0"/>
    <x v="0"/>
    <x v="0"/>
    <x v="0"/>
    <x v="0"/>
    <x v="0"/>
    <x v="0"/>
    <x v="0"/>
    <x v="0"/>
    <x v="0"/>
    <x v="16"/>
    <x v="10"/>
    <x v="2"/>
    <x v="1"/>
    <x v="9"/>
    <x v="5"/>
    <x v="3"/>
    <x v="2"/>
    <x v="17"/>
    <x v="1"/>
    <x v="0"/>
  </r>
  <r>
    <x v="0"/>
    <x v="1"/>
    <x v="39"/>
    <x v="0"/>
    <x v="7"/>
    <x v="0"/>
    <x v="0"/>
    <x v="0"/>
    <x v="0"/>
    <x v="0"/>
    <x v="3"/>
    <x v="2"/>
    <x v="2"/>
    <x v="0"/>
    <x v="0"/>
    <x v="0"/>
    <x v="0"/>
    <x v="1"/>
    <x v="3"/>
    <x v="0"/>
    <x v="0"/>
    <x v="0"/>
    <x v="1"/>
    <x v="0"/>
    <x v="0"/>
    <x v="0"/>
    <x v="5"/>
    <x v="1"/>
    <x v="0"/>
    <x v="0"/>
    <x v="0"/>
    <x v="2"/>
    <x v="0"/>
    <x v="3"/>
    <x v="2"/>
    <x v="0"/>
    <x v="2"/>
    <x v="0"/>
    <x v="0"/>
    <x v="0"/>
    <x v="0"/>
    <x v="0"/>
    <x v="0"/>
    <x v="0"/>
    <x v="0"/>
    <x v="0"/>
    <x v="0"/>
    <x v="0"/>
    <x v="0"/>
    <x v="0"/>
    <x v="6"/>
    <x v="0"/>
    <x v="0"/>
    <x v="0"/>
    <x v="1"/>
    <x v="0"/>
    <x v="5"/>
    <x v="1"/>
    <x v="7"/>
    <x v="3"/>
  </r>
  <r>
    <x v="0"/>
    <x v="1"/>
    <x v="39"/>
    <x v="0"/>
    <x v="7"/>
    <x v="2"/>
    <x v="0"/>
    <x v="0"/>
    <x v="2"/>
    <x v="1"/>
    <x v="0"/>
    <x v="1"/>
    <x v="2"/>
    <x v="1"/>
    <x v="1"/>
    <x v="0"/>
    <x v="0"/>
    <x v="1"/>
    <x v="0"/>
    <x v="2"/>
    <x v="1"/>
    <x v="0"/>
    <x v="0"/>
    <x v="2"/>
    <x v="1"/>
    <x v="1"/>
    <x v="0"/>
    <x v="1"/>
    <x v="0"/>
    <x v="3"/>
    <x v="2"/>
    <x v="1"/>
    <x v="1"/>
    <x v="1"/>
    <x v="1"/>
    <x v="0"/>
    <x v="0"/>
    <x v="1"/>
    <x v="2"/>
    <x v="0"/>
    <x v="0"/>
    <x v="0"/>
    <x v="0"/>
    <x v="0"/>
    <x v="0"/>
    <x v="0"/>
    <x v="0"/>
    <x v="0"/>
    <x v="0"/>
    <x v="9"/>
    <x v="27"/>
    <x v="1"/>
    <x v="3"/>
    <x v="6"/>
    <x v="0"/>
    <x v="3"/>
    <x v="3"/>
    <x v="30"/>
    <x v="1"/>
    <x v="0"/>
  </r>
  <r>
    <x v="0"/>
    <x v="1"/>
    <x v="39"/>
    <x v="0"/>
    <x v="7"/>
    <x v="2"/>
    <x v="3"/>
    <x v="2"/>
    <x v="3"/>
    <x v="2"/>
    <x v="4"/>
    <x v="5"/>
    <x v="3"/>
    <x v="3"/>
    <x v="2"/>
    <x v="2"/>
    <x v="2"/>
    <x v="4"/>
    <x v="0"/>
    <x v="1"/>
    <x v="2"/>
    <x v="2"/>
    <x v="2"/>
    <x v="3"/>
    <x v="3"/>
    <x v="2"/>
    <x v="1"/>
    <x v="3"/>
    <x v="4"/>
    <x v="4"/>
    <x v="3"/>
    <x v="4"/>
    <x v="1"/>
    <x v="4"/>
    <x v="4"/>
    <x v="3"/>
    <x v="0"/>
    <x v="0"/>
    <x v="0"/>
    <x v="1"/>
    <x v="0"/>
    <x v="0"/>
    <x v="0"/>
    <x v="0"/>
    <x v="0"/>
    <x v="0"/>
    <x v="0"/>
    <x v="0"/>
    <x v="0"/>
    <x v="4"/>
    <x v="55"/>
    <x v="56"/>
    <x v="3"/>
    <x v="15"/>
    <x v="2"/>
    <x v="7"/>
    <x v="7"/>
    <x v="38"/>
    <x v="16"/>
    <x v="7"/>
  </r>
  <r>
    <x v="0"/>
    <x v="1"/>
    <x v="39"/>
    <x v="0"/>
    <x v="7"/>
    <x v="2"/>
    <x v="1"/>
    <x v="1"/>
    <x v="1"/>
    <x v="1"/>
    <x v="0"/>
    <x v="1"/>
    <x v="0"/>
    <x v="1"/>
    <x v="1"/>
    <x v="1"/>
    <x v="3"/>
    <x v="1"/>
    <x v="0"/>
    <x v="2"/>
    <x v="1"/>
    <x v="1"/>
    <x v="3"/>
    <x v="2"/>
    <x v="1"/>
    <x v="1"/>
    <x v="2"/>
    <x v="0"/>
    <x v="0"/>
    <x v="0"/>
    <x v="3"/>
    <x v="0"/>
    <x v="3"/>
    <x v="0"/>
    <x v="2"/>
    <x v="3"/>
    <x v="0"/>
    <x v="1"/>
    <x v="2"/>
    <x v="0"/>
    <x v="0"/>
    <x v="0"/>
    <x v="0"/>
    <x v="0"/>
    <x v="0"/>
    <x v="0"/>
    <x v="0"/>
    <x v="0"/>
    <x v="0"/>
    <x v="1"/>
    <x v="1"/>
    <x v="30"/>
    <x v="3"/>
    <x v="6"/>
    <x v="3"/>
    <x v="3"/>
    <x v="7"/>
    <x v="59"/>
    <x v="4"/>
    <x v="1"/>
  </r>
  <r>
    <x v="0"/>
    <x v="1"/>
    <x v="39"/>
    <x v="0"/>
    <x v="7"/>
    <x v="2"/>
    <x v="2"/>
    <x v="1"/>
    <x v="1"/>
    <x v="1"/>
    <x v="0"/>
    <x v="3"/>
    <x v="0"/>
    <x v="0"/>
    <x v="0"/>
    <x v="0"/>
    <x v="1"/>
    <x v="1"/>
    <x v="0"/>
    <x v="0"/>
    <x v="0"/>
    <x v="0"/>
    <x v="0"/>
    <x v="2"/>
    <x v="1"/>
    <x v="1"/>
    <x v="1"/>
    <x v="1"/>
    <x v="0"/>
    <x v="0"/>
    <x v="2"/>
    <x v="2"/>
    <x v="0"/>
    <x v="3"/>
    <x v="2"/>
    <x v="3"/>
    <x v="0"/>
    <x v="1"/>
    <x v="0"/>
    <x v="0"/>
    <x v="0"/>
    <x v="0"/>
    <x v="0"/>
    <x v="0"/>
    <x v="0"/>
    <x v="0"/>
    <x v="0"/>
    <x v="0"/>
    <x v="0"/>
    <x v="11"/>
    <x v="31"/>
    <x v="14"/>
    <x v="3"/>
    <x v="0"/>
    <x v="0"/>
    <x v="3"/>
    <x v="1"/>
    <x v="3"/>
    <x v="7"/>
    <x v="3"/>
  </r>
  <r>
    <x v="0"/>
    <x v="1"/>
    <x v="39"/>
    <x v="0"/>
    <x v="7"/>
    <x v="2"/>
    <x v="2"/>
    <x v="1"/>
    <x v="2"/>
    <x v="1"/>
    <x v="3"/>
    <x v="1"/>
    <x v="0"/>
    <x v="1"/>
    <x v="0"/>
    <x v="1"/>
    <x v="1"/>
    <x v="1"/>
    <x v="0"/>
    <x v="2"/>
    <x v="1"/>
    <x v="0"/>
    <x v="3"/>
    <x v="2"/>
    <x v="0"/>
    <x v="1"/>
    <x v="0"/>
    <x v="1"/>
    <x v="0"/>
    <x v="0"/>
    <x v="0"/>
    <x v="0"/>
    <x v="0"/>
    <x v="3"/>
    <x v="1"/>
    <x v="0"/>
    <x v="1"/>
    <x v="3"/>
    <x v="2"/>
    <x v="0"/>
    <x v="0"/>
    <x v="0"/>
    <x v="0"/>
    <x v="0"/>
    <x v="0"/>
    <x v="0"/>
    <x v="0"/>
    <x v="0"/>
    <x v="0"/>
    <x v="1"/>
    <x v="8"/>
    <x v="10"/>
    <x v="3"/>
    <x v="6"/>
    <x v="9"/>
    <x v="4"/>
    <x v="3"/>
    <x v="1"/>
    <x v="0"/>
    <x v="1"/>
  </r>
  <r>
    <x v="0"/>
    <x v="1"/>
    <x v="39"/>
    <x v="0"/>
    <x v="7"/>
    <x v="2"/>
    <x v="1"/>
    <x v="4"/>
    <x v="1"/>
    <x v="1"/>
    <x v="0"/>
    <x v="3"/>
    <x v="0"/>
    <x v="1"/>
    <x v="3"/>
    <x v="1"/>
    <x v="1"/>
    <x v="1"/>
    <x v="1"/>
    <x v="3"/>
    <x v="3"/>
    <x v="1"/>
    <x v="4"/>
    <x v="1"/>
    <x v="1"/>
    <x v="1"/>
    <x v="1"/>
    <x v="0"/>
    <x v="2"/>
    <x v="4"/>
    <x v="2"/>
    <x v="1"/>
    <x v="1"/>
    <x v="1"/>
    <x v="1"/>
    <x v="3"/>
    <x v="1"/>
    <x v="1"/>
    <x v="2"/>
    <x v="1"/>
    <x v="0"/>
    <x v="0"/>
    <x v="0"/>
    <x v="0"/>
    <x v="0"/>
    <x v="0"/>
    <x v="0"/>
    <x v="0"/>
    <x v="0"/>
    <x v="2"/>
    <x v="31"/>
    <x v="2"/>
    <x v="1"/>
    <x v="12"/>
    <x v="8"/>
    <x v="1"/>
    <x v="1"/>
    <x v="11"/>
    <x v="1"/>
    <x v="0"/>
  </r>
  <r>
    <x v="0"/>
    <x v="1"/>
    <x v="39"/>
    <x v="0"/>
    <x v="7"/>
    <x v="0"/>
    <x v="0"/>
    <x v="1"/>
    <x v="2"/>
    <x v="0"/>
    <x v="0"/>
    <x v="1"/>
    <x v="1"/>
    <x v="1"/>
    <x v="2"/>
    <x v="1"/>
    <x v="3"/>
    <x v="1"/>
    <x v="0"/>
    <x v="2"/>
    <x v="4"/>
    <x v="1"/>
    <x v="2"/>
    <x v="2"/>
    <x v="3"/>
    <x v="1"/>
    <x v="2"/>
    <x v="0"/>
    <x v="0"/>
    <x v="3"/>
    <x v="3"/>
    <x v="0"/>
    <x v="5"/>
    <x v="0"/>
    <x v="4"/>
    <x v="4"/>
    <x v="0"/>
    <x v="3"/>
    <x v="2"/>
    <x v="0"/>
    <x v="0"/>
    <x v="0"/>
    <x v="0"/>
    <x v="0"/>
    <x v="0"/>
    <x v="0"/>
    <x v="0"/>
    <x v="0"/>
    <x v="0"/>
    <x v="10"/>
    <x v="14"/>
    <x v="49"/>
    <x v="3"/>
    <x v="16"/>
    <x v="4"/>
    <x v="3"/>
    <x v="7"/>
    <x v="8"/>
    <x v="19"/>
    <x v="4"/>
  </r>
  <r>
    <x v="0"/>
    <x v="1"/>
    <x v="36"/>
    <x v="0"/>
    <x v="7"/>
    <x v="2"/>
    <x v="2"/>
    <x v="2"/>
    <x v="1"/>
    <x v="4"/>
    <x v="4"/>
    <x v="3"/>
    <x v="0"/>
    <x v="5"/>
    <x v="4"/>
    <x v="2"/>
    <x v="2"/>
    <x v="1"/>
    <x v="0"/>
    <x v="2"/>
    <x v="3"/>
    <x v="1"/>
    <x v="0"/>
    <x v="1"/>
    <x v="2"/>
    <x v="0"/>
    <x v="1"/>
    <x v="0"/>
    <x v="2"/>
    <x v="3"/>
    <x v="0"/>
    <x v="2"/>
    <x v="1"/>
    <x v="3"/>
    <x v="0"/>
    <x v="3"/>
    <x v="1"/>
    <x v="2"/>
    <x v="2"/>
    <x v="1"/>
    <x v="0"/>
    <x v="0"/>
    <x v="0"/>
    <x v="0"/>
    <x v="0"/>
    <x v="0"/>
    <x v="0"/>
    <x v="0"/>
    <x v="0"/>
    <x v="1"/>
    <x v="11"/>
    <x v="28"/>
    <x v="3"/>
    <x v="4"/>
    <x v="4"/>
    <x v="2"/>
    <x v="3"/>
    <x v="17"/>
    <x v="12"/>
    <x v="5"/>
  </r>
  <r>
    <x v="0"/>
    <x v="1"/>
    <x v="40"/>
    <x v="0"/>
    <x v="7"/>
    <x v="2"/>
    <x v="2"/>
    <x v="2"/>
    <x v="1"/>
    <x v="0"/>
    <x v="3"/>
    <x v="0"/>
    <x v="2"/>
    <x v="2"/>
    <x v="2"/>
    <x v="0"/>
    <x v="4"/>
    <x v="0"/>
    <x v="3"/>
    <x v="0"/>
    <x v="0"/>
    <x v="0"/>
    <x v="1"/>
    <x v="0"/>
    <x v="0"/>
    <x v="4"/>
    <x v="0"/>
    <x v="1"/>
    <x v="0"/>
    <x v="0"/>
    <x v="0"/>
    <x v="2"/>
    <x v="2"/>
    <x v="3"/>
    <x v="2"/>
    <x v="0"/>
    <x v="4"/>
    <x v="0"/>
    <x v="0"/>
    <x v="0"/>
    <x v="0"/>
    <x v="0"/>
    <x v="0"/>
    <x v="0"/>
    <x v="0"/>
    <x v="0"/>
    <x v="0"/>
    <x v="0"/>
    <x v="0"/>
    <x v="1"/>
    <x v="5"/>
    <x v="37"/>
    <x v="6"/>
    <x v="0"/>
    <x v="1"/>
    <x v="0"/>
    <x v="5"/>
    <x v="1"/>
    <x v="5"/>
    <x v="3"/>
  </r>
  <r>
    <x v="0"/>
    <x v="1"/>
    <x v="40"/>
    <x v="0"/>
    <x v="7"/>
    <x v="0"/>
    <x v="0"/>
    <x v="0"/>
    <x v="0"/>
    <x v="0"/>
    <x v="3"/>
    <x v="0"/>
    <x v="2"/>
    <x v="0"/>
    <x v="0"/>
    <x v="0"/>
    <x v="1"/>
    <x v="0"/>
    <x v="3"/>
    <x v="0"/>
    <x v="2"/>
    <x v="3"/>
    <x v="0"/>
    <x v="2"/>
    <x v="2"/>
    <x v="4"/>
    <x v="1"/>
    <x v="2"/>
    <x v="2"/>
    <x v="3"/>
    <x v="3"/>
    <x v="0"/>
    <x v="3"/>
    <x v="1"/>
    <x v="3"/>
    <x v="0"/>
    <x v="1"/>
    <x v="3"/>
    <x v="3"/>
    <x v="0"/>
    <x v="0"/>
    <x v="0"/>
    <x v="0"/>
    <x v="0"/>
    <x v="0"/>
    <x v="0"/>
    <x v="0"/>
    <x v="0"/>
    <x v="0"/>
    <x v="0"/>
    <x v="5"/>
    <x v="14"/>
    <x v="6"/>
    <x v="9"/>
    <x v="3"/>
    <x v="1"/>
    <x v="0"/>
    <x v="37"/>
    <x v="4"/>
    <x v="9"/>
  </r>
  <r>
    <x v="0"/>
    <x v="1"/>
    <x v="40"/>
    <x v="0"/>
    <x v="7"/>
    <x v="2"/>
    <x v="2"/>
    <x v="1"/>
    <x v="1"/>
    <x v="1"/>
    <x v="1"/>
    <x v="1"/>
    <x v="0"/>
    <x v="3"/>
    <x v="3"/>
    <x v="2"/>
    <x v="1"/>
    <x v="2"/>
    <x v="0"/>
    <x v="0"/>
    <x v="3"/>
    <x v="3"/>
    <x v="3"/>
    <x v="1"/>
    <x v="2"/>
    <x v="2"/>
    <x v="2"/>
    <x v="1"/>
    <x v="3"/>
    <x v="2"/>
    <x v="3"/>
    <x v="4"/>
    <x v="4"/>
    <x v="2"/>
    <x v="3"/>
    <x v="3"/>
    <x v="4"/>
    <x v="1"/>
    <x v="2"/>
    <x v="4"/>
    <x v="0"/>
    <x v="0"/>
    <x v="0"/>
    <x v="0"/>
    <x v="0"/>
    <x v="0"/>
    <x v="0"/>
    <x v="0"/>
    <x v="0"/>
    <x v="11"/>
    <x v="10"/>
    <x v="22"/>
    <x v="1"/>
    <x v="5"/>
    <x v="6"/>
    <x v="2"/>
    <x v="2"/>
    <x v="53"/>
    <x v="14"/>
    <x v="2"/>
  </r>
  <r>
    <x v="0"/>
    <x v="1"/>
    <x v="40"/>
    <x v="0"/>
    <x v="7"/>
    <x v="2"/>
    <x v="4"/>
    <x v="3"/>
    <x v="4"/>
    <x v="4"/>
    <x v="4"/>
    <x v="5"/>
    <x v="5"/>
    <x v="5"/>
    <x v="5"/>
    <x v="3"/>
    <x v="3"/>
    <x v="3"/>
    <x v="4"/>
    <x v="3"/>
    <x v="2"/>
    <x v="4"/>
    <x v="4"/>
    <x v="4"/>
    <x v="4"/>
    <x v="3"/>
    <x v="5"/>
    <x v="1"/>
    <x v="0"/>
    <x v="2"/>
    <x v="1"/>
    <x v="4"/>
    <x v="4"/>
    <x v="2"/>
    <x v="3"/>
    <x v="2"/>
    <x v="4"/>
    <x v="2"/>
    <x v="3"/>
    <x v="3"/>
    <x v="0"/>
    <x v="0"/>
    <x v="0"/>
    <x v="0"/>
    <x v="0"/>
    <x v="0"/>
    <x v="0"/>
    <x v="0"/>
    <x v="0"/>
    <x v="20"/>
    <x v="55"/>
    <x v="31"/>
    <x v="4"/>
    <x v="3"/>
    <x v="7"/>
    <x v="8"/>
    <x v="1"/>
    <x v="23"/>
    <x v="14"/>
    <x v="2"/>
  </r>
  <r>
    <x v="0"/>
    <x v="1"/>
    <x v="40"/>
    <x v="0"/>
    <x v="7"/>
    <x v="0"/>
    <x v="0"/>
    <x v="0"/>
    <x v="0"/>
    <x v="0"/>
    <x v="3"/>
    <x v="0"/>
    <x v="2"/>
    <x v="0"/>
    <x v="0"/>
    <x v="0"/>
    <x v="4"/>
    <x v="0"/>
    <x v="3"/>
    <x v="0"/>
    <x v="0"/>
    <x v="0"/>
    <x v="1"/>
    <x v="0"/>
    <x v="0"/>
    <x v="4"/>
    <x v="5"/>
    <x v="1"/>
    <x v="0"/>
    <x v="0"/>
    <x v="0"/>
    <x v="2"/>
    <x v="2"/>
    <x v="3"/>
    <x v="2"/>
    <x v="0"/>
    <x v="2"/>
    <x v="0"/>
    <x v="0"/>
    <x v="0"/>
    <x v="0"/>
    <x v="0"/>
    <x v="0"/>
    <x v="0"/>
    <x v="0"/>
    <x v="0"/>
    <x v="0"/>
    <x v="0"/>
    <x v="0"/>
    <x v="0"/>
    <x v="5"/>
    <x v="6"/>
    <x v="6"/>
    <x v="0"/>
    <x v="1"/>
    <x v="0"/>
    <x v="6"/>
    <x v="1"/>
    <x v="5"/>
    <x v="3"/>
  </r>
  <r>
    <x v="0"/>
    <x v="1"/>
    <x v="40"/>
    <x v="0"/>
    <x v="7"/>
    <x v="2"/>
    <x v="3"/>
    <x v="2"/>
    <x v="4"/>
    <x v="2"/>
    <x v="4"/>
    <x v="5"/>
    <x v="3"/>
    <x v="1"/>
    <x v="1"/>
    <x v="2"/>
    <x v="3"/>
    <x v="1"/>
    <x v="1"/>
    <x v="1"/>
    <x v="3"/>
    <x v="2"/>
    <x v="2"/>
    <x v="3"/>
    <x v="2"/>
    <x v="1"/>
    <x v="2"/>
    <x v="1"/>
    <x v="0"/>
    <x v="2"/>
    <x v="1"/>
    <x v="4"/>
    <x v="0"/>
    <x v="2"/>
    <x v="0"/>
    <x v="2"/>
    <x v="4"/>
    <x v="2"/>
    <x v="3"/>
    <x v="2"/>
    <x v="0"/>
    <x v="0"/>
    <x v="0"/>
    <x v="0"/>
    <x v="0"/>
    <x v="0"/>
    <x v="0"/>
    <x v="0"/>
    <x v="0"/>
    <x v="21"/>
    <x v="55"/>
    <x v="24"/>
    <x v="1"/>
    <x v="13"/>
    <x v="2"/>
    <x v="2"/>
    <x v="7"/>
    <x v="23"/>
    <x v="9"/>
    <x v="9"/>
  </r>
  <r>
    <x v="0"/>
    <x v="1"/>
    <x v="40"/>
    <x v="0"/>
    <x v="7"/>
    <x v="2"/>
    <x v="2"/>
    <x v="0"/>
    <x v="1"/>
    <x v="2"/>
    <x v="0"/>
    <x v="2"/>
    <x v="0"/>
    <x v="1"/>
    <x v="1"/>
    <x v="1"/>
    <x v="0"/>
    <x v="1"/>
    <x v="3"/>
    <x v="0"/>
    <x v="0"/>
    <x v="0"/>
    <x v="3"/>
    <x v="1"/>
    <x v="4"/>
    <x v="1"/>
    <x v="2"/>
    <x v="2"/>
    <x v="0"/>
    <x v="3"/>
    <x v="3"/>
    <x v="2"/>
    <x v="2"/>
    <x v="3"/>
    <x v="1"/>
    <x v="1"/>
    <x v="1"/>
    <x v="3"/>
    <x v="2"/>
    <x v="4"/>
    <x v="0"/>
    <x v="0"/>
    <x v="0"/>
    <x v="0"/>
    <x v="0"/>
    <x v="0"/>
    <x v="0"/>
    <x v="0"/>
    <x v="0"/>
    <x v="5"/>
    <x v="36"/>
    <x v="10"/>
    <x v="0"/>
    <x v="0"/>
    <x v="9"/>
    <x v="5"/>
    <x v="7"/>
    <x v="11"/>
    <x v="5"/>
    <x v="1"/>
  </r>
  <r>
    <x v="0"/>
    <x v="1"/>
    <x v="40"/>
    <x v="0"/>
    <x v="7"/>
    <x v="0"/>
    <x v="1"/>
    <x v="1"/>
    <x v="1"/>
    <x v="3"/>
    <x v="1"/>
    <x v="3"/>
    <x v="0"/>
    <x v="1"/>
    <x v="1"/>
    <x v="2"/>
    <x v="0"/>
    <x v="1"/>
    <x v="3"/>
    <x v="2"/>
    <x v="1"/>
    <x v="1"/>
    <x v="0"/>
    <x v="1"/>
    <x v="1"/>
    <x v="0"/>
    <x v="1"/>
    <x v="0"/>
    <x v="0"/>
    <x v="4"/>
    <x v="3"/>
    <x v="0"/>
    <x v="3"/>
    <x v="1"/>
    <x v="1"/>
    <x v="1"/>
    <x v="1"/>
    <x v="1"/>
    <x v="1"/>
    <x v="3"/>
    <x v="0"/>
    <x v="0"/>
    <x v="0"/>
    <x v="0"/>
    <x v="0"/>
    <x v="0"/>
    <x v="0"/>
    <x v="0"/>
    <x v="0"/>
    <x v="1"/>
    <x v="3"/>
    <x v="8"/>
    <x v="0"/>
    <x v="6"/>
    <x v="4"/>
    <x v="1"/>
    <x v="3"/>
    <x v="63"/>
    <x v="4"/>
    <x v="0"/>
  </r>
  <r>
    <x v="0"/>
    <x v="1"/>
    <x v="40"/>
    <x v="0"/>
    <x v="7"/>
    <x v="2"/>
    <x v="2"/>
    <x v="1"/>
    <x v="2"/>
    <x v="1"/>
    <x v="0"/>
    <x v="1"/>
    <x v="4"/>
    <x v="1"/>
    <x v="0"/>
    <x v="4"/>
    <x v="0"/>
    <x v="4"/>
    <x v="1"/>
    <x v="2"/>
    <x v="4"/>
    <x v="3"/>
    <x v="3"/>
    <x v="1"/>
    <x v="2"/>
    <x v="1"/>
    <x v="1"/>
    <x v="2"/>
    <x v="4"/>
    <x v="4"/>
    <x v="1"/>
    <x v="4"/>
    <x v="3"/>
    <x v="1"/>
    <x v="3"/>
    <x v="1"/>
    <x v="1"/>
    <x v="1"/>
    <x v="0"/>
    <x v="0"/>
    <x v="0"/>
    <x v="0"/>
    <x v="0"/>
    <x v="0"/>
    <x v="0"/>
    <x v="0"/>
    <x v="0"/>
    <x v="0"/>
    <x v="0"/>
    <x v="1"/>
    <x v="9"/>
    <x v="37"/>
    <x v="2"/>
    <x v="16"/>
    <x v="6"/>
    <x v="2"/>
    <x v="1"/>
    <x v="41"/>
    <x v="15"/>
    <x v="9"/>
  </r>
  <r>
    <x v="0"/>
    <x v="1"/>
    <x v="40"/>
    <x v="0"/>
    <x v="7"/>
    <x v="0"/>
    <x v="1"/>
    <x v="2"/>
    <x v="2"/>
    <x v="1"/>
    <x v="1"/>
    <x v="3"/>
    <x v="0"/>
    <x v="2"/>
    <x v="1"/>
    <x v="2"/>
    <x v="1"/>
    <x v="2"/>
    <x v="0"/>
    <x v="0"/>
    <x v="1"/>
    <x v="1"/>
    <x v="3"/>
    <x v="4"/>
    <x v="2"/>
    <x v="3"/>
    <x v="3"/>
    <x v="1"/>
    <x v="2"/>
    <x v="4"/>
    <x v="2"/>
    <x v="1"/>
    <x v="0"/>
    <x v="0"/>
    <x v="1"/>
    <x v="1"/>
    <x v="0"/>
    <x v="0"/>
    <x v="2"/>
    <x v="0"/>
    <x v="0"/>
    <x v="0"/>
    <x v="0"/>
    <x v="0"/>
    <x v="0"/>
    <x v="0"/>
    <x v="0"/>
    <x v="0"/>
    <x v="0"/>
    <x v="4"/>
    <x v="17"/>
    <x v="9"/>
    <x v="1"/>
    <x v="11"/>
    <x v="3"/>
    <x v="5"/>
    <x v="4"/>
    <x v="8"/>
    <x v="6"/>
    <x v="4"/>
  </r>
  <r>
    <x v="0"/>
    <x v="1"/>
    <x v="40"/>
    <x v="0"/>
    <x v="7"/>
    <x v="0"/>
    <x v="2"/>
    <x v="1"/>
    <x v="2"/>
    <x v="2"/>
    <x v="0"/>
    <x v="1"/>
    <x v="0"/>
    <x v="1"/>
    <x v="1"/>
    <x v="1"/>
    <x v="4"/>
    <x v="1"/>
    <x v="0"/>
    <x v="1"/>
    <x v="1"/>
    <x v="1"/>
    <x v="0"/>
    <x v="1"/>
    <x v="4"/>
    <x v="0"/>
    <x v="0"/>
    <x v="1"/>
    <x v="0"/>
    <x v="0"/>
    <x v="2"/>
    <x v="0"/>
    <x v="4"/>
    <x v="1"/>
    <x v="1"/>
    <x v="3"/>
    <x v="0"/>
    <x v="0"/>
    <x v="2"/>
    <x v="0"/>
    <x v="0"/>
    <x v="0"/>
    <x v="0"/>
    <x v="0"/>
    <x v="0"/>
    <x v="0"/>
    <x v="0"/>
    <x v="0"/>
    <x v="0"/>
    <x v="1"/>
    <x v="20"/>
    <x v="4"/>
    <x v="3"/>
    <x v="1"/>
    <x v="4"/>
    <x v="5"/>
    <x v="0"/>
    <x v="3"/>
    <x v="18"/>
    <x v="0"/>
  </r>
  <r>
    <x v="0"/>
    <x v="1"/>
    <x v="40"/>
    <x v="0"/>
    <x v="7"/>
    <x v="2"/>
    <x v="0"/>
    <x v="0"/>
    <x v="1"/>
    <x v="1"/>
    <x v="0"/>
    <x v="2"/>
    <x v="2"/>
    <x v="2"/>
    <x v="3"/>
    <x v="0"/>
    <x v="1"/>
    <x v="1"/>
    <x v="3"/>
    <x v="3"/>
    <x v="4"/>
    <x v="1"/>
    <x v="1"/>
    <x v="0"/>
    <x v="1"/>
    <x v="1"/>
    <x v="4"/>
    <x v="1"/>
    <x v="0"/>
    <x v="1"/>
    <x v="3"/>
    <x v="3"/>
    <x v="2"/>
    <x v="4"/>
    <x v="2"/>
    <x v="3"/>
    <x v="2"/>
    <x v="0"/>
    <x v="2"/>
    <x v="2"/>
    <x v="0"/>
    <x v="0"/>
    <x v="0"/>
    <x v="0"/>
    <x v="0"/>
    <x v="0"/>
    <x v="0"/>
    <x v="0"/>
    <x v="0"/>
    <x v="6"/>
    <x v="45"/>
    <x v="39"/>
    <x v="0"/>
    <x v="3"/>
    <x v="0"/>
    <x v="4"/>
    <x v="1"/>
    <x v="32"/>
    <x v="5"/>
    <x v="3"/>
  </r>
  <r>
    <x v="0"/>
    <x v="1"/>
    <x v="37"/>
    <x v="0"/>
    <x v="7"/>
    <x v="0"/>
    <x v="2"/>
    <x v="1"/>
    <x v="2"/>
    <x v="1"/>
    <x v="1"/>
    <x v="2"/>
    <x v="0"/>
    <x v="1"/>
    <x v="0"/>
    <x v="1"/>
    <x v="1"/>
    <x v="1"/>
    <x v="3"/>
    <x v="0"/>
    <x v="1"/>
    <x v="0"/>
    <x v="1"/>
    <x v="0"/>
    <x v="1"/>
    <x v="1"/>
    <x v="5"/>
    <x v="1"/>
    <x v="0"/>
    <x v="3"/>
    <x v="3"/>
    <x v="2"/>
    <x v="2"/>
    <x v="3"/>
    <x v="1"/>
    <x v="3"/>
    <x v="4"/>
    <x v="3"/>
    <x v="2"/>
    <x v="4"/>
    <x v="0"/>
    <x v="0"/>
    <x v="0"/>
    <x v="0"/>
    <x v="0"/>
    <x v="0"/>
    <x v="0"/>
    <x v="0"/>
    <x v="0"/>
    <x v="1"/>
    <x v="22"/>
    <x v="10"/>
    <x v="0"/>
    <x v="11"/>
    <x v="1"/>
    <x v="4"/>
    <x v="0"/>
    <x v="5"/>
    <x v="5"/>
    <x v="1"/>
  </r>
  <r>
    <x v="0"/>
    <x v="1"/>
    <x v="40"/>
    <x v="0"/>
    <x v="7"/>
    <x v="2"/>
    <x v="4"/>
    <x v="2"/>
    <x v="4"/>
    <x v="1"/>
    <x v="1"/>
    <x v="5"/>
    <x v="1"/>
    <x v="5"/>
    <x v="1"/>
    <x v="2"/>
    <x v="0"/>
    <x v="2"/>
    <x v="3"/>
    <x v="0"/>
    <x v="1"/>
    <x v="1"/>
    <x v="0"/>
    <x v="4"/>
    <x v="2"/>
    <x v="3"/>
    <x v="3"/>
    <x v="0"/>
    <x v="2"/>
    <x v="2"/>
    <x v="1"/>
    <x v="4"/>
    <x v="4"/>
    <x v="2"/>
    <x v="0"/>
    <x v="1"/>
    <x v="0"/>
    <x v="2"/>
    <x v="3"/>
    <x v="0"/>
    <x v="0"/>
    <x v="0"/>
    <x v="0"/>
    <x v="0"/>
    <x v="0"/>
    <x v="0"/>
    <x v="0"/>
    <x v="0"/>
    <x v="0"/>
    <x v="23"/>
    <x v="49"/>
    <x v="13"/>
    <x v="7"/>
    <x v="11"/>
    <x v="4"/>
    <x v="5"/>
    <x v="4"/>
    <x v="56"/>
    <x v="14"/>
    <x v="9"/>
  </r>
  <r>
    <x v="0"/>
    <x v="1"/>
    <x v="40"/>
    <x v="0"/>
    <x v="7"/>
    <x v="0"/>
    <x v="0"/>
    <x v="0"/>
    <x v="0"/>
    <x v="1"/>
    <x v="0"/>
    <x v="1"/>
    <x v="0"/>
    <x v="0"/>
    <x v="1"/>
    <x v="1"/>
    <x v="0"/>
    <x v="0"/>
    <x v="0"/>
    <x v="0"/>
    <x v="0"/>
    <x v="1"/>
    <x v="1"/>
    <x v="0"/>
    <x v="0"/>
    <x v="2"/>
    <x v="1"/>
    <x v="2"/>
    <x v="4"/>
    <x v="3"/>
    <x v="2"/>
    <x v="1"/>
    <x v="3"/>
    <x v="0"/>
    <x v="1"/>
    <x v="3"/>
    <x v="0"/>
    <x v="3"/>
    <x v="0"/>
    <x v="1"/>
    <x v="0"/>
    <x v="0"/>
    <x v="0"/>
    <x v="0"/>
    <x v="0"/>
    <x v="0"/>
    <x v="0"/>
    <x v="0"/>
    <x v="0"/>
    <x v="0"/>
    <x v="1"/>
    <x v="4"/>
    <x v="0"/>
    <x v="0"/>
    <x v="0"/>
    <x v="0"/>
    <x v="7"/>
    <x v="34"/>
    <x v="8"/>
    <x v="4"/>
  </r>
  <r>
    <x v="0"/>
    <x v="1"/>
    <x v="40"/>
    <x v="0"/>
    <x v="7"/>
    <x v="2"/>
    <x v="2"/>
    <x v="1"/>
    <x v="4"/>
    <x v="1"/>
    <x v="1"/>
    <x v="3"/>
    <x v="2"/>
    <x v="2"/>
    <x v="4"/>
    <x v="1"/>
    <x v="2"/>
    <x v="2"/>
    <x v="2"/>
    <x v="1"/>
    <x v="3"/>
    <x v="1"/>
    <x v="3"/>
    <x v="1"/>
    <x v="4"/>
    <x v="2"/>
    <x v="2"/>
    <x v="4"/>
    <x v="3"/>
    <x v="4"/>
    <x v="3"/>
    <x v="1"/>
    <x v="4"/>
    <x v="0"/>
    <x v="0"/>
    <x v="3"/>
    <x v="1"/>
    <x v="1"/>
    <x v="2"/>
    <x v="4"/>
    <x v="0"/>
    <x v="0"/>
    <x v="0"/>
    <x v="0"/>
    <x v="0"/>
    <x v="0"/>
    <x v="0"/>
    <x v="0"/>
    <x v="0"/>
    <x v="18"/>
    <x v="10"/>
    <x v="58"/>
    <x v="2"/>
    <x v="13"/>
    <x v="3"/>
    <x v="5"/>
    <x v="2"/>
    <x v="64"/>
    <x v="11"/>
    <x v="0"/>
  </r>
  <r>
    <x v="0"/>
    <x v="1"/>
    <x v="40"/>
    <x v="0"/>
    <x v="7"/>
    <x v="0"/>
    <x v="2"/>
    <x v="1"/>
    <x v="2"/>
    <x v="3"/>
    <x v="1"/>
    <x v="1"/>
    <x v="0"/>
    <x v="2"/>
    <x v="1"/>
    <x v="2"/>
    <x v="4"/>
    <x v="2"/>
    <x v="0"/>
    <x v="3"/>
    <x v="1"/>
    <x v="1"/>
    <x v="1"/>
    <x v="0"/>
    <x v="4"/>
    <x v="0"/>
    <x v="5"/>
    <x v="1"/>
    <x v="2"/>
    <x v="2"/>
    <x v="0"/>
    <x v="1"/>
    <x v="2"/>
    <x v="2"/>
    <x v="0"/>
    <x v="1"/>
    <x v="4"/>
    <x v="2"/>
    <x v="1"/>
    <x v="4"/>
    <x v="0"/>
    <x v="0"/>
    <x v="0"/>
    <x v="0"/>
    <x v="0"/>
    <x v="0"/>
    <x v="0"/>
    <x v="0"/>
    <x v="0"/>
    <x v="1"/>
    <x v="46"/>
    <x v="8"/>
    <x v="1"/>
    <x v="14"/>
    <x v="0"/>
    <x v="1"/>
    <x v="5"/>
    <x v="8"/>
    <x v="20"/>
    <x v="9"/>
  </r>
  <r>
    <x v="0"/>
    <x v="1"/>
    <x v="37"/>
    <x v="0"/>
    <x v="7"/>
    <x v="2"/>
    <x v="4"/>
    <x v="2"/>
    <x v="4"/>
    <x v="4"/>
    <x v="4"/>
    <x v="5"/>
    <x v="4"/>
    <x v="3"/>
    <x v="4"/>
    <x v="3"/>
    <x v="2"/>
    <x v="3"/>
    <x v="0"/>
    <x v="3"/>
    <x v="2"/>
    <x v="1"/>
    <x v="4"/>
    <x v="4"/>
    <x v="2"/>
    <x v="2"/>
    <x v="2"/>
    <x v="5"/>
    <x v="5"/>
    <x v="2"/>
    <x v="1"/>
    <x v="4"/>
    <x v="4"/>
    <x v="2"/>
    <x v="3"/>
    <x v="2"/>
    <x v="4"/>
    <x v="2"/>
    <x v="1"/>
    <x v="1"/>
    <x v="0"/>
    <x v="0"/>
    <x v="0"/>
    <x v="0"/>
    <x v="0"/>
    <x v="0"/>
    <x v="0"/>
    <x v="0"/>
    <x v="0"/>
    <x v="23"/>
    <x v="86"/>
    <x v="41"/>
    <x v="8"/>
    <x v="3"/>
    <x v="8"/>
    <x v="5"/>
    <x v="2"/>
    <x v="45"/>
    <x v="14"/>
    <x v="2"/>
  </r>
  <r>
    <x v="0"/>
    <x v="1"/>
    <x v="40"/>
    <x v="0"/>
    <x v="7"/>
    <x v="0"/>
    <x v="2"/>
    <x v="2"/>
    <x v="2"/>
    <x v="1"/>
    <x v="3"/>
    <x v="2"/>
    <x v="1"/>
    <x v="2"/>
    <x v="1"/>
    <x v="1"/>
    <x v="0"/>
    <x v="1"/>
    <x v="1"/>
    <x v="0"/>
    <x v="3"/>
    <x v="3"/>
    <x v="3"/>
    <x v="1"/>
    <x v="3"/>
    <x v="2"/>
    <x v="2"/>
    <x v="1"/>
    <x v="0"/>
    <x v="4"/>
    <x v="4"/>
    <x v="0"/>
    <x v="1"/>
    <x v="0"/>
    <x v="2"/>
    <x v="4"/>
    <x v="0"/>
    <x v="3"/>
    <x v="0"/>
    <x v="0"/>
    <x v="0"/>
    <x v="0"/>
    <x v="0"/>
    <x v="0"/>
    <x v="0"/>
    <x v="0"/>
    <x v="0"/>
    <x v="0"/>
    <x v="0"/>
    <x v="8"/>
    <x v="8"/>
    <x v="5"/>
    <x v="1"/>
    <x v="5"/>
    <x v="6"/>
    <x v="2"/>
    <x v="2"/>
    <x v="32"/>
    <x v="13"/>
    <x v="1"/>
  </r>
  <r>
    <x v="0"/>
    <x v="1"/>
    <x v="40"/>
    <x v="0"/>
    <x v="7"/>
    <x v="0"/>
    <x v="2"/>
    <x v="0"/>
    <x v="2"/>
    <x v="3"/>
    <x v="3"/>
    <x v="1"/>
    <x v="0"/>
    <x v="0"/>
    <x v="0"/>
    <x v="1"/>
    <x v="1"/>
    <x v="2"/>
    <x v="2"/>
    <x v="3"/>
    <x v="5"/>
    <x v="1"/>
    <x v="0"/>
    <x v="1"/>
    <x v="1"/>
    <x v="1"/>
    <x v="2"/>
    <x v="2"/>
    <x v="0"/>
    <x v="3"/>
    <x v="0"/>
    <x v="0"/>
    <x v="0"/>
    <x v="0"/>
    <x v="2"/>
    <x v="0"/>
    <x v="4"/>
    <x v="2"/>
    <x v="1"/>
    <x v="1"/>
    <x v="0"/>
    <x v="0"/>
    <x v="0"/>
    <x v="0"/>
    <x v="0"/>
    <x v="0"/>
    <x v="0"/>
    <x v="0"/>
    <x v="0"/>
    <x v="10"/>
    <x v="13"/>
    <x v="4"/>
    <x v="2"/>
    <x v="7"/>
    <x v="4"/>
    <x v="1"/>
    <x v="7"/>
    <x v="17"/>
    <x v="0"/>
    <x v="1"/>
  </r>
  <r>
    <x v="0"/>
    <x v="1"/>
    <x v="40"/>
    <x v="0"/>
    <x v="7"/>
    <x v="0"/>
    <x v="2"/>
    <x v="1"/>
    <x v="1"/>
    <x v="0"/>
    <x v="3"/>
    <x v="0"/>
    <x v="2"/>
    <x v="0"/>
    <x v="0"/>
    <x v="0"/>
    <x v="4"/>
    <x v="0"/>
    <x v="3"/>
    <x v="0"/>
    <x v="0"/>
    <x v="1"/>
    <x v="0"/>
    <x v="0"/>
    <x v="1"/>
    <x v="0"/>
    <x v="5"/>
    <x v="1"/>
    <x v="0"/>
    <x v="0"/>
    <x v="0"/>
    <x v="2"/>
    <x v="2"/>
    <x v="3"/>
    <x v="2"/>
    <x v="0"/>
    <x v="4"/>
    <x v="0"/>
    <x v="0"/>
    <x v="0"/>
    <x v="0"/>
    <x v="0"/>
    <x v="0"/>
    <x v="0"/>
    <x v="0"/>
    <x v="0"/>
    <x v="0"/>
    <x v="0"/>
    <x v="0"/>
    <x v="11"/>
    <x v="5"/>
    <x v="6"/>
    <x v="6"/>
    <x v="0"/>
    <x v="4"/>
    <x v="4"/>
    <x v="5"/>
    <x v="1"/>
    <x v="5"/>
    <x v="3"/>
  </r>
  <r>
    <x v="0"/>
    <x v="1"/>
    <x v="37"/>
    <x v="0"/>
    <x v="7"/>
    <x v="0"/>
    <x v="4"/>
    <x v="4"/>
    <x v="2"/>
    <x v="3"/>
    <x v="4"/>
    <x v="4"/>
    <x v="1"/>
    <x v="2"/>
    <x v="4"/>
    <x v="1"/>
    <x v="0"/>
    <x v="1"/>
    <x v="1"/>
    <x v="4"/>
    <x v="2"/>
    <x v="2"/>
    <x v="3"/>
    <x v="1"/>
    <x v="4"/>
    <x v="3"/>
    <x v="3"/>
    <x v="1"/>
    <x v="0"/>
    <x v="2"/>
    <x v="1"/>
    <x v="3"/>
    <x v="4"/>
    <x v="2"/>
    <x v="3"/>
    <x v="2"/>
    <x v="4"/>
    <x v="2"/>
    <x v="3"/>
    <x v="3"/>
    <x v="0"/>
    <x v="0"/>
    <x v="0"/>
    <x v="0"/>
    <x v="0"/>
    <x v="0"/>
    <x v="0"/>
    <x v="0"/>
    <x v="0"/>
    <x v="21"/>
    <x v="42"/>
    <x v="16"/>
    <x v="1"/>
    <x v="3"/>
    <x v="6"/>
    <x v="5"/>
    <x v="4"/>
    <x v="23"/>
    <x v="14"/>
    <x v="2"/>
  </r>
  <r>
    <x v="0"/>
    <x v="1"/>
    <x v="40"/>
    <x v="0"/>
    <x v="7"/>
    <x v="2"/>
    <x v="1"/>
    <x v="1"/>
    <x v="4"/>
    <x v="1"/>
    <x v="1"/>
    <x v="3"/>
    <x v="4"/>
    <x v="3"/>
    <x v="1"/>
    <x v="1"/>
    <x v="4"/>
    <x v="3"/>
    <x v="0"/>
    <x v="1"/>
    <x v="3"/>
    <x v="1"/>
    <x v="0"/>
    <x v="2"/>
    <x v="4"/>
    <x v="2"/>
    <x v="2"/>
    <x v="5"/>
    <x v="3"/>
    <x v="3"/>
    <x v="2"/>
    <x v="1"/>
    <x v="1"/>
    <x v="1"/>
    <x v="1"/>
    <x v="1"/>
    <x v="1"/>
    <x v="3"/>
    <x v="1"/>
    <x v="3"/>
    <x v="0"/>
    <x v="0"/>
    <x v="0"/>
    <x v="0"/>
    <x v="0"/>
    <x v="0"/>
    <x v="0"/>
    <x v="0"/>
    <x v="0"/>
    <x v="16"/>
    <x v="49"/>
    <x v="5"/>
    <x v="8"/>
    <x v="13"/>
    <x v="4"/>
    <x v="9"/>
    <x v="2"/>
    <x v="52"/>
    <x v="1"/>
    <x v="0"/>
  </r>
  <r>
    <x v="0"/>
    <x v="1"/>
    <x v="40"/>
    <x v="0"/>
    <x v="7"/>
    <x v="2"/>
    <x v="2"/>
    <x v="1"/>
    <x v="2"/>
    <x v="2"/>
    <x v="0"/>
    <x v="1"/>
    <x v="4"/>
    <x v="1"/>
    <x v="1"/>
    <x v="1"/>
    <x v="1"/>
    <x v="2"/>
    <x v="2"/>
    <x v="3"/>
    <x v="4"/>
    <x v="3"/>
    <x v="2"/>
    <x v="3"/>
    <x v="3"/>
    <x v="2"/>
    <x v="2"/>
    <x v="3"/>
    <x v="4"/>
    <x v="3"/>
    <x v="4"/>
    <x v="0"/>
    <x v="5"/>
    <x v="4"/>
    <x v="2"/>
    <x v="3"/>
    <x v="2"/>
    <x v="4"/>
    <x v="2"/>
    <x v="2"/>
    <x v="0"/>
    <x v="0"/>
    <x v="0"/>
    <x v="0"/>
    <x v="0"/>
    <x v="0"/>
    <x v="0"/>
    <x v="0"/>
    <x v="0"/>
    <x v="1"/>
    <x v="30"/>
    <x v="5"/>
    <x v="2"/>
    <x v="3"/>
    <x v="6"/>
    <x v="7"/>
    <x v="2"/>
    <x v="42"/>
    <x v="19"/>
    <x v="3"/>
  </r>
  <r>
    <x v="0"/>
    <x v="1"/>
    <x v="40"/>
    <x v="0"/>
    <x v="7"/>
    <x v="0"/>
    <x v="1"/>
    <x v="2"/>
    <x v="1"/>
    <x v="4"/>
    <x v="1"/>
    <x v="5"/>
    <x v="1"/>
    <x v="2"/>
    <x v="1"/>
    <x v="2"/>
    <x v="4"/>
    <x v="2"/>
    <x v="0"/>
    <x v="3"/>
    <x v="3"/>
    <x v="2"/>
    <x v="2"/>
    <x v="2"/>
    <x v="2"/>
    <x v="2"/>
    <x v="2"/>
    <x v="1"/>
    <x v="2"/>
    <x v="0"/>
    <x v="2"/>
    <x v="1"/>
    <x v="2"/>
    <x v="1"/>
    <x v="1"/>
    <x v="4"/>
    <x v="3"/>
    <x v="1"/>
    <x v="3"/>
    <x v="3"/>
    <x v="0"/>
    <x v="0"/>
    <x v="0"/>
    <x v="0"/>
    <x v="0"/>
    <x v="0"/>
    <x v="0"/>
    <x v="0"/>
    <x v="0"/>
    <x v="8"/>
    <x v="34"/>
    <x v="8"/>
    <x v="1"/>
    <x v="12"/>
    <x v="2"/>
    <x v="1"/>
    <x v="2"/>
    <x v="6"/>
    <x v="20"/>
    <x v="0"/>
  </r>
  <r>
    <x v="0"/>
    <x v="1"/>
    <x v="40"/>
    <x v="0"/>
    <x v="7"/>
    <x v="0"/>
    <x v="0"/>
    <x v="4"/>
    <x v="0"/>
    <x v="0"/>
    <x v="3"/>
    <x v="0"/>
    <x v="2"/>
    <x v="0"/>
    <x v="0"/>
    <x v="0"/>
    <x v="3"/>
    <x v="0"/>
    <x v="3"/>
    <x v="0"/>
    <x v="2"/>
    <x v="0"/>
    <x v="1"/>
    <x v="0"/>
    <x v="0"/>
    <x v="4"/>
    <x v="3"/>
    <x v="1"/>
    <x v="0"/>
    <x v="1"/>
    <x v="4"/>
    <x v="3"/>
    <x v="5"/>
    <x v="4"/>
    <x v="4"/>
    <x v="4"/>
    <x v="3"/>
    <x v="4"/>
    <x v="4"/>
    <x v="2"/>
    <x v="0"/>
    <x v="0"/>
    <x v="0"/>
    <x v="0"/>
    <x v="0"/>
    <x v="0"/>
    <x v="0"/>
    <x v="0"/>
    <x v="0"/>
    <x v="0"/>
    <x v="5"/>
    <x v="6"/>
    <x v="6"/>
    <x v="9"/>
    <x v="1"/>
    <x v="0"/>
    <x v="1"/>
    <x v="1"/>
    <x v="17"/>
    <x v="7"/>
  </r>
  <r>
    <x v="0"/>
    <x v="1"/>
    <x v="40"/>
    <x v="0"/>
    <x v="7"/>
    <x v="2"/>
    <x v="1"/>
    <x v="1"/>
    <x v="1"/>
    <x v="3"/>
    <x v="3"/>
    <x v="3"/>
    <x v="1"/>
    <x v="2"/>
    <x v="3"/>
    <x v="2"/>
    <x v="1"/>
    <x v="2"/>
    <x v="1"/>
    <x v="3"/>
    <x v="3"/>
    <x v="1"/>
    <x v="0"/>
    <x v="1"/>
    <x v="2"/>
    <x v="2"/>
    <x v="2"/>
    <x v="1"/>
    <x v="2"/>
    <x v="3"/>
    <x v="0"/>
    <x v="1"/>
    <x v="4"/>
    <x v="1"/>
    <x v="1"/>
    <x v="1"/>
    <x v="4"/>
    <x v="1"/>
    <x v="0"/>
    <x v="3"/>
    <x v="0"/>
    <x v="0"/>
    <x v="0"/>
    <x v="0"/>
    <x v="0"/>
    <x v="0"/>
    <x v="0"/>
    <x v="0"/>
    <x v="0"/>
    <x v="1"/>
    <x v="58"/>
    <x v="13"/>
    <x v="2"/>
    <x v="12"/>
    <x v="4"/>
    <x v="2"/>
    <x v="2"/>
    <x v="6"/>
    <x v="11"/>
    <x v="0"/>
  </r>
  <r>
    <x v="0"/>
    <x v="1"/>
    <x v="40"/>
    <x v="0"/>
    <x v="7"/>
    <x v="0"/>
    <x v="0"/>
    <x v="0"/>
    <x v="0"/>
    <x v="0"/>
    <x v="0"/>
    <x v="0"/>
    <x v="2"/>
    <x v="2"/>
    <x v="1"/>
    <x v="2"/>
    <x v="1"/>
    <x v="0"/>
    <x v="3"/>
    <x v="4"/>
    <x v="0"/>
    <x v="0"/>
    <x v="1"/>
    <x v="0"/>
    <x v="0"/>
    <x v="4"/>
    <x v="0"/>
    <x v="1"/>
    <x v="5"/>
    <x v="0"/>
    <x v="0"/>
    <x v="2"/>
    <x v="2"/>
    <x v="3"/>
    <x v="2"/>
    <x v="1"/>
    <x v="2"/>
    <x v="0"/>
    <x v="0"/>
    <x v="0"/>
    <x v="0"/>
    <x v="0"/>
    <x v="0"/>
    <x v="0"/>
    <x v="0"/>
    <x v="0"/>
    <x v="0"/>
    <x v="0"/>
    <x v="0"/>
    <x v="0"/>
    <x v="38"/>
    <x v="9"/>
    <x v="6"/>
    <x v="0"/>
    <x v="1"/>
    <x v="0"/>
    <x v="5"/>
    <x v="5"/>
    <x v="5"/>
    <x v="3"/>
  </r>
  <r>
    <x v="0"/>
    <x v="1"/>
    <x v="40"/>
    <x v="0"/>
    <x v="7"/>
    <x v="0"/>
    <x v="4"/>
    <x v="0"/>
    <x v="4"/>
    <x v="4"/>
    <x v="4"/>
    <x v="5"/>
    <x v="3"/>
    <x v="5"/>
    <x v="2"/>
    <x v="3"/>
    <x v="3"/>
    <x v="2"/>
    <x v="2"/>
    <x v="4"/>
    <x v="2"/>
    <x v="1"/>
    <x v="2"/>
    <x v="4"/>
    <x v="1"/>
    <x v="0"/>
    <x v="3"/>
    <x v="1"/>
    <x v="0"/>
    <x v="2"/>
    <x v="2"/>
    <x v="4"/>
    <x v="4"/>
    <x v="2"/>
    <x v="0"/>
    <x v="1"/>
    <x v="4"/>
    <x v="2"/>
    <x v="3"/>
    <x v="3"/>
    <x v="0"/>
    <x v="0"/>
    <x v="0"/>
    <x v="0"/>
    <x v="0"/>
    <x v="0"/>
    <x v="0"/>
    <x v="0"/>
    <x v="0"/>
    <x v="16"/>
    <x v="55"/>
    <x v="31"/>
    <x v="2"/>
    <x v="3"/>
    <x v="4"/>
    <x v="9"/>
    <x v="7"/>
    <x v="12"/>
    <x v="14"/>
    <x v="9"/>
  </r>
  <r>
    <x v="0"/>
    <x v="1"/>
    <x v="40"/>
    <x v="0"/>
    <x v="7"/>
    <x v="2"/>
    <x v="1"/>
    <x v="1"/>
    <x v="1"/>
    <x v="3"/>
    <x v="1"/>
    <x v="3"/>
    <x v="1"/>
    <x v="3"/>
    <x v="3"/>
    <x v="2"/>
    <x v="1"/>
    <x v="2"/>
    <x v="0"/>
    <x v="0"/>
    <x v="3"/>
    <x v="1"/>
    <x v="4"/>
    <x v="1"/>
    <x v="2"/>
    <x v="2"/>
    <x v="2"/>
    <x v="1"/>
    <x v="2"/>
    <x v="2"/>
    <x v="3"/>
    <x v="4"/>
    <x v="4"/>
    <x v="2"/>
    <x v="0"/>
    <x v="3"/>
    <x v="4"/>
    <x v="2"/>
    <x v="2"/>
    <x v="3"/>
    <x v="0"/>
    <x v="0"/>
    <x v="0"/>
    <x v="0"/>
    <x v="0"/>
    <x v="0"/>
    <x v="0"/>
    <x v="0"/>
    <x v="0"/>
    <x v="1"/>
    <x v="29"/>
    <x v="22"/>
    <x v="1"/>
    <x v="5"/>
    <x v="8"/>
    <x v="2"/>
    <x v="2"/>
    <x v="36"/>
    <x v="14"/>
    <x v="9"/>
  </r>
  <r>
    <x v="0"/>
    <x v="1"/>
    <x v="40"/>
    <x v="0"/>
    <x v="7"/>
    <x v="0"/>
    <x v="2"/>
    <x v="4"/>
    <x v="4"/>
    <x v="1"/>
    <x v="3"/>
    <x v="1"/>
    <x v="0"/>
    <x v="1"/>
    <x v="1"/>
    <x v="1"/>
    <x v="2"/>
    <x v="1"/>
    <x v="3"/>
    <x v="1"/>
    <x v="0"/>
    <x v="3"/>
    <x v="2"/>
    <x v="2"/>
    <x v="4"/>
    <x v="2"/>
    <x v="2"/>
    <x v="1"/>
    <x v="0"/>
    <x v="0"/>
    <x v="0"/>
    <x v="0"/>
    <x v="1"/>
    <x v="0"/>
    <x v="1"/>
    <x v="3"/>
    <x v="4"/>
    <x v="1"/>
    <x v="0"/>
    <x v="0"/>
    <x v="0"/>
    <x v="0"/>
    <x v="0"/>
    <x v="0"/>
    <x v="0"/>
    <x v="0"/>
    <x v="0"/>
    <x v="0"/>
    <x v="0"/>
    <x v="22"/>
    <x v="8"/>
    <x v="2"/>
    <x v="0"/>
    <x v="8"/>
    <x v="6"/>
    <x v="9"/>
    <x v="2"/>
    <x v="1"/>
    <x v="13"/>
    <x v="4"/>
  </r>
  <r>
    <x v="0"/>
    <x v="1"/>
    <x v="40"/>
    <x v="0"/>
    <x v="7"/>
    <x v="0"/>
    <x v="2"/>
    <x v="0"/>
    <x v="4"/>
    <x v="1"/>
    <x v="3"/>
    <x v="2"/>
    <x v="2"/>
    <x v="2"/>
    <x v="1"/>
    <x v="1"/>
    <x v="0"/>
    <x v="1"/>
    <x v="3"/>
    <x v="1"/>
    <x v="0"/>
    <x v="3"/>
    <x v="3"/>
    <x v="0"/>
    <x v="4"/>
    <x v="2"/>
    <x v="2"/>
    <x v="1"/>
    <x v="0"/>
    <x v="0"/>
    <x v="0"/>
    <x v="0"/>
    <x v="1"/>
    <x v="0"/>
    <x v="1"/>
    <x v="3"/>
    <x v="4"/>
    <x v="1"/>
    <x v="2"/>
    <x v="0"/>
    <x v="0"/>
    <x v="0"/>
    <x v="0"/>
    <x v="0"/>
    <x v="0"/>
    <x v="0"/>
    <x v="0"/>
    <x v="0"/>
    <x v="0"/>
    <x v="1"/>
    <x v="0"/>
    <x v="5"/>
    <x v="0"/>
    <x v="8"/>
    <x v="6"/>
    <x v="1"/>
    <x v="2"/>
    <x v="1"/>
    <x v="13"/>
    <x v="4"/>
  </r>
  <r>
    <x v="0"/>
    <x v="1"/>
    <x v="40"/>
    <x v="0"/>
    <x v="7"/>
    <x v="0"/>
    <x v="3"/>
    <x v="0"/>
    <x v="2"/>
    <x v="1"/>
    <x v="2"/>
    <x v="1"/>
    <x v="0"/>
    <x v="0"/>
    <x v="1"/>
    <x v="1"/>
    <x v="1"/>
    <x v="1"/>
    <x v="0"/>
    <x v="0"/>
    <x v="0"/>
    <x v="0"/>
    <x v="1"/>
    <x v="2"/>
    <x v="2"/>
    <x v="1"/>
    <x v="1"/>
    <x v="1"/>
    <x v="0"/>
    <x v="0"/>
    <x v="0"/>
    <x v="2"/>
    <x v="0"/>
    <x v="3"/>
    <x v="2"/>
    <x v="1"/>
    <x v="1"/>
    <x v="1"/>
    <x v="2"/>
    <x v="0"/>
    <x v="0"/>
    <x v="0"/>
    <x v="0"/>
    <x v="0"/>
    <x v="0"/>
    <x v="0"/>
    <x v="0"/>
    <x v="0"/>
    <x v="0"/>
    <x v="13"/>
    <x v="20"/>
    <x v="10"/>
    <x v="3"/>
    <x v="0"/>
    <x v="1"/>
    <x v="1"/>
    <x v="1"/>
    <x v="1"/>
    <x v="7"/>
    <x v="3"/>
  </r>
  <r>
    <x v="0"/>
    <x v="1"/>
    <x v="40"/>
    <x v="0"/>
    <x v="7"/>
    <x v="0"/>
    <x v="2"/>
    <x v="2"/>
    <x v="2"/>
    <x v="2"/>
    <x v="1"/>
    <x v="1"/>
    <x v="3"/>
    <x v="1"/>
    <x v="0"/>
    <x v="0"/>
    <x v="3"/>
    <x v="2"/>
    <x v="0"/>
    <x v="2"/>
    <x v="4"/>
    <x v="1"/>
    <x v="3"/>
    <x v="2"/>
    <x v="2"/>
    <x v="1"/>
    <x v="1"/>
    <x v="0"/>
    <x v="0"/>
    <x v="0"/>
    <x v="0"/>
    <x v="0"/>
    <x v="0"/>
    <x v="4"/>
    <x v="4"/>
    <x v="3"/>
    <x v="1"/>
    <x v="1"/>
    <x v="2"/>
    <x v="3"/>
    <x v="0"/>
    <x v="0"/>
    <x v="0"/>
    <x v="0"/>
    <x v="0"/>
    <x v="0"/>
    <x v="0"/>
    <x v="0"/>
    <x v="0"/>
    <x v="8"/>
    <x v="3"/>
    <x v="44"/>
    <x v="1"/>
    <x v="16"/>
    <x v="3"/>
    <x v="1"/>
    <x v="1"/>
    <x v="0"/>
    <x v="0"/>
    <x v="7"/>
  </r>
  <r>
    <x v="0"/>
    <x v="1"/>
    <x v="40"/>
    <x v="0"/>
    <x v="7"/>
    <x v="2"/>
    <x v="2"/>
    <x v="2"/>
    <x v="4"/>
    <x v="3"/>
    <x v="1"/>
    <x v="5"/>
    <x v="2"/>
    <x v="3"/>
    <x v="3"/>
    <x v="2"/>
    <x v="3"/>
    <x v="3"/>
    <x v="4"/>
    <x v="2"/>
    <x v="1"/>
    <x v="3"/>
    <x v="4"/>
    <x v="4"/>
    <x v="2"/>
    <x v="1"/>
    <x v="2"/>
    <x v="4"/>
    <x v="1"/>
    <x v="4"/>
    <x v="1"/>
    <x v="0"/>
    <x v="4"/>
    <x v="2"/>
    <x v="0"/>
    <x v="1"/>
    <x v="1"/>
    <x v="1"/>
    <x v="2"/>
    <x v="1"/>
    <x v="0"/>
    <x v="0"/>
    <x v="0"/>
    <x v="0"/>
    <x v="0"/>
    <x v="0"/>
    <x v="0"/>
    <x v="0"/>
    <x v="0"/>
    <x v="16"/>
    <x v="3"/>
    <x v="43"/>
    <x v="4"/>
    <x v="6"/>
    <x v="5"/>
    <x v="5"/>
    <x v="7"/>
    <x v="73"/>
    <x v="18"/>
    <x v="9"/>
  </r>
  <r>
    <x v="0"/>
    <x v="1"/>
    <x v="40"/>
    <x v="0"/>
    <x v="7"/>
    <x v="2"/>
    <x v="2"/>
    <x v="1"/>
    <x v="1"/>
    <x v="0"/>
    <x v="0"/>
    <x v="1"/>
    <x v="0"/>
    <x v="1"/>
    <x v="1"/>
    <x v="1"/>
    <x v="2"/>
    <x v="1"/>
    <x v="0"/>
    <x v="2"/>
    <x v="1"/>
    <x v="1"/>
    <x v="0"/>
    <x v="2"/>
    <x v="1"/>
    <x v="1"/>
    <x v="1"/>
    <x v="0"/>
    <x v="0"/>
    <x v="3"/>
    <x v="2"/>
    <x v="0"/>
    <x v="0"/>
    <x v="3"/>
    <x v="2"/>
    <x v="3"/>
    <x v="3"/>
    <x v="4"/>
    <x v="0"/>
    <x v="2"/>
    <x v="0"/>
    <x v="0"/>
    <x v="0"/>
    <x v="0"/>
    <x v="0"/>
    <x v="0"/>
    <x v="0"/>
    <x v="0"/>
    <x v="0"/>
    <x v="11"/>
    <x v="8"/>
    <x v="2"/>
    <x v="3"/>
    <x v="6"/>
    <x v="4"/>
    <x v="3"/>
    <x v="1"/>
    <x v="4"/>
    <x v="0"/>
    <x v="3"/>
  </r>
  <r>
    <x v="0"/>
    <x v="1"/>
    <x v="40"/>
    <x v="0"/>
    <x v="7"/>
    <x v="2"/>
    <x v="2"/>
    <x v="0"/>
    <x v="1"/>
    <x v="0"/>
    <x v="1"/>
    <x v="2"/>
    <x v="1"/>
    <x v="1"/>
    <x v="3"/>
    <x v="1"/>
    <x v="1"/>
    <x v="1"/>
    <x v="2"/>
    <x v="3"/>
    <x v="5"/>
    <x v="3"/>
    <x v="3"/>
    <x v="3"/>
    <x v="2"/>
    <x v="1"/>
    <x v="3"/>
    <x v="0"/>
    <x v="2"/>
    <x v="4"/>
    <x v="3"/>
    <x v="1"/>
    <x v="1"/>
    <x v="1"/>
    <x v="1"/>
    <x v="3"/>
    <x v="2"/>
    <x v="0"/>
    <x v="0"/>
    <x v="0"/>
    <x v="0"/>
    <x v="0"/>
    <x v="0"/>
    <x v="0"/>
    <x v="0"/>
    <x v="0"/>
    <x v="0"/>
    <x v="0"/>
    <x v="0"/>
    <x v="5"/>
    <x v="13"/>
    <x v="2"/>
    <x v="3"/>
    <x v="7"/>
    <x v="6"/>
    <x v="2"/>
    <x v="2"/>
    <x v="25"/>
    <x v="1"/>
    <x v="0"/>
  </r>
  <r>
    <x v="0"/>
    <x v="1"/>
    <x v="40"/>
    <x v="0"/>
    <x v="7"/>
    <x v="2"/>
    <x v="1"/>
    <x v="4"/>
    <x v="2"/>
    <x v="3"/>
    <x v="2"/>
    <x v="5"/>
    <x v="1"/>
    <x v="3"/>
    <x v="4"/>
    <x v="2"/>
    <x v="1"/>
    <x v="2"/>
    <x v="1"/>
    <x v="1"/>
    <x v="5"/>
    <x v="1"/>
    <x v="3"/>
    <x v="4"/>
    <x v="4"/>
    <x v="1"/>
    <x v="1"/>
    <x v="0"/>
    <x v="1"/>
    <x v="4"/>
    <x v="3"/>
    <x v="4"/>
    <x v="1"/>
    <x v="2"/>
    <x v="0"/>
    <x v="1"/>
    <x v="4"/>
    <x v="2"/>
    <x v="1"/>
    <x v="4"/>
    <x v="0"/>
    <x v="0"/>
    <x v="0"/>
    <x v="0"/>
    <x v="0"/>
    <x v="0"/>
    <x v="0"/>
    <x v="0"/>
    <x v="0"/>
    <x v="4"/>
    <x v="42"/>
    <x v="33"/>
    <x v="2"/>
    <x v="20"/>
    <x v="3"/>
    <x v="8"/>
    <x v="1"/>
    <x v="40"/>
    <x v="16"/>
    <x v="9"/>
  </r>
  <r>
    <x v="0"/>
    <x v="1"/>
    <x v="40"/>
    <x v="0"/>
    <x v="7"/>
    <x v="0"/>
    <x v="2"/>
    <x v="0"/>
    <x v="1"/>
    <x v="2"/>
    <x v="1"/>
    <x v="3"/>
    <x v="3"/>
    <x v="0"/>
    <x v="0"/>
    <x v="1"/>
    <x v="4"/>
    <x v="2"/>
    <x v="2"/>
    <x v="2"/>
    <x v="1"/>
    <x v="1"/>
    <x v="0"/>
    <x v="4"/>
    <x v="4"/>
    <x v="1"/>
    <x v="1"/>
    <x v="1"/>
    <x v="0"/>
    <x v="1"/>
    <x v="3"/>
    <x v="0"/>
    <x v="1"/>
    <x v="0"/>
    <x v="2"/>
    <x v="3"/>
    <x v="1"/>
    <x v="1"/>
    <x v="0"/>
    <x v="3"/>
    <x v="0"/>
    <x v="0"/>
    <x v="0"/>
    <x v="0"/>
    <x v="0"/>
    <x v="0"/>
    <x v="0"/>
    <x v="0"/>
    <x v="0"/>
    <x v="5"/>
    <x v="59"/>
    <x v="32"/>
    <x v="2"/>
    <x v="6"/>
    <x v="4"/>
    <x v="8"/>
    <x v="1"/>
    <x v="32"/>
    <x v="13"/>
    <x v="1"/>
  </r>
  <r>
    <x v="0"/>
    <x v="1"/>
    <x v="40"/>
    <x v="0"/>
    <x v="7"/>
    <x v="2"/>
    <x v="2"/>
    <x v="1"/>
    <x v="1"/>
    <x v="2"/>
    <x v="1"/>
    <x v="3"/>
    <x v="1"/>
    <x v="2"/>
    <x v="3"/>
    <x v="2"/>
    <x v="1"/>
    <x v="4"/>
    <x v="0"/>
    <x v="2"/>
    <x v="1"/>
    <x v="1"/>
    <x v="0"/>
    <x v="1"/>
    <x v="1"/>
    <x v="0"/>
    <x v="0"/>
    <x v="1"/>
    <x v="2"/>
    <x v="3"/>
    <x v="0"/>
    <x v="0"/>
    <x v="1"/>
    <x v="0"/>
    <x v="4"/>
    <x v="3"/>
    <x v="1"/>
    <x v="2"/>
    <x v="2"/>
    <x v="3"/>
    <x v="0"/>
    <x v="0"/>
    <x v="0"/>
    <x v="0"/>
    <x v="0"/>
    <x v="0"/>
    <x v="0"/>
    <x v="0"/>
    <x v="0"/>
    <x v="11"/>
    <x v="41"/>
    <x v="13"/>
    <x v="3"/>
    <x v="6"/>
    <x v="4"/>
    <x v="1"/>
    <x v="0"/>
    <x v="6"/>
    <x v="13"/>
    <x v="4"/>
  </r>
  <r>
    <x v="0"/>
    <x v="1"/>
    <x v="40"/>
    <x v="0"/>
    <x v="7"/>
    <x v="2"/>
    <x v="1"/>
    <x v="4"/>
    <x v="4"/>
    <x v="4"/>
    <x v="2"/>
    <x v="5"/>
    <x v="1"/>
    <x v="2"/>
    <x v="0"/>
    <x v="2"/>
    <x v="1"/>
    <x v="3"/>
    <x v="2"/>
    <x v="1"/>
    <x v="5"/>
    <x v="0"/>
    <x v="1"/>
    <x v="4"/>
    <x v="2"/>
    <x v="4"/>
    <x v="3"/>
    <x v="2"/>
    <x v="0"/>
    <x v="3"/>
    <x v="1"/>
    <x v="1"/>
    <x v="2"/>
    <x v="2"/>
    <x v="0"/>
    <x v="0"/>
    <x v="4"/>
    <x v="2"/>
    <x v="3"/>
    <x v="3"/>
    <x v="0"/>
    <x v="0"/>
    <x v="0"/>
    <x v="0"/>
    <x v="0"/>
    <x v="0"/>
    <x v="0"/>
    <x v="0"/>
    <x v="0"/>
    <x v="21"/>
    <x v="84"/>
    <x v="12"/>
    <x v="4"/>
    <x v="20"/>
    <x v="1"/>
    <x v="5"/>
    <x v="1"/>
    <x v="48"/>
    <x v="20"/>
    <x v="9"/>
  </r>
  <r>
    <x v="0"/>
    <x v="1"/>
    <x v="40"/>
    <x v="0"/>
    <x v="7"/>
    <x v="2"/>
    <x v="1"/>
    <x v="1"/>
    <x v="4"/>
    <x v="1"/>
    <x v="1"/>
    <x v="2"/>
    <x v="3"/>
    <x v="4"/>
    <x v="1"/>
    <x v="1"/>
    <x v="1"/>
    <x v="1"/>
    <x v="1"/>
    <x v="2"/>
    <x v="5"/>
    <x v="4"/>
    <x v="1"/>
    <x v="1"/>
    <x v="1"/>
    <x v="5"/>
    <x v="3"/>
    <x v="1"/>
    <x v="0"/>
    <x v="2"/>
    <x v="0"/>
    <x v="3"/>
    <x v="1"/>
    <x v="4"/>
    <x v="1"/>
    <x v="4"/>
    <x v="4"/>
    <x v="4"/>
    <x v="1"/>
    <x v="4"/>
    <x v="0"/>
    <x v="0"/>
    <x v="0"/>
    <x v="0"/>
    <x v="0"/>
    <x v="0"/>
    <x v="0"/>
    <x v="0"/>
    <x v="0"/>
    <x v="16"/>
    <x v="80"/>
    <x v="34"/>
    <x v="1"/>
    <x v="10"/>
    <x v="3"/>
    <x v="1"/>
    <x v="4"/>
    <x v="5"/>
    <x v="15"/>
    <x v="4"/>
  </r>
  <r>
    <x v="0"/>
    <x v="1"/>
    <x v="37"/>
    <x v="0"/>
    <x v="7"/>
    <x v="2"/>
    <x v="2"/>
    <x v="1"/>
    <x v="3"/>
    <x v="1"/>
    <x v="0"/>
    <x v="3"/>
    <x v="0"/>
    <x v="2"/>
    <x v="3"/>
    <x v="2"/>
    <x v="2"/>
    <x v="2"/>
    <x v="0"/>
    <x v="1"/>
    <x v="3"/>
    <x v="1"/>
    <x v="0"/>
    <x v="1"/>
    <x v="2"/>
    <x v="1"/>
    <x v="2"/>
    <x v="2"/>
    <x v="3"/>
    <x v="4"/>
    <x v="2"/>
    <x v="0"/>
    <x v="1"/>
    <x v="0"/>
    <x v="2"/>
    <x v="1"/>
    <x v="1"/>
    <x v="2"/>
    <x v="2"/>
    <x v="3"/>
    <x v="0"/>
    <x v="0"/>
    <x v="0"/>
    <x v="0"/>
    <x v="0"/>
    <x v="0"/>
    <x v="0"/>
    <x v="0"/>
    <x v="0"/>
    <x v="3"/>
    <x v="31"/>
    <x v="22"/>
    <x v="1"/>
    <x v="13"/>
    <x v="4"/>
    <x v="2"/>
    <x v="7"/>
    <x v="23"/>
    <x v="13"/>
    <x v="1"/>
  </r>
  <r>
    <x v="0"/>
    <x v="1"/>
    <x v="40"/>
    <x v="0"/>
    <x v="7"/>
    <x v="0"/>
    <x v="2"/>
    <x v="1"/>
    <x v="2"/>
    <x v="1"/>
    <x v="0"/>
    <x v="1"/>
    <x v="1"/>
    <x v="1"/>
    <x v="1"/>
    <x v="1"/>
    <x v="0"/>
    <x v="1"/>
    <x v="1"/>
    <x v="2"/>
    <x v="1"/>
    <x v="1"/>
    <x v="3"/>
    <x v="1"/>
    <x v="1"/>
    <x v="0"/>
    <x v="1"/>
    <x v="0"/>
    <x v="0"/>
    <x v="3"/>
    <x v="2"/>
    <x v="0"/>
    <x v="1"/>
    <x v="3"/>
    <x v="2"/>
    <x v="3"/>
    <x v="1"/>
    <x v="1"/>
    <x v="2"/>
    <x v="1"/>
    <x v="0"/>
    <x v="0"/>
    <x v="0"/>
    <x v="0"/>
    <x v="0"/>
    <x v="0"/>
    <x v="0"/>
    <x v="0"/>
    <x v="0"/>
    <x v="1"/>
    <x v="31"/>
    <x v="10"/>
    <x v="1"/>
    <x v="6"/>
    <x v="3"/>
    <x v="1"/>
    <x v="3"/>
    <x v="4"/>
    <x v="13"/>
    <x v="3"/>
  </r>
  <r>
    <x v="0"/>
    <x v="1"/>
    <x v="40"/>
    <x v="0"/>
    <x v="7"/>
    <x v="0"/>
    <x v="2"/>
    <x v="1"/>
    <x v="1"/>
    <x v="0"/>
    <x v="0"/>
    <x v="1"/>
    <x v="4"/>
    <x v="2"/>
    <x v="1"/>
    <x v="1"/>
    <x v="0"/>
    <x v="2"/>
    <x v="3"/>
    <x v="0"/>
    <x v="0"/>
    <x v="1"/>
    <x v="0"/>
    <x v="2"/>
    <x v="0"/>
    <x v="0"/>
    <x v="2"/>
    <x v="1"/>
    <x v="0"/>
    <x v="0"/>
    <x v="2"/>
    <x v="2"/>
    <x v="0"/>
    <x v="4"/>
    <x v="1"/>
    <x v="3"/>
    <x v="1"/>
    <x v="1"/>
    <x v="1"/>
    <x v="1"/>
    <x v="0"/>
    <x v="0"/>
    <x v="0"/>
    <x v="0"/>
    <x v="0"/>
    <x v="0"/>
    <x v="0"/>
    <x v="0"/>
    <x v="0"/>
    <x v="11"/>
    <x v="28"/>
    <x v="5"/>
    <x v="7"/>
    <x v="0"/>
    <x v="4"/>
    <x v="4"/>
    <x v="1"/>
    <x v="3"/>
    <x v="7"/>
    <x v="4"/>
  </r>
  <r>
    <x v="0"/>
    <x v="1"/>
    <x v="40"/>
    <x v="0"/>
    <x v="7"/>
    <x v="2"/>
    <x v="0"/>
    <x v="1"/>
    <x v="4"/>
    <x v="2"/>
    <x v="1"/>
    <x v="3"/>
    <x v="0"/>
    <x v="1"/>
    <x v="3"/>
    <x v="1"/>
    <x v="1"/>
    <x v="1"/>
    <x v="3"/>
    <x v="1"/>
    <x v="0"/>
    <x v="3"/>
    <x v="4"/>
    <x v="0"/>
    <x v="1"/>
    <x v="2"/>
    <x v="1"/>
    <x v="3"/>
    <x v="2"/>
    <x v="1"/>
    <x v="3"/>
    <x v="0"/>
    <x v="1"/>
    <x v="4"/>
    <x v="0"/>
    <x v="1"/>
    <x v="1"/>
    <x v="2"/>
    <x v="2"/>
    <x v="0"/>
    <x v="0"/>
    <x v="0"/>
    <x v="0"/>
    <x v="0"/>
    <x v="0"/>
    <x v="0"/>
    <x v="0"/>
    <x v="0"/>
    <x v="0"/>
    <x v="1"/>
    <x v="44"/>
    <x v="2"/>
    <x v="0"/>
    <x v="8"/>
    <x v="5"/>
    <x v="4"/>
    <x v="7"/>
    <x v="54"/>
    <x v="13"/>
    <x v="6"/>
  </r>
  <r>
    <x v="0"/>
    <x v="1"/>
    <x v="40"/>
    <x v="0"/>
    <x v="7"/>
    <x v="0"/>
    <x v="0"/>
    <x v="0"/>
    <x v="1"/>
    <x v="0"/>
    <x v="3"/>
    <x v="2"/>
    <x v="2"/>
    <x v="0"/>
    <x v="0"/>
    <x v="0"/>
    <x v="0"/>
    <x v="1"/>
    <x v="3"/>
    <x v="4"/>
    <x v="3"/>
    <x v="1"/>
    <x v="0"/>
    <x v="0"/>
    <x v="1"/>
    <x v="2"/>
    <x v="2"/>
    <x v="1"/>
    <x v="0"/>
    <x v="0"/>
    <x v="4"/>
    <x v="0"/>
    <x v="1"/>
    <x v="1"/>
    <x v="1"/>
    <x v="3"/>
    <x v="0"/>
    <x v="1"/>
    <x v="0"/>
    <x v="4"/>
    <x v="0"/>
    <x v="0"/>
    <x v="0"/>
    <x v="0"/>
    <x v="0"/>
    <x v="0"/>
    <x v="0"/>
    <x v="0"/>
    <x v="0"/>
    <x v="6"/>
    <x v="6"/>
    <x v="0"/>
    <x v="0"/>
    <x v="9"/>
    <x v="4"/>
    <x v="4"/>
    <x v="2"/>
    <x v="1"/>
    <x v="13"/>
    <x v="0"/>
  </r>
  <r>
    <x v="0"/>
    <x v="1"/>
    <x v="40"/>
    <x v="0"/>
    <x v="7"/>
    <x v="2"/>
    <x v="3"/>
    <x v="2"/>
    <x v="1"/>
    <x v="2"/>
    <x v="3"/>
    <x v="0"/>
    <x v="1"/>
    <x v="0"/>
    <x v="0"/>
    <x v="1"/>
    <x v="4"/>
    <x v="2"/>
    <x v="0"/>
    <x v="2"/>
    <x v="3"/>
    <x v="0"/>
    <x v="0"/>
    <x v="2"/>
    <x v="1"/>
    <x v="0"/>
    <x v="2"/>
    <x v="1"/>
    <x v="0"/>
    <x v="3"/>
    <x v="2"/>
    <x v="0"/>
    <x v="3"/>
    <x v="3"/>
    <x v="1"/>
    <x v="3"/>
    <x v="1"/>
    <x v="0"/>
    <x v="0"/>
    <x v="1"/>
    <x v="0"/>
    <x v="0"/>
    <x v="0"/>
    <x v="0"/>
    <x v="0"/>
    <x v="0"/>
    <x v="0"/>
    <x v="0"/>
    <x v="0"/>
    <x v="2"/>
    <x v="32"/>
    <x v="32"/>
    <x v="1"/>
    <x v="4"/>
    <x v="0"/>
    <x v="3"/>
    <x v="1"/>
    <x v="30"/>
    <x v="4"/>
    <x v="1"/>
  </r>
  <r>
    <x v="0"/>
    <x v="1"/>
    <x v="40"/>
    <x v="0"/>
    <x v="7"/>
    <x v="2"/>
    <x v="0"/>
    <x v="0"/>
    <x v="1"/>
    <x v="1"/>
    <x v="3"/>
    <x v="2"/>
    <x v="4"/>
    <x v="1"/>
    <x v="0"/>
    <x v="1"/>
    <x v="0"/>
    <x v="3"/>
    <x v="0"/>
    <x v="0"/>
    <x v="5"/>
    <x v="1"/>
    <x v="3"/>
    <x v="2"/>
    <x v="1"/>
    <x v="0"/>
    <x v="2"/>
    <x v="3"/>
    <x v="4"/>
    <x v="0"/>
    <x v="0"/>
    <x v="1"/>
    <x v="1"/>
    <x v="0"/>
    <x v="1"/>
    <x v="0"/>
    <x v="1"/>
    <x v="3"/>
    <x v="4"/>
    <x v="2"/>
    <x v="0"/>
    <x v="0"/>
    <x v="0"/>
    <x v="0"/>
    <x v="0"/>
    <x v="0"/>
    <x v="0"/>
    <x v="0"/>
    <x v="0"/>
    <x v="6"/>
    <x v="14"/>
    <x v="4"/>
    <x v="8"/>
    <x v="21"/>
    <x v="3"/>
    <x v="3"/>
    <x v="1"/>
    <x v="1"/>
    <x v="1"/>
    <x v="4"/>
  </r>
  <r>
    <x v="0"/>
    <x v="1"/>
    <x v="40"/>
    <x v="0"/>
    <x v="7"/>
    <x v="0"/>
    <x v="1"/>
    <x v="4"/>
    <x v="4"/>
    <x v="3"/>
    <x v="1"/>
    <x v="5"/>
    <x v="4"/>
    <x v="2"/>
    <x v="3"/>
    <x v="2"/>
    <x v="1"/>
    <x v="2"/>
    <x v="0"/>
    <x v="3"/>
    <x v="3"/>
    <x v="3"/>
    <x v="2"/>
    <x v="4"/>
    <x v="4"/>
    <x v="3"/>
    <x v="3"/>
    <x v="1"/>
    <x v="4"/>
    <x v="3"/>
    <x v="0"/>
    <x v="4"/>
    <x v="4"/>
    <x v="2"/>
    <x v="1"/>
    <x v="3"/>
    <x v="4"/>
    <x v="1"/>
    <x v="1"/>
    <x v="3"/>
    <x v="0"/>
    <x v="0"/>
    <x v="0"/>
    <x v="0"/>
    <x v="0"/>
    <x v="0"/>
    <x v="0"/>
    <x v="0"/>
    <x v="0"/>
    <x v="21"/>
    <x v="89"/>
    <x v="13"/>
    <x v="1"/>
    <x v="12"/>
    <x v="6"/>
    <x v="8"/>
    <x v="4"/>
    <x v="16"/>
    <x v="14"/>
    <x v="8"/>
  </r>
  <r>
    <x v="0"/>
    <x v="1"/>
    <x v="40"/>
    <x v="0"/>
    <x v="7"/>
    <x v="0"/>
    <x v="2"/>
    <x v="1"/>
    <x v="2"/>
    <x v="1"/>
    <x v="1"/>
    <x v="1"/>
    <x v="1"/>
    <x v="1"/>
    <x v="1"/>
    <x v="1"/>
    <x v="0"/>
    <x v="1"/>
    <x v="1"/>
    <x v="2"/>
    <x v="0"/>
    <x v="0"/>
    <x v="1"/>
    <x v="0"/>
    <x v="1"/>
    <x v="0"/>
    <x v="0"/>
    <x v="1"/>
    <x v="0"/>
    <x v="3"/>
    <x v="2"/>
    <x v="0"/>
    <x v="0"/>
    <x v="3"/>
    <x v="1"/>
    <x v="3"/>
    <x v="1"/>
    <x v="1"/>
    <x v="1"/>
    <x v="4"/>
    <x v="0"/>
    <x v="0"/>
    <x v="0"/>
    <x v="0"/>
    <x v="0"/>
    <x v="0"/>
    <x v="0"/>
    <x v="0"/>
    <x v="0"/>
    <x v="1"/>
    <x v="17"/>
    <x v="10"/>
    <x v="1"/>
    <x v="2"/>
    <x v="1"/>
    <x v="4"/>
    <x v="0"/>
    <x v="30"/>
    <x v="0"/>
    <x v="1"/>
  </r>
  <r>
    <x v="0"/>
    <x v="1"/>
    <x v="40"/>
    <x v="0"/>
    <x v="7"/>
    <x v="0"/>
    <x v="2"/>
    <x v="1"/>
    <x v="2"/>
    <x v="1"/>
    <x v="3"/>
    <x v="2"/>
    <x v="2"/>
    <x v="1"/>
    <x v="0"/>
    <x v="1"/>
    <x v="4"/>
    <x v="1"/>
    <x v="3"/>
    <x v="3"/>
    <x v="0"/>
    <x v="2"/>
    <x v="2"/>
    <x v="2"/>
    <x v="4"/>
    <x v="0"/>
    <x v="1"/>
    <x v="4"/>
    <x v="4"/>
    <x v="3"/>
    <x v="1"/>
    <x v="4"/>
    <x v="3"/>
    <x v="1"/>
    <x v="1"/>
    <x v="1"/>
    <x v="4"/>
    <x v="2"/>
    <x v="3"/>
    <x v="3"/>
    <x v="0"/>
    <x v="0"/>
    <x v="0"/>
    <x v="0"/>
    <x v="0"/>
    <x v="0"/>
    <x v="0"/>
    <x v="0"/>
    <x v="0"/>
    <x v="1"/>
    <x v="0"/>
    <x v="15"/>
    <x v="0"/>
    <x v="9"/>
    <x v="2"/>
    <x v="9"/>
    <x v="3"/>
    <x v="81"/>
    <x v="15"/>
    <x v="0"/>
  </r>
  <r>
    <x v="0"/>
    <x v="1"/>
    <x v="40"/>
    <x v="0"/>
    <x v="7"/>
    <x v="2"/>
    <x v="0"/>
    <x v="2"/>
    <x v="2"/>
    <x v="1"/>
    <x v="3"/>
    <x v="1"/>
    <x v="4"/>
    <x v="1"/>
    <x v="0"/>
    <x v="1"/>
    <x v="0"/>
    <x v="2"/>
    <x v="0"/>
    <x v="0"/>
    <x v="5"/>
    <x v="1"/>
    <x v="4"/>
    <x v="0"/>
    <x v="0"/>
    <x v="4"/>
    <x v="2"/>
    <x v="1"/>
    <x v="0"/>
    <x v="0"/>
    <x v="0"/>
    <x v="2"/>
    <x v="3"/>
    <x v="3"/>
    <x v="2"/>
    <x v="0"/>
    <x v="1"/>
    <x v="3"/>
    <x v="0"/>
    <x v="0"/>
    <x v="0"/>
    <x v="0"/>
    <x v="0"/>
    <x v="0"/>
    <x v="0"/>
    <x v="0"/>
    <x v="0"/>
    <x v="0"/>
    <x v="0"/>
    <x v="17"/>
    <x v="28"/>
    <x v="4"/>
    <x v="1"/>
    <x v="21"/>
    <x v="8"/>
    <x v="0"/>
    <x v="3"/>
    <x v="1"/>
    <x v="3"/>
    <x v="3"/>
  </r>
  <r>
    <x v="0"/>
    <x v="1"/>
    <x v="40"/>
    <x v="0"/>
    <x v="7"/>
    <x v="2"/>
    <x v="2"/>
    <x v="0"/>
    <x v="0"/>
    <x v="1"/>
    <x v="0"/>
    <x v="3"/>
    <x v="1"/>
    <x v="1"/>
    <x v="0"/>
    <x v="1"/>
    <x v="2"/>
    <x v="1"/>
    <x v="0"/>
    <x v="2"/>
    <x v="4"/>
    <x v="2"/>
    <x v="2"/>
    <x v="3"/>
    <x v="1"/>
    <x v="2"/>
    <x v="1"/>
    <x v="0"/>
    <x v="3"/>
    <x v="1"/>
    <x v="4"/>
    <x v="1"/>
    <x v="0"/>
    <x v="0"/>
    <x v="4"/>
    <x v="3"/>
    <x v="0"/>
    <x v="0"/>
    <x v="2"/>
    <x v="0"/>
    <x v="0"/>
    <x v="0"/>
    <x v="0"/>
    <x v="0"/>
    <x v="0"/>
    <x v="0"/>
    <x v="0"/>
    <x v="0"/>
    <x v="0"/>
    <x v="6"/>
    <x v="9"/>
    <x v="5"/>
    <x v="3"/>
    <x v="16"/>
    <x v="2"/>
    <x v="3"/>
    <x v="7"/>
    <x v="11"/>
    <x v="6"/>
    <x v="4"/>
  </r>
  <r>
    <x v="0"/>
    <x v="1"/>
    <x v="40"/>
    <x v="0"/>
    <x v="7"/>
    <x v="2"/>
    <x v="3"/>
    <x v="2"/>
    <x v="4"/>
    <x v="2"/>
    <x v="1"/>
    <x v="3"/>
    <x v="3"/>
    <x v="3"/>
    <x v="4"/>
    <x v="2"/>
    <x v="2"/>
    <x v="2"/>
    <x v="1"/>
    <x v="1"/>
    <x v="5"/>
    <x v="3"/>
    <x v="2"/>
    <x v="3"/>
    <x v="3"/>
    <x v="3"/>
    <x v="3"/>
    <x v="1"/>
    <x v="0"/>
    <x v="3"/>
    <x v="0"/>
    <x v="1"/>
    <x v="1"/>
    <x v="1"/>
    <x v="4"/>
    <x v="2"/>
    <x v="0"/>
    <x v="3"/>
    <x v="2"/>
    <x v="2"/>
    <x v="0"/>
    <x v="0"/>
    <x v="0"/>
    <x v="0"/>
    <x v="0"/>
    <x v="0"/>
    <x v="0"/>
    <x v="0"/>
    <x v="0"/>
    <x v="21"/>
    <x v="59"/>
    <x v="42"/>
    <x v="2"/>
    <x v="20"/>
    <x v="6"/>
    <x v="7"/>
    <x v="4"/>
    <x v="3"/>
    <x v="1"/>
    <x v="6"/>
  </r>
  <r>
    <x v="0"/>
    <x v="1"/>
    <x v="36"/>
    <x v="0"/>
    <x v="7"/>
    <x v="2"/>
    <x v="3"/>
    <x v="3"/>
    <x v="4"/>
    <x v="4"/>
    <x v="4"/>
    <x v="5"/>
    <x v="5"/>
    <x v="5"/>
    <x v="5"/>
    <x v="3"/>
    <x v="3"/>
    <x v="3"/>
    <x v="4"/>
    <x v="3"/>
    <x v="2"/>
    <x v="4"/>
    <x v="4"/>
    <x v="4"/>
    <x v="4"/>
    <x v="3"/>
    <x v="3"/>
    <x v="3"/>
    <x v="4"/>
    <x v="1"/>
    <x v="4"/>
    <x v="4"/>
    <x v="4"/>
    <x v="2"/>
    <x v="3"/>
    <x v="2"/>
    <x v="4"/>
    <x v="2"/>
    <x v="3"/>
    <x v="3"/>
    <x v="0"/>
    <x v="0"/>
    <x v="0"/>
    <x v="0"/>
    <x v="0"/>
    <x v="0"/>
    <x v="0"/>
    <x v="0"/>
    <x v="0"/>
    <x v="20"/>
    <x v="55"/>
    <x v="31"/>
    <x v="4"/>
    <x v="3"/>
    <x v="7"/>
    <x v="8"/>
    <x v="4"/>
    <x v="28"/>
    <x v="14"/>
    <x v="2"/>
  </r>
  <r>
    <x v="0"/>
    <x v="1"/>
    <x v="36"/>
    <x v="0"/>
    <x v="7"/>
    <x v="2"/>
    <x v="0"/>
    <x v="1"/>
    <x v="4"/>
    <x v="1"/>
    <x v="3"/>
    <x v="2"/>
    <x v="2"/>
    <x v="3"/>
    <x v="0"/>
    <x v="1"/>
    <x v="4"/>
    <x v="1"/>
    <x v="3"/>
    <x v="0"/>
    <x v="5"/>
    <x v="0"/>
    <x v="1"/>
    <x v="0"/>
    <x v="0"/>
    <x v="0"/>
    <x v="3"/>
    <x v="1"/>
    <x v="0"/>
    <x v="0"/>
    <x v="0"/>
    <x v="2"/>
    <x v="1"/>
    <x v="3"/>
    <x v="2"/>
    <x v="4"/>
    <x v="2"/>
    <x v="2"/>
    <x v="0"/>
    <x v="0"/>
    <x v="0"/>
    <x v="0"/>
    <x v="0"/>
    <x v="0"/>
    <x v="0"/>
    <x v="0"/>
    <x v="0"/>
    <x v="0"/>
    <x v="0"/>
    <x v="1"/>
    <x v="0"/>
    <x v="10"/>
    <x v="0"/>
    <x v="21"/>
    <x v="1"/>
    <x v="0"/>
    <x v="7"/>
    <x v="1"/>
    <x v="12"/>
    <x v="3"/>
  </r>
  <r>
    <x v="0"/>
    <x v="1"/>
    <x v="36"/>
    <x v="0"/>
    <x v="7"/>
    <x v="2"/>
    <x v="2"/>
    <x v="2"/>
    <x v="1"/>
    <x v="2"/>
    <x v="0"/>
    <x v="1"/>
    <x v="0"/>
    <x v="1"/>
    <x v="1"/>
    <x v="1"/>
    <x v="1"/>
    <x v="4"/>
    <x v="0"/>
    <x v="0"/>
    <x v="0"/>
    <x v="2"/>
    <x v="0"/>
    <x v="4"/>
    <x v="1"/>
    <x v="2"/>
    <x v="2"/>
    <x v="1"/>
    <x v="2"/>
    <x v="3"/>
    <x v="1"/>
    <x v="0"/>
    <x v="0"/>
    <x v="0"/>
    <x v="2"/>
    <x v="0"/>
    <x v="1"/>
    <x v="1"/>
    <x v="1"/>
    <x v="2"/>
    <x v="0"/>
    <x v="0"/>
    <x v="0"/>
    <x v="0"/>
    <x v="0"/>
    <x v="0"/>
    <x v="0"/>
    <x v="0"/>
    <x v="0"/>
    <x v="1"/>
    <x v="20"/>
    <x v="5"/>
    <x v="3"/>
    <x v="0"/>
    <x v="4"/>
    <x v="9"/>
    <x v="2"/>
    <x v="47"/>
    <x v="0"/>
    <x v="1"/>
  </r>
  <r>
    <x v="0"/>
    <x v="1"/>
    <x v="36"/>
    <x v="0"/>
    <x v="7"/>
    <x v="0"/>
    <x v="2"/>
    <x v="0"/>
    <x v="0"/>
    <x v="0"/>
    <x v="3"/>
    <x v="2"/>
    <x v="2"/>
    <x v="0"/>
    <x v="1"/>
    <x v="0"/>
    <x v="1"/>
    <x v="1"/>
    <x v="0"/>
    <x v="0"/>
    <x v="0"/>
    <x v="0"/>
    <x v="1"/>
    <x v="0"/>
    <x v="0"/>
    <x v="0"/>
    <x v="0"/>
    <x v="1"/>
    <x v="0"/>
    <x v="0"/>
    <x v="0"/>
    <x v="2"/>
    <x v="2"/>
    <x v="3"/>
    <x v="2"/>
    <x v="0"/>
    <x v="0"/>
    <x v="0"/>
    <x v="0"/>
    <x v="0"/>
    <x v="0"/>
    <x v="0"/>
    <x v="0"/>
    <x v="0"/>
    <x v="0"/>
    <x v="0"/>
    <x v="0"/>
    <x v="0"/>
    <x v="0"/>
    <x v="6"/>
    <x v="6"/>
    <x v="1"/>
    <x v="3"/>
    <x v="0"/>
    <x v="1"/>
    <x v="0"/>
    <x v="0"/>
    <x v="1"/>
    <x v="5"/>
    <x v="3"/>
  </r>
  <r>
    <x v="0"/>
    <x v="1"/>
    <x v="36"/>
    <x v="0"/>
    <x v="7"/>
    <x v="2"/>
    <x v="2"/>
    <x v="1"/>
    <x v="1"/>
    <x v="3"/>
    <x v="0"/>
    <x v="3"/>
    <x v="1"/>
    <x v="1"/>
    <x v="1"/>
    <x v="2"/>
    <x v="0"/>
    <x v="2"/>
    <x v="1"/>
    <x v="2"/>
    <x v="1"/>
    <x v="1"/>
    <x v="3"/>
    <x v="1"/>
    <x v="4"/>
    <x v="2"/>
    <x v="1"/>
    <x v="0"/>
    <x v="2"/>
    <x v="3"/>
    <x v="2"/>
    <x v="1"/>
    <x v="3"/>
    <x v="1"/>
    <x v="2"/>
    <x v="1"/>
    <x v="0"/>
    <x v="2"/>
    <x v="2"/>
    <x v="4"/>
    <x v="0"/>
    <x v="0"/>
    <x v="0"/>
    <x v="0"/>
    <x v="0"/>
    <x v="0"/>
    <x v="0"/>
    <x v="0"/>
    <x v="0"/>
    <x v="11"/>
    <x v="50"/>
    <x v="8"/>
    <x v="2"/>
    <x v="6"/>
    <x v="3"/>
    <x v="5"/>
    <x v="7"/>
    <x v="39"/>
    <x v="8"/>
    <x v="5"/>
  </r>
  <r>
    <x v="0"/>
    <x v="1"/>
    <x v="36"/>
    <x v="0"/>
    <x v="7"/>
    <x v="2"/>
    <x v="1"/>
    <x v="2"/>
    <x v="4"/>
    <x v="4"/>
    <x v="1"/>
    <x v="3"/>
    <x v="4"/>
    <x v="2"/>
    <x v="3"/>
    <x v="2"/>
    <x v="1"/>
    <x v="2"/>
    <x v="1"/>
    <x v="1"/>
    <x v="1"/>
    <x v="2"/>
    <x v="2"/>
    <x v="1"/>
    <x v="2"/>
    <x v="1"/>
    <x v="1"/>
    <x v="2"/>
    <x v="3"/>
    <x v="3"/>
    <x v="3"/>
    <x v="1"/>
    <x v="1"/>
    <x v="1"/>
    <x v="0"/>
    <x v="1"/>
    <x v="0"/>
    <x v="4"/>
    <x v="2"/>
    <x v="4"/>
    <x v="0"/>
    <x v="0"/>
    <x v="0"/>
    <x v="0"/>
    <x v="0"/>
    <x v="0"/>
    <x v="0"/>
    <x v="0"/>
    <x v="0"/>
    <x v="15"/>
    <x v="34"/>
    <x v="13"/>
    <x v="2"/>
    <x v="1"/>
    <x v="2"/>
    <x v="2"/>
    <x v="1"/>
    <x v="23"/>
    <x v="1"/>
    <x v="6"/>
  </r>
  <r>
    <x v="0"/>
    <x v="1"/>
    <x v="36"/>
    <x v="0"/>
    <x v="7"/>
    <x v="1"/>
    <x v="0"/>
    <x v="4"/>
    <x v="2"/>
    <x v="3"/>
    <x v="1"/>
    <x v="3"/>
    <x v="0"/>
    <x v="2"/>
    <x v="1"/>
    <x v="2"/>
    <x v="0"/>
    <x v="2"/>
    <x v="1"/>
    <x v="1"/>
    <x v="3"/>
    <x v="1"/>
    <x v="2"/>
    <x v="1"/>
    <x v="4"/>
    <x v="1"/>
    <x v="0"/>
    <x v="2"/>
    <x v="3"/>
    <x v="2"/>
    <x v="1"/>
    <x v="4"/>
    <x v="3"/>
    <x v="0"/>
    <x v="4"/>
    <x v="3"/>
    <x v="1"/>
    <x v="2"/>
    <x v="1"/>
    <x v="4"/>
    <x v="0"/>
    <x v="0"/>
    <x v="0"/>
    <x v="0"/>
    <x v="0"/>
    <x v="0"/>
    <x v="0"/>
    <x v="0"/>
    <x v="0"/>
    <x v="13"/>
    <x v="3"/>
    <x v="12"/>
    <x v="2"/>
    <x v="13"/>
    <x v="4"/>
    <x v="5"/>
    <x v="3"/>
    <x v="2"/>
    <x v="15"/>
    <x v="4"/>
  </r>
  <r>
    <x v="0"/>
    <x v="1"/>
    <x v="36"/>
    <x v="0"/>
    <x v="7"/>
    <x v="0"/>
    <x v="0"/>
    <x v="0"/>
    <x v="1"/>
    <x v="1"/>
    <x v="3"/>
    <x v="1"/>
    <x v="0"/>
    <x v="2"/>
    <x v="1"/>
    <x v="0"/>
    <x v="0"/>
    <x v="1"/>
    <x v="0"/>
    <x v="1"/>
    <x v="1"/>
    <x v="0"/>
    <x v="1"/>
    <x v="2"/>
    <x v="1"/>
    <x v="0"/>
    <x v="0"/>
    <x v="1"/>
    <x v="0"/>
    <x v="0"/>
    <x v="0"/>
    <x v="2"/>
    <x v="0"/>
    <x v="3"/>
    <x v="2"/>
    <x v="0"/>
    <x v="0"/>
    <x v="1"/>
    <x v="0"/>
    <x v="1"/>
    <x v="0"/>
    <x v="0"/>
    <x v="0"/>
    <x v="0"/>
    <x v="0"/>
    <x v="0"/>
    <x v="0"/>
    <x v="0"/>
    <x v="0"/>
    <x v="6"/>
    <x v="8"/>
    <x v="7"/>
    <x v="3"/>
    <x v="1"/>
    <x v="1"/>
    <x v="3"/>
    <x v="0"/>
    <x v="1"/>
    <x v="7"/>
    <x v="3"/>
  </r>
  <r>
    <x v="0"/>
    <x v="1"/>
    <x v="36"/>
    <x v="0"/>
    <x v="7"/>
    <x v="0"/>
    <x v="0"/>
    <x v="0"/>
    <x v="1"/>
    <x v="1"/>
    <x v="3"/>
    <x v="1"/>
    <x v="2"/>
    <x v="0"/>
    <x v="0"/>
    <x v="0"/>
    <x v="4"/>
    <x v="1"/>
    <x v="0"/>
    <x v="1"/>
    <x v="1"/>
    <x v="0"/>
    <x v="1"/>
    <x v="2"/>
    <x v="1"/>
    <x v="0"/>
    <x v="0"/>
    <x v="1"/>
    <x v="0"/>
    <x v="0"/>
    <x v="0"/>
    <x v="2"/>
    <x v="0"/>
    <x v="3"/>
    <x v="2"/>
    <x v="0"/>
    <x v="0"/>
    <x v="3"/>
    <x v="0"/>
    <x v="1"/>
    <x v="0"/>
    <x v="0"/>
    <x v="0"/>
    <x v="0"/>
    <x v="0"/>
    <x v="0"/>
    <x v="0"/>
    <x v="0"/>
    <x v="0"/>
    <x v="6"/>
    <x v="12"/>
    <x v="6"/>
    <x v="3"/>
    <x v="1"/>
    <x v="1"/>
    <x v="3"/>
    <x v="0"/>
    <x v="1"/>
    <x v="7"/>
    <x v="3"/>
  </r>
  <r>
    <x v="0"/>
    <x v="1"/>
    <x v="36"/>
    <x v="0"/>
    <x v="7"/>
    <x v="0"/>
    <x v="2"/>
    <x v="0"/>
    <x v="2"/>
    <x v="1"/>
    <x v="3"/>
    <x v="2"/>
    <x v="0"/>
    <x v="0"/>
    <x v="1"/>
    <x v="0"/>
    <x v="0"/>
    <x v="1"/>
    <x v="3"/>
    <x v="0"/>
    <x v="0"/>
    <x v="1"/>
    <x v="0"/>
    <x v="2"/>
    <x v="2"/>
    <x v="1"/>
    <x v="1"/>
    <x v="0"/>
    <x v="0"/>
    <x v="0"/>
    <x v="0"/>
    <x v="2"/>
    <x v="2"/>
    <x v="3"/>
    <x v="1"/>
    <x v="3"/>
    <x v="0"/>
    <x v="0"/>
    <x v="0"/>
    <x v="0"/>
    <x v="0"/>
    <x v="0"/>
    <x v="0"/>
    <x v="0"/>
    <x v="0"/>
    <x v="0"/>
    <x v="0"/>
    <x v="0"/>
    <x v="0"/>
    <x v="10"/>
    <x v="12"/>
    <x v="14"/>
    <x v="0"/>
    <x v="0"/>
    <x v="4"/>
    <x v="1"/>
    <x v="1"/>
    <x v="0"/>
    <x v="5"/>
    <x v="1"/>
  </r>
  <r>
    <x v="0"/>
    <x v="1"/>
    <x v="36"/>
    <x v="0"/>
    <x v="7"/>
    <x v="0"/>
    <x v="2"/>
    <x v="4"/>
    <x v="4"/>
    <x v="3"/>
    <x v="4"/>
    <x v="5"/>
    <x v="1"/>
    <x v="3"/>
    <x v="3"/>
    <x v="4"/>
    <x v="1"/>
    <x v="4"/>
    <x v="2"/>
    <x v="1"/>
    <x v="3"/>
    <x v="2"/>
    <x v="2"/>
    <x v="3"/>
    <x v="3"/>
    <x v="4"/>
    <x v="3"/>
    <x v="1"/>
    <x v="5"/>
    <x v="3"/>
    <x v="4"/>
    <x v="4"/>
    <x v="4"/>
    <x v="2"/>
    <x v="3"/>
    <x v="1"/>
    <x v="4"/>
    <x v="2"/>
    <x v="3"/>
    <x v="3"/>
    <x v="0"/>
    <x v="0"/>
    <x v="0"/>
    <x v="0"/>
    <x v="0"/>
    <x v="0"/>
    <x v="0"/>
    <x v="0"/>
    <x v="0"/>
    <x v="22"/>
    <x v="34"/>
    <x v="27"/>
    <x v="5"/>
    <x v="13"/>
    <x v="2"/>
    <x v="7"/>
    <x v="1"/>
    <x v="82"/>
    <x v="14"/>
    <x v="2"/>
  </r>
  <r>
    <x v="0"/>
    <x v="1"/>
    <x v="36"/>
    <x v="0"/>
    <x v="7"/>
    <x v="2"/>
    <x v="2"/>
    <x v="1"/>
    <x v="1"/>
    <x v="3"/>
    <x v="0"/>
    <x v="1"/>
    <x v="2"/>
    <x v="2"/>
    <x v="1"/>
    <x v="1"/>
    <x v="1"/>
    <x v="2"/>
    <x v="1"/>
    <x v="0"/>
    <x v="0"/>
    <x v="2"/>
    <x v="2"/>
    <x v="4"/>
    <x v="3"/>
    <x v="5"/>
    <x v="1"/>
    <x v="4"/>
    <x v="0"/>
    <x v="3"/>
    <x v="3"/>
    <x v="2"/>
    <x v="0"/>
    <x v="0"/>
    <x v="1"/>
    <x v="3"/>
    <x v="0"/>
    <x v="3"/>
    <x v="2"/>
    <x v="0"/>
    <x v="0"/>
    <x v="0"/>
    <x v="0"/>
    <x v="0"/>
    <x v="0"/>
    <x v="0"/>
    <x v="0"/>
    <x v="0"/>
    <x v="0"/>
    <x v="11"/>
    <x v="22"/>
    <x v="2"/>
    <x v="2"/>
    <x v="0"/>
    <x v="2"/>
    <x v="8"/>
    <x v="1"/>
    <x v="37"/>
    <x v="7"/>
    <x v="4"/>
  </r>
  <r>
    <x v="0"/>
    <x v="1"/>
    <x v="36"/>
    <x v="0"/>
    <x v="7"/>
    <x v="2"/>
    <x v="2"/>
    <x v="1"/>
    <x v="1"/>
    <x v="3"/>
    <x v="0"/>
    <x v="3"/>
    <x v="0"/>
    <x v="1"/>
    <x v="1"/>
    <x v="1"/>
    <x v="0"/>
    <x v="1"/>
    <x v="2"/>
    <x v="0"/>
    <x v="0"/>
    <x v="3"/>
    <x v="3"/>
    <x v="3"/>
    <x v="1"/>
    <x v="2"/>
    <x v="2"/>
    <x v="1"/>
    <x v="0"/>
    <x v="3"/>
    <x v="3"/>
    <x v="0"/>
    <x v="0"/>
    <x v="0"/>
    <x v="4"/>
    <x v="1"/>
    <x v="1"/>
    <x v="1"/>
    <x v="2"/>
    <x v="1"/>
    <x v="0"/>
    <x v="0"/>
    <x v="0"/>
    <x v="0"/>
    <x v="0"/>
    <x v="0"/>
    <x v="0"/>
    <x v="0"/>
    <x v="0"/>
    <x v="11"/>
    <x v="17"/>
    <x v="10"/>
    <x v="3"/>
    <x v="0"/>
    <x v="6"/>
    <x v="3"/>
    <x v="2"/>
    <x v="5"/>
    <x v="0"/>
    <x v="4"/>
  </r>
  <r>
    <x v="0"/>
    <x v="1"/>
    <x v="36"/>
    <x v="0"/>
    <x v="7"/>
    <x v="0"/>
    <x v="3"/>
    <x v="4"/>
    <x v="1"/>
    <x v="4"/>
    <x v="0"/>
    <x v="1"/>
    <x v="0"/>
    <x v="2"/>
    <x v="3"/>
    <x v="2"/>
    <x v="2"/>
    <x v="1"/>
    <x v="2"/>
    <x v="0"/>
    <x v="3"/>
    <x v="2"/>
    <x v="2"/>
    <x v="1"/>
    <x v="2"/>
    <x v="2"/>
    <x v="1"/>
    <x v="1"/>
    <x v="2"/>
    <x v="0"/>
    <x v="2"/>
    <x v="2"/>
    <x v="3"/>
    <x v="1"/>
    <x v="0"/>
    <x v="3"/>
    <x v="2"/>
    <x v="0"/>
    <x v="0"/>
    <x v="1"/>
    <x v="0"/>
    <x v="0"/>
    <x v="0"/>
    <x v="0"/>
    <x v="0"/>
    <x v="0"/>
    <x v="0"/>
    <x v="0"/>
    <x v="0"/>
    <x v="3"/>
    <x v="82"/>
    <x v="22"/>
    <x v="3"/>
    <x v="5"/>
    <x v="2"/>
    <x v="2"/>
    <x v="7"/>
    <x v="6"/>
    <x v="3"/>
    <x v="6"/>
  </r>
  <r>
    <x v="0"/>
    <x v="1"/>
    <x v="36"/>
    <x v="0"/>
    <x v="7"/>
    <x v="2"/>
    <x v="0"/>
    <x v="2"/>
    <x v="2"/>
    <x v="1"/>
    <x v="0"/>
    <x v="2"/>
    <x v="0"/>
    <x v="1"/>
    <x v="1"/>
    <x v="1"/>
    <x v="0"/>
    <x v="4"/>
    <x v="0"/>
    <x v="1"/>
    <x v="4"/>
    <x v="2"/>
    <x v="0"/>
    <x v="1"/>
    <x v="3"/>
    <x v="0"/>
    <x v="1"/>
    <x v="1"/>
    <x v="4"/>
    <x v="3"/>
    <x v="2"/>
    <x v="0"/>
    <x v="1"/>
    <x v="4"/>
    <x v="0"/>
    <x v="3"/>
    <x v="1"/>
    <x v="1"/>
    <x v="2"/>
    <x v="1"/>
    <x v="0"/>
    <x v="0"/>
    <x v="0"/>
    <x v="0"/>
    <x v="0"/>
    <x v="0"/>
    <x v="0"/>
    <x v="0"/>
    <x v="0"/>
    <x v="17"/>
    <x v="27"/>
    <x v="10"/>
    <x v="3"/>
    <x v="18"/>
    <x v="4"/>
    <x v="2"/>
    <x v="3"/>
    <x v="50"/>
    <x v="13"/>
    <x v="6"/>
  </r>
  <r>
    <x v="0"/>
    <x v="1"/>
    <x v="36"/>
    <x v="0"/>
    <x v="7"/>
    <x v="0"/>
    <x v="2"/>
    <x v="0"/>
    <x v="1"/>
    <x v="0"/>
    <x v="3"/>
    <x v="2"/>
    <x v="2"/>
    <x v="2"/>
    <x v="0"/>
    <x v="1"/>
    <x v="0"/>
    <x v="1"/>
    <x v="3"/>
    <x v="0"/>
    <x v="0"/>
    <x v="0"/>
    <x v="1"/>
    <x v="0"/>
    <x v="0"/>
    <x v="4"/>
    <x v="5"/>
    <x v="1"/>
    <x v="0"/>
    <x v="0"/>
    <x v="0"/>
    <x v="2"/>
    <x v="2"/>
    <x v="3"/>
    <x v="2"/>
    <x v="0"/>
    <x v="0"/>
    <x v="3"/>
    <x v="0"/>
    <x v="0"/>
    <x v="0"/>
    <x v="0"/>
    <x v="0"/>
    <x v="0"/>
    <x v="0"/>
    <x v="0"/>
    <x v="0"/>
    <x v="0"/>
    <x v="0"/>
    <x v="5"/>
    <x v="6"/>
    <x v="10"/>
    <x v="0"/>
    <x v="0"/>
    <x v="1"/>
    <x v="0"/>
    <x v="6"/>
    <x v="1"/>
    <x v="5"/>
    <x v="3"/>
  </r>
  <r>
    <x v="0"/>
    <x v="1"/>
    <x v="36"/>
    <x v="0"/>
    <x v="7"/>
    <x v="0"/>
    <x v="0"/>
    <x v="0"/>
    <x v="1"/>
    <x v="0"/>
    <x v="3"/>
    <x v="1"/>
    <x v="2"/>
    <x v="1"/>
    <x v="0"/>
    <x v="0"/>
    <x v="0"/>
    <x v="0"/>
    <x v="0"/>
    <x v="0"/>
    <x v="0"/>
    <x v="0"/>
    <x v="1"/>
    <x v="0"/>
    <x v="3"/>
    <x v="0"/>
    <x v="0"/>
    <x v="1"/>
    <x v="0"/>
    <x v="0"/>
    <x v="0"/>
    <x v="2"/>
    <x v="2"/>
    <x v="3"/>
    <x v="2"/>
    <x v="0"/>
    <x v="2"/>
    <x v="0"/>
    <x v="2"/>
    <x v="0"/>
    <x v="0"/>
    <x v="0"/>
    <x v="0"/>
    <x v="0"/>
    <x v="0"/>
    <x v="0"/>
    <x v="0"/>
    <x v="0"/>
    <x v="0"/>
    <x v="6"/>
    <x v="23"/>
    <x v="14"/>
    <x v="0"/>
    <x v="0"/>
    <x v="1"/>
    <x v="0"/>
    <x v="0"/>
    <x v="1"/>
    <x v="5"/>
    <x v="3"/>
  </r>
  <r>
    <x v="0"/>
    <x v="1"/>
    <x v="36"/>
    <x v="0"/>
    <x v="7"/>
    <x v="0"/>
    <x v="0"/>
    <x v="1"/>
    <x v="1"/>
    <x v="1"/>
    <x v="0"/>
    <x v="2"/>
    <x v="2"/>
    <x v="0"/>
    <x v="0"/>
    <x v="0"/>
    <x v="0"/>
    <x v="2"/>
    <x v="1"/>
    <x v="0"/>
    <x v="0"/>
    <x v="0"/>
    <x v="1"/>
    <x v="2"/>
    <x v="3"/>
    <x v="0"/>
    <x v="0"/>
    <x v="1"/>
    <x v="0"/>
    <x v="0"/>
    <x v="0"/>
    <x v="2"/>
    <x v="2"/>
    <x v="3"/>
    <x v="1"/>
    <x v="0"/>
    <x v="0"/>
    <x v="3"/>
    <x v="0"/>
    <x v="0"/>
    <x v="0"/>
    <x v="0"/>
    <x v="0"/>
    <x v="0"/>
    <x v="0"/>
    <x v="0"/>
    <x v="0"/>
    <x v="0"/>
    <x v="0"/>
    <x v="5"/>
    <x v="45"/>
    <x v="0"/>
    <x v="2"/>
    <x v="0"/>
    <x v="1"/>
    <x v="3"/>
    <x v="0"/>
    <x v="1"/>
    <x v="5"/>
    <x v="1"/>
  </r>
  <r>
    <x v="0"/>
    <x v="1"/>
    <x v="36"/>
    <x v="0"/>
    <x v="7"/>
    <x v="0"/>
    <x v="0"/>
    <x v="1"/>
    <x v="1"/>
    <x v="0"/>
    <x v="3"/>
    <x v="2"/>
    <x v="1"/>
    <x v="0"/>
    <x v="0"/>
    <x v="0"/>
    <x v="4"/>
    <x v="1"/>
    <x v="3"/>
    <x v="0"/>
    <x v="0"/>
    <x v="3"/>
    <x v="0"/>
    <x v="2"/>
    <x v="1"/>
    <x v="1"/>
    <x v="1"/>
    <x v="1"/>
    <x v="0"/>
    <x v="0"/>
    <x v="2"/>
    <x v="0"/>
    <x v="0"/>
    <x v="0"/>
    <x v="4"/>
    <x v="3"/>
    <x v="0"/>
    <x v="3"/>
    <x v="2"/>
    <x v="4"/>
    <x v="0"/>
    <x v="0"/>
    <x v="0"/>
    <x v="0"/>
    <x v="0"/>
    <x v="0"/>
    <x v="0"/>
    <x v="0"/>
    <x v="0"/>
    <x v="5"/>
    <x v="15"/>
    <x v="6"/>
    <x v="0"/>
    <x v="0"/>
    <x v="3"/>
    <x v="3"/>
    <x v="1"/>
    <x v="3"/>
    <x v="0"/>
    <x v="4"/>
  </r>
  <r>
    <x v="0"/>
    <x v="1"/>
    <x v="41"/>
    <x v="0"/>
    <x v="7"/>
    <x v="0"/>
    <x v="0"/>
    <x v="0"/>
    <x v="1"/>
    <x v="1"/>
    <x v="3"/>
    <x v="2"/>
    <x v="1"/>
    <x v="1"/>
    <x v="0"/>
    <x v="0"/>
    <x v="0"/>
    <x v="1"/>
    <x v="0"/>
    <x v="2"/>
    <x v="0"/>
    <x v="1"/>
    <x v="0"/>
    <x v="2"/>
    <x v="1"/>
    <x v="1"/>
    <x v="0"/>
    <x v="0"/>
    <x v="0"/>
    <x v="0"/>
    <x v="0"/>
    <x v="0"/>
    <x v="0"/>
    <x v="3"/>
    <x v="1"/>
    <x v="0"/>
    <x v="0"/>
    <x v="3"/>
    <x v="1"/>
    <x v="0"/>
    <x v="0"/>
    <x v="0"/>
    <x v="0"/>
    <x v="0"/>
    <x v="0"/>
    <x v="0"/>
    <x v="0"/>
    <x v="0"/>
    <x v="0"/>
    <x v="6"/>
    <x v="8"/>
    <x v="14"/>
    <x v="3"/>
    <x v="2"/>
    <x v="4"/>
    <x v="3"/>
    <x v="3"/>
    <x v="0"/>
    <x v="0"/>
    <x v="1"/>
  </r>
  <r>
    <x v="0"/>
    <x v="1"/>
    <x v="41"/>
    <x v="0"/>
    <x v="7"/>
    <x v="0"/>
    <x v="0"/>
    <x v="1"/>
    <x v="1"/>
    <x v="3"/>
    <x v="3"/>
    <x v="2"/>
    <x v="2"/>
    <x v="0"/>
    <x v="1"/>
    <x v="0"/>
    <x v="0"/>
    <x v="1"/>
    <x v="3"/>
    <x v="0"/>
    <x v="0"/>
    <x v="1"/>
    <x v="1"/>
    <x v="2"/>
    <x v="0"/>
    <x v="1"/>
    <x v="0"/>
    <x v="1"/>
    <x v="0"/>
    <x v="0"/>
    <x v="1"/>
    <x v="2"/>
    <x v="2"/>
    <x v="3"/>
    <x v="1"/>
    <x v="0"/>
    <x v="2"/>
    <x v="3"/>
    <x v="0"/>
    <x v="0"/>
    <x v="0"/>
    <x v="0"/>
    <x v="0"/>
    <x v="0"/>
    <x v="0"/>
    <x v="0"/>
    <x v="0"/>
    <x v="0"/>
    <x v="0"/>
    <x v="5"/>
    <x v="61"/>
    <x v="14"/>
    <x v="0"/>
    <x v="0"/>
    <x v="0"/>
    <x v="4"/>
    <x v="3"/>
    <x v="5"/>
    <x v="5"/>
    <x v="1"/>
  </r>
  <r>
    <x v="0"/>
    <x v="1"/>
    <x v="41"/>
    <x v="0"/>
    <x v="7"/>
    <x v="0"/>
    <x v="0"/>
    <x v="0"/>
    <x v="4"/>
    <x v="1"/>
    <x v="0"/>
    <x v="3"/>
    <x v="4"/>
    <x v="5"/>
    <x v="1"/>
    <x v="1"/>
    <x v="4"/>
    <x v="1"/>
    <x v="0"/>
    <x v="2"/>
    <x v="0"/>
    <x v="1"/>
    <x v="1"/>
    <x v="4"/>
    <x v="2"/>
    <x v="0"/>
    <x v="5"/>
    <x v="1"/>
    <x v="0"/>
    <x v="0"/>
    <x v="0"/>
    <x v="0"/>
    <x v="3"/>
    <x v="0"/>
    <x v="2"/>
    <x v="0"/>
    <x v="0"/>
    <x v="1"/>
    <x v="2"/>
    <x v="1"/>
    <x v="0"/>
    <x v="0"/>
    <x v="0"/>
    <x v="0"/>
    <x v="0"/>
    <x v="0"/>
    <x v="0"/>
    <x v="0"/>
    <x v="0"/>
    <x v="10"/>
    <x v="25"/>
    <x v="2"/>
    <x v="3"/>
    <x v="2"/>
    <x v="0"/>
    <x v="5"/>
    <x v="5"/>
    <x v="1"/>
    <x v="4"/>
    <x v="1"/>
  </r>
  <r>
    <x v="0"/>
    <x v="1"/>
    <x v="41"/>
    <x v="0"/>
    <x v="7"/>
    <x v="0"/>
    <x v="2"/>
    <x v="1"/>
    <x v="3"/>
    <x v="1"/>
    <x v="0"/>
    <x v="1"/>
    <x v="3"/>
    <x v="1"/>
    <x v="3"/>
    <x v="1"/>
    <x v="1"/>
    <x v="4"/>
    <x v="4"/>
    <x v="3"/>
    <x v="1"/>
    <x v="2"/>
    <x v="2"/>
    <x v="3"/>
    <x v="2"/>
    <x v="1"/>
    <x v="2"/>
    <x v="1"/>
    <x v="0"/>
    <x v="0"/>
    <x v="0"/>
    <x v="3"/>
    <x v="5"/>
    <x v="3"/>
    <x v="1"/>
    <x v="3"/>
    <x v="3"/>
    <x v="0"/>
    <x v="0"/>
    <x v="2"/>
    <x v="0"/>
    <x v="0"/>
    <x v="0"/>
    <x v="0"/>
    <x v="0"/>
    <x v="0"/>
    <x v="0"/>
    <x v="0"/>
    <x v="0"/>
    <x v="3"/>
    <x v="77"/>
    <x v="2"/>
    <x v="4"/>
    <x v="14"/>
    <x v="2"/>
    <x v="2"/>
    <x v="7"/>
    <x v="1"/>
    <x v="17"/>
    <x v="1"/>
  </r>
  <r>
    <x v="0"/>
    <x v="1"/>
    <x v="41"/>
    <x v="0"/>
    <x v="7"/>
    <x v="0"/>
    <x v="0"/>
    <x v="0"/>
    <x v="1"/>
    <x v="0"/>
    <x v="3"/>
    <x v="1"/>
    <x v="0"/>
    <x v="1"/>
    <x v="1"/>
    <x v="2"/>
    <x v="1"/>
    <x v="0"/>
    <x v="3"/>
    <x v="0"/>
    <x v="0"/>
    <x v="1"/>
    <x v="3"/>
    <x v="2"/>
    <x v="2"/>
    <x v="1"/>
    <x v="1"/>
    <x v="0"/>
    <x v="0"/>
    <x v="0"/>
    <x v="2"/>
    <x v="2"/>
    <x v="3"/>
    <x v="3"/>
    <x v="1"/>
    <x v="3"/>
    <x v="4"/>
    <x v="1"/>
    <x v="3"/>
    <x v="0"/>
    <x v="0"/>
    <x v="0"/>
    <x v="0"/>
    <x v="0"/>
    <x v="0"/>
    <x v="0"/>
    <x v="0"/>
    <x v="0"/>
    <x v="0"/>
    <x v="6"/>
    <x v="15"/>
    <x v="12"/>
    <x v="6"/>
    <x v="0"/>
    <x v="3"/>
    <x v="1"/>
    <x v="1"/>
    <x v="6"/>
    <x v="3"/>
    <x v="1"/>
  </r>
  <r>
    <x v="0"/>
    <x v="1"/>
    <x v="41"/>
    <x v="0"/>
    <x v="7"/>
    <x v="2"/>
    <x v="2"/>
    <x v="0"/>
    <x v="3"/>
    <x v="1"/>
    <x v="0"/>
    <x v="1"/>
    <x v="0"/>
    <x v="1"/>
    <x v="1"/>
    <x v="1"/>
    <x v="1"/>
    <x v="1"/>
    <x v="0"/>
    <x v="0"/>
    <x v="0"/>
    <x v="3"/>
    <x v="0"/>
    <x v="2"/>
    <x v="1"/>
    <x v="1"/>
    <x v="1"/>
    <x v="1"/>
    <x v="0"/>
    <x v="3"/>
    <x v="2"/>
    <x v="0"/>
    <x v="3"/>
    <x v="3"/>
    <x v="1"/>
    <x v="3"/>
    <x v="0"/>
    <x v="3"/>
    <x v="2"/>
    <x v="1"/>
    <x v="0"/>
    <x v="0"/>
    <x v="0"/>
    <x v="0"/>
    <x v="0"/>
    <x v="0"/>
    <x v="0"/>
    <x v="0"/>
    <x v="0"/>
    <x v="12"/>
    <x v="1"/>
    <x v="5"/>
    <x v="3"/>
    <x v="0"/>
    <x v="3"/>
    <x v="3"/>
    <x v="1"/>
    <x v="30"/>
    <x v="4"/>
    <x v="1"/>
  </r>
  <r>
    <x v="0"/>
    <x v="1"/>
    <x v="41"/>
    <x v="0"/>
    <x v="7"/>
    <x v="0"/>
    <x v="0"/>
    <x v="0"/>
    <x v="0"/>
    <x v="0"/>
    <x v="3"/>
    <x v="2"/>
    <x v="4"/>
    <x v="0"/>
    <x v="0"/>
    <x v="0"/>
    <x v="4"/>
    <x v="1"/>
    <x v="0"/>
    <x v="0"/>
    <x v="0"/>
    <x v="1"/>
    <x v="0"/>
    <x v="0"/>
    <x v="0"/>
    <x v="0"/>
    <x v="0"/>
    <x v="1"/>
    <x v="0"/>
    <x v="0"/>
    <x v="0"/>
    <x v="2"/>
    <x v="2"/>
    <x v="3"/>
    <x v="2"/>
    <x v="0"/>
    <x v="0"/>
    <x v="3"/>
    <x v="0"/>
    <x v="0"/>
    <x v="0"/>
    <x v="0"/>
    <x v="0"/>
    <x v="0"/>
    <x v="0"/>
    <x v="0"/>
    <x v="0"/>
    <x v="0"/>
    <x v="0"/>
    <x v="0"/>
    <x v="19"/>
    <x v="6"/>
    <x v="3"/>
    <x v="0"/>
    <x v="4"/>
    <x v="0"/>
    <x v="0"/>
    <x v="1"/>
    <x v="5"/>
    <x v="3"/>
  </r>
  <r>
    <x v="0"/>
    <x v="1"/>
    <x v="41"/>
    <x v="0"/>
    <x v="7"/>
    <x v="2"/>
    <x v="2"/>
    <x v="0"/>
    <x v="2"/>
    <x v="3"/>
    <x v="0"/>
    <x v="1"/>
    <x v="0"/>
    <x v="2"/>
    <x v="1"/>
    <x v="0"/>
    <x v="0"/>
    <x v="2"/>
    <x v="1"/>
    <x v="2"/>
    <x v="3"/>
    <x v="1"/>
    <x v="0"/>
    <x v="1"/>
    <x v="2"/>
    <x v="2"/>
    <x v="1"/>
    <x v="2"/>
    <x v="2"/>
    <x v="3"/>
    <x v="3"/>
    <x v="1"/>
    <x v="3"/>
    <x v="0"/>
    <x v="0"/>
    <x v="3"/>
    <x v="1"/>
    <x v="1"/>
    <x v="2"/>
    <x v="1"/>
    <x v="0"/>
    <x v="0"/>
    <x v="0"/>
    <x v="0"/>
    <x v="0"/>
    <x v="0"/>
    <x v="0"/>
    <x v="0"/>
    <x v="0"/>
    <x v="10"/>
    <x v="10"/>
    <x v="7"/>
    <x v="2"/>
    <x v="4"/>
    <x v="4"/>
    <x v="2"/>
    <x v="7"/>
    <x v="37"/>
    <x v="8"/>
    <x v="0"/>
  </r>
  <r>
    <x v="0"/>
    <x v="1"/>
    <x v="41"/>
    <x v="0"/>
    <x v="7"/>
    <x v="2"/>
    <x v="1"/>
    <x v="0"/>
    <x v="0"/>
    <x v="0"/>
    <x v="0"/>
    <x v="2"/>
    <x v="0"/>
    <x v="1"/>
    <x v="1"/>
    <x v="0"/>
    <x v="1"/>
    <x v="4"/>
    <x v="0"/>
    <x v="2"/>
    <x v="1"/>
    <x v="3"/>
    <x v="2"/>
    <x v="2"/>
    <x v="2"/>
    <x v="1"/>
    <x v="2"/>
    <x v="0"/>
    <x v="0"/>
    <x v="0"/>
    <x v="2"/>
    <x v="3"/>
    <x v="1"/>
    <x v="3"/>
    <x v="0"/>
    <x v="1"/>
    <x v="1"/>
    <x v="3"/>
    <x v="0"/>
    <x v="2"/>
    <x v="0"/>
    <x v="0"/>
    <x v="0"/>
    <x v="0"/>
    <x v="0"/>
    <x v="0"/>
    <x v="0"/>
    <x v="0"/>
    <x v="0"/>
    <x v="9"/>
    <x v="12"/>
    <x v="7"/>
    <x v="3"/>
    <x v="6"/>
    <x v="6"/>
    <x v="1"/>
    <x v="7"/>
    <x v="6"/>
    <x v="15"/>
    <x v="5"/>
  </r>
  <r>
    <x v="0"/>
    <x v="1"/>
    <x v="41"/>
    <x v="0"/>
    <x v="7"/>
    <x v="0"/>
    <x v="3"/>
    <x v="2"/>
    <x v="2"/>
    <x v="0"/>
    <x v="1"/>
    <x v="1"/>
    <x v="0"/>
    <x v="2"/>
    <x v="3"/>
    <x v="2"/>
    <x v="1"/>
    <x v="1"/>
    <x v="1"/>
    <x v="4"/>
    <x v="5"/>
    <x v="2"/>
    <x v="2"/>
    <x v="3"/>
    <x v="2"/>
    <x v="1"/>
    <x v="2"/>
    <x v="1"/>
    <x v="0"/>
    <x v="1"/>
    <x v="0"/>
    <x v="4"/>
    <x v="4"/>
    <x v="1"/>
    <x v="4"/>
    <x v="4"/>
    <x v="1"/>
    <x v="2"/>
    <x v="1"/>
    <x v="3"/>
    <x v="0"/>
    <x v="0"/>
    <x v="0"/>
    <x v="0"/>
    <x v="0"/>
    <x v="0"/>
    <x v="0"/>
    <x v="0"/>
    <x v="0"/>
    <x v="4"/>
    <x v="13"/>
    <x v="13"/>
    <x v="1"/>
    <x v="12"/>
    <x v="2"/>
    <x v="2"/>
    <x v="7"/>
    <x v="1"/>
    <x v="14"/>
    <x v="6"/>
  </r>
  <r>
    <x v="0"/>
    <x v="1"/>
    <x v="41"/>
    <x v="0"/>
    <x v="7"/>
    <x v="0"/>
    <x v="3"/>
    <x v="2"/>
    <x v="4"/>
    <x v="0"/>
    <x v="3"/>
    <x v="1"/>
    <x v="0"/>
    <x v="1"/>
    <x v="1"/>
    <x v="1"/>
    <x v="1"/>
    <x v="1"/>
    <x v="4"/>
    <x v="4"/>
    <x v="5"/>
    <x v="2"/>
    <x v="2"/>
    <x v="4"/>
    <x v="2"/>
    <x v="1"/>
    <x v="2"/>
    <x v="3"/>
    <x v="0"/>
    <x v="3"/>
    <x v="0"/>
    <x v="1"/>
    <x v="1"/>
    <x v="0"/>
    <x v="4"/>
    <x v="3"/>
    <x v="1"/>
    <x v="2"/>
    <x v="4"/>
    <x v="3"/>
    <x v="0"/>
    <x v="0"/>
    <x v="0"/>
    <x v="0"/>
    <x v="0"/>
    <x v="0"/>
    <x v="0"/>
    <x v="0"/>
    <x v="0"/>
    <x v="21"/>
    <x v="15"/>
    <x v="5"/>
    <x v="8"/>
    <x v="12"/>
    <x v="2"/>
    <x v="5"/>
    <x v="7"/>
    <x v="16"/>
    <x v="1"/>
    <x v="4"/>
  </r>
  <r>
    <x v="0"/>
    <x v="1"/>
    <x v="41"/>
    <x v="0"/>
    <x v="7"/>
    <x v="2"/>
    <x v="1"/>
    <x v="1"/>
    <x v="1"/>
    <x v="1"/>
    <x v="0"/>
    <x v="2"/>
    <x v="1"/>
    <x v="1"/>
    <x v="1"/>
    <x v="2"/>
    <x v="1"/>
    <x v="1"/>
    <x v="0"/>
    <x v="2"/>
    <x v="1"/>
    <x v="1"/>
    <x v="3"/>
    <x v="2"/>
    <x v="1"/>
    <x v="1"/>
    <x v="2"/>
    <x v="2"/>
    <x v="4"/>
    <x v="3"/>
    <x v="2"/>
    <x v="1"/>
    <x v="3"/>
    <x v="0"/>
    <x v="1"/>
    <x v="3"/>
    <x v="0"/>
    <x v="1"/>
    <x v="1"/>
    <x v="1"/>
    <x v="0"/>
    <x v="0"/>
    <x v="0"/>
    <x v="0"/>
    <x v="0"/>
    <x v="0"/>
    <x v="0"/>
    <x v="0"/>
    <x v="0"/>
    <x v="1"/>
    <x v="1"/>
    <x v="12"/>
    <x v="3"/>
    <x v="6"/>
    <x v="3"/>
    <x v="3"/>
    <x v="7"/>
    <x v="34"/>
    <x v="8"/>
    <x v="4"/>
  </r>
  <r>
    <x v="0"/>
    <x v="1"/>
    <x v="41"/>
    <x v="0"/>
    <x v="7"/>
    <x v="0"/>
    <x v="1"/>
    <x v="2"/>
    <x v="2"/>
    <x v="0"/>
    <x v="0"/>
    <x v="3"/>
    <x v="1"/>
    <x v="1"/>
    <x v="1"/>
    <x v="1"/>
    <x v="0"/>
    <x v="1"/>
    <x v="1"/>
    <x v="2"/>
    <x v="2"/>
    <x v="1"/>
    <x v="0"/>
    <x v="2"/>
    <x v="2"/>
    <x v="0"/>
    <x v="5"/>
    <x v="1"/>
    <x v="0"/>
    <x v="3"/>
    <x v="0"/>
    <x v="1"/>
    <x v="1"/>
    <x v="0"/>
    <x v="0"/>
    <x v="3"/>
    <x v="4"/>
    <x v="1"/>
    <x v="0"/>
    <x v="0"/>
    <x v="0"/>
    <x v="0"/>
    <x v="0"/>
    <x v="0"/>
    <x v="0"/>
    <x v="0"/>
    <x v="0"/>
    <x v="0"/>
    <x v="0"/>
    <x v="4"/>
    <x v="28"/>
    <x v="10"/>
    <x v="1"/>
    <x v="19"/>
    <x v="4"/>
    <x v="1"/>
    <x v="5"/>
    <x v="3"/>
    <x v="1"/>
    <x v="0"/>
  </r>
  <r>
    <x v="0"/>
    <x v="1"/>
    <x v="41"/>
    <x v="0"/>
    <x v="7"/>
    <x v="2"/>
    <x v="0"/>
    <x v="0"/>
    <x v="0"/>
    <x v="0"/>
    <x v="3"/>
    <x v="2"/>
    <x v="0"/>
    <x v="0"/>
    <x v="0"/>
    <x v="1"/>
    <x v="1"/>
    <x v="0"/>
    <x v="0"/>
    <x v="3"/>
    <x v="0"/>
    <x v="1"/>
    <x v="3"/>
    <x v="2"/>
    <x v="1"/>
    <x v="1"/>
    <x v="1"/>
    <x v="0"/>
    <x v="0"/>
    <x v="3"/>
    <x v="2"/>
    <x v="0"/>
    <x v="0"/>
    <x v="3"/>
    <x v="1"/>
    <x v="0"/>
    <x v="0"/>
    <x v="0"/>
    <x v="2"/>
    <x v="0"/>
    <x v="0"/>
    <x v="0"/>
    <x v="0"/>
    <x v="0"/>
    <x v="0"/>
    <x v="0"/>
    <x v="0"/>
    <x v="0"/>
    <x v="0"/>
    <x v="0"/>
    <x v="23"/>
    <x v="4"/>
    <x v="0"/>
    <x v="9"/>
    <x v="3"/>
    <x v="3"/>
    <x v="1"/>
    <x v="4"/>
    <x v="0"/>
    <x v="1"/>
  </r>
  <r>
    <x v="0"/>
    <x v="1"/>
    <x v="41"/>
    <x v="0"/>
    <x v="7"/>
    <x v="2"/>
    <x v="0"/>
    <x v="0"/>
    <x v="0"/>
    <x v="0"/>
    <x v="3"/>
    <x v="2"/>
    <x v="0"/>
    <x v="0"/>
    <x v="0"/>
    <x v="1"/>
    <x v="1"/>
    <x v="0"/>
    <x v="0"/>
    <x v="3"/>
    <x v="0"/>
    <x v="1"/>
    <x v="3"/>
    <x v="2"/>
    <x v="1"/>
    <x v="1"/>
    <x v="1"/>
    <x v="0"/>
    <x v="0"/>
    <x v="3"/>
    <x v="2"/>
    <x v="0"/>
    <x v="0"/>
    <x v="3"/>
    <x v="1"/>
    <x v="0"/>
    <x v="2"/>
    <x v="0"/>
    <x v="2"/>
    <x v="0"/>
    <x v="0"/>
    <x v="0"/>
    <x v="0"/>
    <x v="0"/>
    <x v="0"/>
    <x v="0"/>
    <x v="0"/>
    <x v="0"/>
    <x v="0"/>
    <x v="0"/>
    <x v="23"/>
    <x v="4"/>
    <x v="0"/>
    <x v="9"/>
    <x v="3"/>
    <x v="3"/>
    <x v="1"/>
    <x v="4"/>
    <x v="0"/>
    <x v="1"/>
  </r>
  <r>
    <x v="0"/>
    <x v="1"/>
    <x v="41"/>
    <x v="0"/>
    <x v="7"/>
    <x v="0"/>
    <x v="0"/>
    <x v="0"/>
    <x v="1"/>
    <x v="3"/>
    <x v="3"/>
    <x v="1"/>
    <x v="0"/>
    <x v="1"/>
    <x v="0"/>
    <x v="1"/>
    <x v="1"/>
    <x v="1"/>
    <x v="1"/>
    <x v="4"/>
    <x v="1"/>
    <x v="1"/>
    <x v="0"/>
    <x v="1"/>
    <x v="1"/>
    <x v="1"/>
    <x v="0"/>
    <x v="1"/>
    <x v="0"/>
    <x v="0"/>
    <x v="0"/>
    <x v="2"/>
    <x v="0"/>
    <x v="3"/>
    <x v="1"/>
    <x v="0"/>
    <x v="0"/>
    <x v="3"/>
    <x v="0"/>
    <x v="0"/>
    <x v="0"/>
    <x v="0"/>
    <x v="0"/>
    <x v="0"/>
    <x v="0"/>
    <x v="0"/>
    <x v="0"/>
    <x v="0"/>
    <x v="0"/>
    <x v="6"/>
    <x v="13"/>
    <x v="10"/>
    <x v="1"/>
    <x v="5"/>
    <x v="4"/>
    <x v="1"/>
    <x v="3"/>
    <x v="1"/>
    <x v="7"/>
    <x v="1"/>
  </r>
  <r>
    <x v="0"/>
    <x v="1"/>
    <x v="41"/>
    <x v="0"/>
    <x v="7"/>
    <x v="2"/>
    <x v="2"/>
    <x v="1"/>
    <x v="1"/>
    <x v="3"/>
    <x v="0"/>
    <x v="1"/>
    <x v="2"/>
    <x v="1"/>
    <x v="1"/>
    <x v="1"/>
    <x v="1"/>
    <x v="1"/>
    <x v="2"/>
    <x v="1"/>
    <x v="0"/>
    <x v="1"/>
    <x v="0"/>
    <x v="2"/>
    <x v="1"/>
    <x v="1"/>
    <x v="2"/>
    <x v="1"/>
    <x v="0"/>
    <x v="3"/>
    <x v="0"/>
    <x v="0"/>
    <x v="0"/>
    <x v="0"/>
    <x v="1"/>
    <x v="3"/>
    <x v="0"/>
    <x v="3"/>
    <x v="2"/>
    <x v="1"/>
    <x v="0"/>
    <x v="0"/>
    <x v="0"/>
    <x v="0"/>
    <x v="0"/>
    <x v="0"/>
    <x v="0"/>
    <x v="0"/>
    <x v="0"/>
    <x v="11"/>
    <x v="22"/>
    <x v="5"/>
    <x v="3"/>
    <x v="8"/>
    <x v="4"/>
    <x v="3"/>
    <x v="7"/>
    <x v="3"/>
    <x v="0"/>
    <x v="4"/>
  </r>
  <r>
    <x v="0"/>
    <x v="1"/>
    <x v="41"/>
    <x v="0"/>
    <x v="7"/>
    <x v="0"/>
    <x v="0"/>
    <x v="4"/>
    <x v="1"/>
    <x v="2"/>
    <x v="1"/>
    <x v="1"/>
    <x v="1"/>
    <x v="2"/>
    <x v="1"/>
    <x v="4"/>
    <x v="1"/>
    <x v="4"/>
    <x v="1"/>
    <x v="4"/>
    <x v="4"/>
    <x v="1"/>
    <x v="2"/>
    <x v="3"/>
    <x v="3"/>
    <x v="1"/>
    <x v="0"/>
    <x v="1"/>
    <x v="0"/>
    <x v="3"/>
    <x v="4"/>
    <x v="3"/>
    <x v="2"/>
    <x v="4"/>
    <x v="4"/>
    <x v="0"/>
    <x v="4"/>
    <x v="2"/>
    <x v="4"/>
    <x v="0"/>
    <x v="0"/>
    <x v="0"/>
    <x v="0"/>
    <x v="0"/>
    <x v="0"/>
    <x v="0"/>
    <x v="0"/>
    <x v="0"/>
    <x v="0"/>
    <x v="12"/>
    <x v="44"/>
    <x v="29"/>
    <x v="2"/>
    <x v="17"/>
    <x v="4"/>
    <x v="7"/>
    <x v="3"/>
    <x v="16"/>
    <x v="5"/>
    <x v="7"/>
  </r>
  <r>
    <x v="0"/>
    <x v="1"/>
    <x v="41"/>
    <x v="0"/>
    <x v="7"/>
    <x v="0"/>
    <x v="1"/>
    <x v="2"/>
    <x v="2"/>
    <x v="1"/>
    <x v="0"/>
    <x v="2"/>
    <x v="4"/>
    <x v="1"/>
    <x v="3"/>
    <x v="1"/>
    <x v="4"/>
    <x v="1"/>
    <x v="3"/>
    <x v="1"/>
    <x v="5"/>
    <x v="4"/>
    <x v="3"/>
    <x v="2"/>
    <x v="1"/>
    <x v="0"/>
    <x v="0"/>
    <x v="1"/>
    <x v="0"/>
    <x v="3"/>
    <x v="2"/>
    <x v="1"/>
    <x v="3"/>
    <x v="3"/>
    <x v="1"/>
    <x v="0"/>
    <x v="0"/>
    <x v="3"/>
    <x v="0"/>
    <x v="0"/>
    <x v="0"/>
    <x v="0"/>
    <x v="0"/>
    <x v="0"/>
    <x v="0"/>
    <x v="0"/>
    <x v="0"/>
    <x v="0"/>
    <x v="0"/>
    <x v="4"/>
    <x v="31"/>
    <x v="10"/>
    <x v="0"/>
    <x v="20"/>
    <x v="5"/>
    <x v="3"/>
    <x v="0"/>
    <x v="30"/>
    <x v="8"/>
    <x v="1"/>
  </r>
  <r>
    <x v="0"/>
    <x v="1"/>
    <x v="41"/>
    <x v="0"/>
    <x v="7"/>
    <x v="2"/>
    <x v="2"/>
    <x v="1"/>
    <x v="4"/>
    <x v="3"/>
    <x v="1"/>
    <x v="2"/>
    <x v="1"/>
    <x v="2"/>
    <x v="3"/>
    <x v="2"/>
    <x v="1"/>
    <x v="2"/>
    <x v="0"/>
    <x v="2"/>
    <x v="3"/>
    <x v="3"/>
    <x v="3"/>
    <x v="2"/>
    <x v="2"/>
    <x v="1"/>
    <x v="2"/>
    <x v="1"/>
    <x v="0"/>
    <x v="2"/>
    <x v="1"/>
    <x v="1"/>
    <x v="1"/>
    <x v="2"/>
    <x v="1"/>
    <x v="2"/>
    <x v="1"/>
    <x v="2"/>
    <x v="1"/>
    <x v="4"/>
    <x v="0"/>
    <x v="0"/>
    <x v="0"/>
    <x v="0"/>
    <x v="0"/>
    <x v="0"/>
    <x v="0"/>
    <x v="0"/>
    <x v="0"/>
    <x v="18"/>
    <x v="46"/>
    <x v="13"/>
    <x v="1"/>
    <x v="4"/>
    <x v="6"/>
    <x v="1"/>
    <x v="7"/>
    <x v="23"/>
    <x v="1"/>
    <x v="8"/>
  </r>
  <r>
    <x v="0"/>
    <x v="1"/>
    <x v="41"/>
    <x v="0"/>
    <x v="7"/>
    <x v="0"/>
    <x v="3"/>
    <x v="0"/>
    <x v="3"/>
    <x v="1"/>
    <x v="1"/>
    <x v="3"/>
    <x v="1"/>
    <x v="1"/>
    <x v="3"/>
    <x v="4"/>
    <x v="1"/>
    <x v="1"/>
    <x v="0"/>
    <x v="1"/>
    <x v="4"/>
    <x v="3"/>
    <x v="2"/>
    <x v="1"/>
    <x v="2"/>
    <x v="0"/>
    <x v="4"/>
    <x v="0"/>
    <x v="4"/>
    <x v="1"/>
    <x v="2"/>
    <x v="3"/>
    <x v="3"/>
    <x v="4"/>
    <x v="4"/>
    <x v="4"/>
    <x v="3"/>
    <x v="4"/>
    <x v="2"/>
    <x v="0"/>
    <x v="0"/>
    <x v="0"/>
    <x v="0"/>
    <x v="0"/>
    <x v="0"/>
    <x v="0"/>
    <x v="0"/>
    <x v="0"/>
    <x v="0"/>
    <x v="0"/>
    <x v="50"/>
    <x v="29"/>
    <x v="3"/>
    <x v="18"/>
    <x v="6"/>
    <x v="2"/>
    <x v="0"/>
    <x v="78"/>
    <x v="10"/>
    <x v="7"/>
  </r>
  <r>
    <x v="0"/>
    <x v="1"/>
    <x v="41"/>
    <x v="0"/>
    <x v="7"/>
    <x v="2"/>
    <x v="0"/>
    <x v="1"/>
    <x v="1"/>
    <x v="0"/>
    <x v="0"/>
    <x v="1"/>
    <x v="0"/>
    <x v="0"/>
    <x v="1"/>
    <x v="0"/>
    <x v="1"/>
    <x v="1"/>
    <x v="0"/>
    <x v="4"/>
    <x v="4"/>
    <x v="3"/>
    <x v="0"/>
    <x v="2"/>
    <x v="2"/>
    <x v="1"/>
    <x v="0"/>
    <x v="1"/>
    <x v="0"/>
    <x v="0"/>
    <x v="0"/>
    <x v="0"/>
    <x v="1"/>
    <x v="3"/>
    <x v="2"/>
    <x v="0"/>
    <x v="1"/>
    <x v="3"/>
    <x v="0"/>
    <x v="0"/>
    <x v="0"/>
    <x v="0"/>
    <x v="0"/>
    <x v="0"/>
    <x v="0"/>
    <x v="0"/>
    <x v="0"/>
    <x v="0"/>
    <x v="0"/>
    <x v="5"/>
    <x v="8"/>
    <x v="1"/>
    <x v="3"/>
    <x v="17"/>
    <x v="3"/>
    <x v="1"/>
    <x v="3"/>
    <x v="1"/>
    <x v="13"/>
    <x v="3"/>
  </r>
  <r>
    <x v="0"/>
    <x v="1"/>
    <x v="41"/>
    <x v="0"/>
    <x v="7"/>
    <x v="2"/>
    <x v="2"/>
    <x v="4"/>
    <x v="0"/>
    <x v="0"/>
    <x v="3"/>
    <x v="1"/>
    <x v="2"/>
    <x v="0"/>
    <x v="0"/>
    <x v="0"/>
    <x v="1"/>
    <x v="2"/>
    <x v="3"/>
    <x v="0"/>
    <x v="0"/>
    <x v="1"/>
    <x v="0"/>
    <x v="0"/>
    <x v="1"/>
    <x v="0"/>
    <x v="1"/>
    <x v="0"/>
    <x v="0"/>
    <x v="0"/>
    <x v="2"/>
    <x v="2"/>
    <x v="2"/>
    <x v="3"/>
    <x v="2"/>
    <x v="0"/>
    <x v="0"/>
    <x v="3"/>
    <x v="0"/>
    <x v="0"/>
    <x v="0"/>
    <x v="0"/>
    <x v="0"/>
    <x v="0"/>
    <x v="0"/>
    <x v="0"/>
    <x v="0"/>
    <x v="0"/>
    <x v="0"/>
    <x v="12"/>
    <x v="23"/>
    <x v="14"/>
    <x v="7"/>
    <x v="0"/>
    <x v="4"/>
    <x v="4"/>
    <x v="3"/>
    <x v="6"/>
    <x v="5"/>
    <x v="3"/>
  </r>
  <r>
    <x v="0"/>
    <x v="1"/>
    <x v="41"/>
    <x v="0"/>
    <x v="7"/>
    <x v="2"/>
    <x v="2"/>
    <x v="0"/>
    <x v="1"/>
    <x v="1"/>
    <x v="0"/>
    <x v="1"/>
    <x v="0"/>
    <x v="1"/>
    <x v="1"/>
    <x v="1"/>
    <x v="1"/>
    <x v="1"/>
    <x v="0"/>
    <x v="2"/>
    <x v="1"/>
    <x v="1"/>
    <x v="0"/>
    <x v="2"/>
    <x v="2"/>
    <x v="0"/>
    <x v="0"/>
    <x v="0"/>
    <x v="2"/>
    <x v="3"/>
    <x v="2"/>
    <x v="2"/>
    <x v="0"/>
    <x v="0"/>
    <x v="1"/>
    <x v="0"/>
    <x v="0"/>
    <x v="3"/>
    <x v="2"/>
    <x v="1"/>
    <x v="0"/>
    <x v="0"/>
    <x v="0"/>
    <x v="0"/>
    <x v="0"/>
    <x v="0"/>
    <x v="0"/>
    <x v="0"/>
    <x v="0"/>
    <x v="5"/>
    <x v="1"/>
    <x v="5"/>
    <x v="3"/>
    <x v="6"/>
    <x v="4"/>
    <x v="1"/>
    <x v="0"/>
    <x v="39"/>
    <x v="7"/>
    <x v="4"/>
  </r>
  <r>
    <x v="0"/>
    <x v="1"/>
    <x v="41"/>
    <x v="0"/>
    <x v="7"/>
    <x v="2"/>
    <x v="1"/>
    <x v="0"/>
    <x v="1"/>
    <x v="0"/>
    <x v="3"/>
    <x v="2"/>
    <x v="0"/>
    <x v="1"/>
    <x v="0"/>
    <x v="0"/>
    <x v="1"/>
    <x v="1"/>
    <x v="3"/>
    <x v="2"/>
    <x v="0"/>
    <x v="1"/>
    <x v="1"/>
    <x v="0"/>
    <x v="0"/>
    <x v="1"/>
    <x v="2"/>
    <x v="1"/>
    <x v="0"/>
    <x v="0"/>
    <x v="2"/>
    <x v="2"/>
    <x v="0"/>
    <x v="3"/>
    <x v="2"/>
    <x v="0"/>
    <x v="2"/>
    <x v="3"/>
    <x v="0"/>
    <x v="0"/>
    <x v="0"/>
    <x v="0"/>
    <x v="0"/>
    <x v="0"/>
    <x v="0"/>
    <x v="0"/>
    <x v="0"/>
    <x v="0"/>
    <x v="0"/>
    <x v="10"/>
    <x v="23"/>
    <x v="1"/>
    <x v="0"/>
    <x v="2"/>
    <x v="0"/>
    <x v="0"/>
    <x v="7"/>
    <x v="3"/>
    <x v="7"/>
    <x v="3"/>
  </r>
  <r>
    <x v="0"/>
    <x v="1"/>
    <x v="41"/>
    <x v="0"/>
    <x v="7"/>
    <x v="2"/>
    <x v="2"/>
    <x v="0"/>
    <x v="1"/>
    <x v="0"/>
    <x v="3"/>
    <x v="1"/>
    <x v="1"/>
    <x v="1"/>
    <x v="1"/>
    <x v="0"/>
    <x v="1"/>
    <x v="1"/>
    <x v="0"/>
    <x v="2"/>
    <x v="2"/>
    <x v="3"/>
    <x v="0"/>
    <x v="1"/>
    <x v="1"/>
    <x v="0"/>
    <x v="2"/>
    <x v="5"/>
    <x v="5"/>
    <x v="3"/>
    <x v="2"/>
    <x v="0"/>
    <x v="3"/>
    <x v="0"/>
    <x v="1"/>
    <x v="3"/>
    <x v="0"/>
    <x v="3"/>
    <x v="2"/>
    <x v="0"/>
    <x v="0"/>
    <x v="0"/>
    <x v="0"/>
    <x v="0"/>
    <x v="0"/>
    <x v="0"/>
    <x v="0"/>
    <x v="0"/>
    <x v="0"/>
    <x v="5"/>
    <x v="19"/>
    <x v="7"/>
    <x v="3"/>
    <x v="19"/>
    <x v="3"/>
    <x v="1"/>
    <x v="1"/>
    <x v="83"/>
    <x v="4"/>
    <x v="4"/>
  </r>
  <r>
    <x v="0"/>
    <x v="1"/>
    <x v="41"/>
    <x v="0"/>
    <x v="7"/>
    <x v="1"/>
    <x v="0"/>
    <x v="4"/>
    <x v="2"/>
    <x v="0"/>
    <x v="1"/>
    <x v="3"/>
    <x v="4"/>
    <x v="2"/>
    <x v="3"/>
    <x v="2"/>
    <x v="4"/>
    <x v="2"/>
    <x v="1"/>
    <x v="3"/>
    <x v="5"/>
    <x v="1"/>
    <x v="1"/>
    <x v="4"/>
    <x v="4"/>
    <x v="4"/>
    <x v="0"/>
    <x v="1"/>
    <x v="0"/>
    <x v="0"/>
    <x v="0"/>
    <x v="1"/>
    <x v="3"/>
    <x v="1"/>
    <x v="0"/>
    <x v="1"/>
    <x v="0"/>
    <x v="0"/>
    <x v="0"/>
    <x v="0"/>
    <x v="0"/>
    <x v="0"/>
    <x v="0"/>
    <x v="0"/>
    <x v="0"/>
    <x v="0"/>
    <x v="0"/>
    <x v="0"/>
    <x v="0"/>
    <x v="13"/>
    <x v="65"/>
    <x v="12"/>
    <x v="2"/>
    <x v="7"/>
    <x v="0"/>
    <x v="8"/>
    <x v="5"/>
    <x v="1"/>
    <x v="8"/>
    <x v="6"/>
  </r>
  <r>
    <x v="0"/>
    <x v="1"/>
    <x v="41"/>
    <x v="0"/>
    <x v="7"/>
    <x v="0"/>
    <x v="2"/>
    <x v="1"/>
    <x v="1"/>
    <x v="1"/>
    <x v="0"/>
    <x v="1"/>
    <x v="1"/>
    <x v="1"/>
    <x v="1"/>
    <x v="1"/>
    <x v="1"/>
    <x v="1"/>
    <x v="0"/>
    <x v="3"/>
    <x v="0"/>
    <x v="3"/>
    <x v="3"/>
    <x v="1"/>
    <x v="2"/>
    <x v="1"/>
    <x v="0"/>
    <x v="1"/>
    <x v="0"/>
    <x v="3"/>
    <x v="0"/>
    <x v="0"/>
    <x v="1"/>
    <x v="0"/>
    <x v="1"/>
    <x v="3"/>
    <x v="1"/>
    <x v="3"/>
    <x v="0"/>
    <x v="0"/>
    <x v="0"/>
    <x v="0"/>
    <x v="0"/>
    <x v="0"/>
    <x v="0"/>
    <x v="0"/>
    <x v="0"/>
    <x v="0"/>
    <x v="0"/>
    <x v="11"/>
    <x v="31"/>
    <x v="5"/>
    <x v="3"/>
    <x v="9"/>
    <x v="6"/>
    <x v="2"/>
    <x v="3"/>
    <x v="3"/>
    <x v="13"/>
    <x v="4"/>
  </r>
  <r>
    <x v="0"/>
    <x v="1"/>
    <x v="41"/>
    <x v="0"/>
    <x v="7"/>
    <x v="0"/>
    <x v="2"/>
    <x v="1"/>
    <x v="0"/>
    <x v="0"/>
    <x v="0"/>
    <x v="2"/>
    <x v="1"/>
    <x v="0"/>
    <x v="0"/>
    <x v="1"/>
    <x v="0"/>
    <x v="1"/>
    <x v="1"/>
    <x v="2"/>
    <x v="1"/>
    <x v="1"/>
    <x v="0"/>
    <x v="1"/>
    <x v="3"/>
    <x v="0"/>
    <x v="0"/>
    <x v="1"/>
    <x v="0"/>
    <x v="3"/>
    <x v="2"/>
    <x v="0"/>
    <x v="0"/>
    <x v="1"/>
    <x v="0"/>
    <x v="3"/>
    <x v="0"/>
    <x v="3"/>
    <x v="0"/>
    <x v="0"/>
    <x v="0"/>
    <x v="0"/>
    <x v="0"/>
    <x v="0"/>
    <x v="0"/>
    <x v="0"/>
    <x v="0"/>
    <x v="0"/>
    <x v="0"/>
    <x v="14"/>
    <x v="8"/>
    <x v="15"/>
    <x v="1"/>
    <x v="6"/>
    <x v="4"/>
    <x v="2"/>
    <x v="0"/>
    <x v="30"/>
    <x v="0"/>
    <x v="6"/>
  </r>
  <r>
    <x v="0"/>
    <x v="1"/>
    <x v="41"/>
    <x v="0"/>
    <x v="7"/>
    <x v="2"/>
    <x v="0"/>
    <x v="0"/>
    <x v="1"/>
    <x v="3"/>
    <x v="1"/>
    <x v="1"/>
    <x v="3"/>
    <x v="1"/>
    <x v="1"/>
    <x v="1"/>
    <x v="1"/>
    <x v="3"/>
    <x v="2"/>
    <x v="0"/>
    <x v="1"/>
    <x v="3"/>
    <x v="4"/>
    <x v="3"/>
    <x v="4"/>
    <x v="0"/>
    <x v="0"/>
    <x v="1"/>
    <x v="5"/>
    <x v="3"/>
    <x v="0"/>
    <x v="3"/>
    <x v="3"/>
    <x v="2"/>
    <x v="2"/>
    <x v="0"/>
    <x v="0"/>
    <x v="0"/>
    <x v="2"/>
    <x v="1"/>
    <x v="0"/>
    <x v="0"/>
    <x v="0"/>
    <x v="0"/>
    <x v="0"/>
    <x v="0"/>
    <x v="0"/>
    <x v="0"/>
    <x v="0"/>
    <x v="6"/>
    <x v="56"/>
    <x v="5"/>
    <x v="4"/>
    <x v="11"/>
    <x v="5"/>
    <x v="8"/>
    <x v="0"/>
    <x v="12"/>
    <x v="10"/>
    <x v="0"/>
  </r>
  <r>
    <x v="0"/>
    <x v="1"/>
    <x v="41"/>
    <x v="0"/>
    <x v="7"/>
    <x v="0"/>
    <x v="2"/>
    <x v="2"/>
    <x v="0"/>
    <x v="1"/>
    <x v="1"/>
    <x v="3"/>
    <x v="1"/>
    <x v="2"/>
    <x v="1"/>
    <x v="1"/>
    <x v="0"/>
    <x v="2"/>
    <x v="1"/>
    <x v="2"/>
    <x v="1"/>
    <x v="4"/>
    <x v="3"/>
    <x v="1"/>
    <x v="2"/>
    <x v="1"/>
    <x v="0"/>
    <x v="1"/>
    <x v="0"/>
    <x v="4"/>
    <x v="2"/>
    <x v="1"/>
    <x v="1"/>
    <x v="1"/>
    <x v="3"/>
    <x v="1"/>
    <x v="1"/>
    <x v="1"/>
    <x v="2"/>
    <x v="1"/>
    <x v="0"/>
    <x v="0"/>
    <x v="0"/>
    <x v="0"/>
    <x v="0"/>
    <x v="0"/>
    <x v="0"/>
    <x v="0"/>
    <x v="0"/>
    <x v="10"/>
    <x v="50"/>
    <x v="5"/>
    <x v="2"/>
    <x v="6"/>
    <x v="5"/>
    <x v="2"/>
    <x v="3"/>
    <x v="5"/>
    <x v="1"/>
    <x v="9"/>
  </r>
  <r>
    <x v="0"/>
    <x v="1"/>
    <x v="41"/>
    <x v="0"/>
    <x v="7"/>
    <x v="2"/>
    <x v="2"/>
    <x v="0"/>
    <x v="1"/>
    <x v="3"/>
    <x v="0"/>
    <x v="1"/>
    <x v="3"/>
    <x v="2"/>
    <x v="1"/>
    <x v="1"/>
    <x v="2"/>
    <x v="1"/>
    <x v="2"/>
    <x v="3"/>
    <x v="1"/>
    <x v="3"/>
    <x v="0"/>
    <x v="1"/>
    <x v="3"/>
    <x v="1"/>
    <x v="0"/>
    <x v="1"/>
    <x v="0"/>
    <x v="0"/>
    <x v="2"/>
    <x v="0"/>
    <x v="3"/>
    <x v="1"/>
    <x v="2"/>
    <x v="0"/>
    <x v="0"/>
    <x v="0"/>
    <x v="0"/>
    <x v="1"/>
    <x v="0"/>
    <x v="0"/>
    <x v="0"/>
    <x v="0"/>
    <x v="0"/>
    <x v="0"/>
    <x v="0"/>
    <x v="0"/>
    <x v="0"/>
    <x v="5"/>
    <x v="17"/>
    <x v="16"/>
    <x v="3"/>
    <x v="14"/>
    <x v="3"/>
    <x v="2"/>
    <x v="3"/>
    <x v="3"/>
    <x v="4"/>
    <x v="5"/>
  </r>
  <r>
    <x v="0"/>
    <x v="1"/>
    <x v="41"/>
    <x v="0"/>
    <x v="7"/>
    <x v="0"/>
    <x v="0"/>
    <x v="1"/>
    <x v="2"/>
    <x v="1"/>
    <x v="0"/>
    <x v="4"/>
    <x v="0"/>
    <x v="1"/>
    <x v="0"/>
    <x v="1"/>
    <x v="1"/>
    <x v="1"/>
    <x v="0"/>
    <x v="2"/>
    <x v="3"/>
    <x v="1"/>
    <x v="0"/>
    <x v="1"/>
    <x v="2"/>
    <x v="1"/>
    <x v="0"/>
    <x v="1"/>
    <x v="0"/>
    <x v="3"/>
    <x v="1"/>
    <x v="0"/>
    <x v="1"/>
    <x v="1"/>
    <x v="1"/>
    <x v="3"/>
    <x v="1"/>
    <x v="3"/>
    <x v="2"/>
    <x v="1"/>
    <x v="0"/>
    <x v="0"/>
    <x v="0"/>
    <x v="0"/>
    <x v="0"/>
    <x v="0"/>
    <x v="0"/>
    <x v="0"/>
    <x v="0"/>
    <x v="10"/>
    <x v="88"/>
    <x v="10"/>
    <x v="3"/>
    <x v="4"/>
    <x v="4"/>
    <x v="2"/>
    <x v="3"/>
    <x v="12"/>
    <x v="13"/>
    <x v="0"/>
  </r>
  <r>
    <x v="0"/>
    <x v="1"/>
    <x v="41"/>
    <x v="0"/>
    <x v="7"/>
    <x v="0"/>
    <x v="1"/>
    <x v="2"/>
    <x v="2"/>
    <x v="3"/>
    <x v="1"/>
    <x v="4"/>
    <x v="1"/>
    <x v="3"/>
    <x v="2"/>
    <x v="2"/>
    <x v="1"/>
    <x v="2"/>
    <x v="1"/>
    <x v="3"/>
    <x v="2"/>
    <x v="1"/>
    <x v="3"/>
    <x v="4"/>
    <x v="4"/>
    <x v="1"/>
    <x v="2"/>
    <x v="1"/>
    <x v="5"/>
    <x v="2"/>
    <x v="0"/>
    <x v="4"/>
    <x v="4"/>
    <x v="2"/>
    <x v="3"/>
    <x v="2"/>
    <x v="4"/>
    <x v="2"/>
    <x v="1"/>
    <x v="4"/>
    <x v="0"/>
    <x v="0"/>
    <x v="0"/>
    <x v="0"/>
    <x v="0"/>
    <x v="0"/>
    <x v="0"/>
    <x v="0"/>
    <x v="0"/>
    <x v="4"/>
    <x v="56"/>
    <x v="43"/>
    <x v="2"/>
    <x v="3"/>
    <x v="3"/>
    <x v="8"/>
    <x v="7"/>
    <x v="23"/>
    <x v="14"/>
    <x v="2"/>
  </r>
  <r>
    <x v="0"/>
    <x v="1"/>
    <x v="38"/>
    <x v="0"/>
    <x v="7"/>
    <x v="2"/>
    <x v="2"/>
    <x v="0"/>
    <x v="0"/>
    <x v="1"/>
    <x v="3"/>
    <x v="0"/>
    <x v="0"/>
    <x v="0"/>
    <x v="1"/>
    <x v="1"/>
    <x v="0"/>
    <x v="1"/>
    <x v="1"/>
    <x v="2"/>
    <x v="0"/>
    <x v="0"/>
    <x v="0"/>
    <x v="0"/>
    <x v="2"/>
    <x v="3"/>
    <x v="3"/>
    <x v="1"/>
    <x v="0"/>
    <x v="0"/>
    <x v="2"/>
    <x v="2"/>
    <x v="0"/>
    <x v="3"/>
    <x v="1"/>
    <x v="0"/>
    <x v="2"/>
    <x v="0"/>
    <x v="0"/>
    <x v="0"/>
    <x v="0"/>
    <x v="0"/>
    <x v="0"/>
    <x v="0"/>
    <x v="0"/>
    <x v="0"/>
    <x v="0"/>
    <x v="0"/>
    <x v="0"/>
    <x v="6"/>
    <x v="0"/>
    <x v="4"/>
    <x v="1"/>
    <x v="2"/>
    <x v="0"/>
    <x v="6"/>
    <x v="4"/>
    <x v="3"/>
    <x v="7"/>
    <x v="1"/>
  </r>
  <r>
    <x v="0"/>
    <x v="1"/>
    <x v="41"/>
    <x v="0"/>
    <x v="7"/>
    <x v="2"/>
    <x v="2"/>
    <x v="1"/>
    <x v="0"/>
    <x v="0"/>
    <x v="0"/>
    <x v="2"/>
    <x v="1"/>
    <x v="0"/>
    <x v="1"/>
    <x v="0"/>
    <x v="1"/>
    <x v="1"/>
    <x v="0"/>
    <x v="3"/>
    <x v="0"/>
    <x v="3"/>
    <x v="0"/>
    <x v="0"/>
    <x v="1"/>
    <x v="1"/>
    <x v="1"/>
    <x v="2"/>
    <x v="0"/>
    <x v="3"/>
    <x v="3"/>
    <x v="2"/>
    <x v="0"/>
    <x v="3"/>
    <x v="2"/>
    <x v="3"/>
    <x v="0"/>
    <x v="0"/>
    <x v="0"/>
    <x v="0"/>
    <x v="0"/>
    <x v="0"/>
    <x v="0"/>
    <x v="0"/>
    <x v="0"/>
    <x v="0"/>
    <x v="0"/>
    <x v="0"/>
    <x v="0"/>
    <x v="14"/>
    <x v="8"/>
    <x v="1"/>
    <x v="3"/>
    <x v="9"/>
    <x v="3"/>
    <x v="4"/>
    <x v="1"/>
    <x v="11"/>
    <x v="7"/>
    <x v="3"/>
  </r>
  <r>
    <x v="0"/>
    <x v="1"/>
    <x v="38"/>
    <x v="0"/>
    <x v="7"/>
    <x v="2"/>
    <x v="0"/>
    <x v="4"/>
    <x v="0"/>
    <x v="0"/>
    <x v="2"/>
    <x v="1"/>
    <x v="3"/>
    <x v="1"/>
    <x v="2"/>
    <x v="1"/>
    <x v="1"/>
    <x v="0"/>
    <x v="3"/>
    <x v="0"/>
    <x v="0"/>
    <x v="1"/>
    <x v="0"/>
    <x v="2"/>
    <x v="0"/>
    <x v="3"/>
    <x v="3"/>
    <x v="1"/>
    <x v="0"/>
    <x v="0"/>
    <x v="2"/>
    <x v="2"/>
    <x v="0"/>
    <x v="3"/>
    <x v="2"/>
    <x v="0"/>
    <x v="0"/>
    <x v="0"/>
    <x v="2"/>
    <x v="2"/>
    <x v="0"/>
    <x v="0"/>
    <x v="0"/>
    <x v="0"/>
    <x v="0"/>
    <x v="0"/>
    <x v="0"/>
    <x v="0"/>
    <x v="0"/>
    <x v="0"/>
    <x v="19"/>
    <x v="34"/>
    <x v="6"/>
    <x v="0"/>
    <x v="4"/>
    <x v="4"/>
    <x v="4"/>
    <x v="3"/>
    <x v="7"/>
    <x v="3"/>
  </r>
  <r>
    <x v="0"/>
    <x v="1"/>
    <x v="38"/>
    <x v="0"/>
    <x v="7"/>
    <x v="0"/>
    <x v="0"/>
    <x v="2"/>
    <x v="1"/>
    <x v="3"/>
    <x v="4"/>
    <x v="1"/>
    <x v="0"/>
    <x v="3"/>
    <x v="4"/>
    <x v="2"/>
    <x v="2"/>
    <x v="1"/>
    <x v="1"/>
    <x v="3"/>
    <x v="2"/>
    <x v="4"/>
    <x v="4"/>
    <x v="2"/>
    <x v="4"/>
    <x v="3"/>
    <x v="3"/>
    <x v="4"/>
    <x v="5"/>
    <x v="4"/>
    <x v="1"/>
    <x v="1"/>
    <x v="4"/>
    <x v="2"/>
    <x v="0"/>
    <x v="1"/>
    <x v="0"/>
    <x v="3"/>
    <x v="3"/>
    <x v="4"/>
    <x v="0"/>
    <x v="0"/>
    <x v="0"/>
    <x v="0"/>
    <x v="0"/>
    <x v="0"/>
    <x v="0"/>
    <x v="0"/>
    <x v="0"/>
    <x v="10"/>
    <x v="35"/>
    <x v="42"/>
    <x v="1"/>
    <x v="3"/>
    <x v="7"/>
    <x v="9"/>
    <x v="4"/>
    <x v="84"/>
    <x v="11"/>
    <x v="9"/>
  </r>
  <r>
    <x v="0"/>
    <x v="1"/>
    <x v="38"/>
    <x v="0"/>
    <x v="7"/>
    <x v="0"/>
    <x v="0"/>
    <x v="0"/>
    <x v="0"/>
    <x v="0"/>
    <x v="3"/>
    <x v="0"/>
    <x v="2"/>
    <x v="0"/>
    <x v="0"/>
    <x v="0"/>
    <x v="1"/>
    <x v="0"/>
    <x v="4"/>
    <x v="0"/>
    <x v="0"/>
    <x v="0"/>
    <x v="1"/>
    <x v="0"/>
    <x v="0"/>
    <x v="4"/>
    <x v="5"/>
    <x v="1"/>
    <x v="0"/>
    <x v="0"/>
    <x v="0"/>
    <x v="2"/>
    <x v="2"/>
    <x v="3"/>
    <x v="2"/>
    <x v="0"/>
    <x v="2"/>
    <x v="0"/>
    <x v="4"/>
    <x v="0"/>
    <x v="0"/>
    <x v="0"/>
    <x v="0"/>
    <x v="0"/>
    <x v="0"/>
    <x v="0"/>
    <x v="0"/>
    <x v="0"/>
    <x v="0"/>
    <x v="0"/>
    <x v="5"/>
    <x v="14"/>
    <x v="1"/>
    <x v="0"/>
    <x v="1"/>
    <x v="0"/>
    <x v="6"/>
    <x v="1"/>
    <x v="5"/>
    <x v="3"/>
  </r>
  <r>
    <x v="0"/>
    <x v="1"/>
    <x v="38"/>
    <x v="0"/>
    <x v="7"/>
    <x v="0"/>
    <x v="2"/>
    <x v="1"/>
    <x v="0"/>
    <x v="1"/>
    <x v="0"/>
    <x v="2"/>
    <x v="2"/>
    <x v="0"/>
    <x v="0"/>
    <x v="1"/>
    <x v="2"/>
    <x v="0"/>
    <x v="3"/>
    <x v="2"/>
    <x v="4"/>
    <x v="0"/>
    <x v="0"/>
    <x v="0"/>
    <x v="0"/>
    <x v="2"/>
    <x v="2"/>
    <x v="1"/>
    <x v="0"/>
    <x v="3"/>
    <x v="2"/>
    <x v="0"/>
    <x v="2"/>
    <x v="0"/>
    <x v="2"/>
    <x v="3"/>
    <x v="0"/>
    <x v="0"/>
    <x v="0"/>
    <x v="0"/>
    <x v="0"/>
    <x v="0"/>
    <x v="0"/>
    <x v="0"/>
    <x v="0"/>
    <x v="0"/>
    <x v="0"/>
    <x v="0"/>
    <x v="0"/>
    <x v="14"/>
    <x v="45"/>
    <x v="10"/>
    <x v="6"/>
    <x v="16"/>
    <x v="0"/>
    <x v="0"/>
    <x v="2"/>
    <x v="30"/>
    <x v="2"/>
    <x v="1"/>
  </r>
  <r>
    <x v="0"/>
    <x v="1"/>
    <x v="38"/>
    <x v="0"/>
    <x v="7"/>
    <x v="2"/>
    <x v="0"/>
    <x v="0"/>
    <x v="1"/>
    <x v="0"/>
    <x v="3"/>
    <x v="2"/>
    <x v="2"/>
    <x v="0"/>
    <x v="0"/>
    <x v="0"/>
    <x v="1"/>
    <x v="0"/>
    <x v="0"/>
    <x v="0"/>
    <x v="0"/>
    <x v="1"/>
    <x v="1"/>
    <x v="0"/>
    <x v="3"/>
    <x v="0"/>
    <x v="0"/>
    <x v="1"/>
    <x v="0"/>
    <x v="0"/>
    <x v="0"/>
    <x v="0"/>
    <x v="0"/>
    <x v="3"/>
    <x v="2"/>
    <x v="0"/>
    <x v="0"/>
    <x v="0"/>
    <x v="0"/>
    <x v="0"/>
    <x v="0"/>
    <x v="0"/>
    <x v="0"/>
    <x v="0"/>
    <x v="0"/>
    <x v="0"/>
    <x v="0"/>
    <x v="0"/>
    <x v="0"/>
    <x v="6"/>
    <x v="6"/>
    <x v="14"/>
    <x v="0"/>
    <x v="0"/>
    <x v="0"/>
    <x v="0"/>
    <x v="0"/>
    <x v="1"/>
    <x v="0"/>
    <x v="3"/>
  </r>
  <r>
    <x v="0"/>
    <x v="1"/>
    <x v="38"/>
    <x v="0"/>
    <x v="7"/>
    <x v="2"/>
    <x v="2"/>
    <x v="1"/>
    <x v="1"/>
    <x v="0"/>
    <x v="0"/>
    <x v="1"/>
    <x v="3"/>
    <x v="1"/>
    <x v="1"/>
    <x v="1"/>
    <x v="1"/>
    <x v="1"/>
    <x v="1"/>
    <x v="0"/>
    <x v="0"/>
    <x v="3"/>
    <x v="0"/>
    <x v="0"/>
    <x v="1"/>
    <x v="2"/>
    <x v="1"/>
    <x v="1"/>
    <x v="0"/>
    <x v="3"/>
    <x v="0"/>
    <x v="0"/>
    <x v="2"/>
    <x v="3"/>
    <x v="1"/>
    <x v="3"/>
    <x v="0"/>
    <x v="3"/>
    <x v="2"/>
    <x v="1"/>
    <x v="0"/>
    <x v="0"/>
    <x v="0"/>
    <x v="0"/>
    <x v="0"/>
    <x v="0"/>
    <x v="0"/>
    <x v="0"/>
    <x v="0"/>
    <x v="11"/>
    <x v="36"/>
    <x v="5"/>
    <x v="1"/>
    <x v="0"/>
    <x v="3"/>
    <x v="4"/>
    <x v="7"/>
    <x v="3"/>
    <x v="2"/>
    <x v="1"/>
  </r>
  <r>
    <x v="0"/>
    <x v="1"/>
    <x v="38"/>
    <x v="0"/>
    <x v="7"/>
    <x v="0"/>
    <x v="1"/>
    <x v="1"/>
    <x v="1"/>
    <x v="1"/>
    <x v="0"/>
    <x v="2"/>
    <x v="0"/>
    <x v="1"/>
    <x v="3"/>
    <x v="1"/>
    <x v="0"/>
    <x v="1"/>
    <x v="1"/>
    <x v="1"/>
    <x v="3"/>
    <x v="1"/>
    <x v="0"/>
    <x v="2"/>
    <x v="2"/>
    <x v="2"/>
    <x v="2"/>
    <x v="1"/>
    <x v="0"/>
    <x v="3"/>
    <x v="2"/>
    <x v="2"/>
    <x v="0"/>
    <x v="3"/>
    <x v="1"/>
    <x v="3"/>
    <x v="0"/>
    <x v="3"/>
    <x v="2"/>
    <x v="1"/>
    <x v="0"/>
    <x v="0"/>
    <x v="0"/>
    <x v="0"/>
    <x v="0"/>
    <x v="0"/>
    <x v="0"/>
    <x v="0"/>
    <x v="0"/>
    <x v="1"/>
    <x v="27"/>
    <x v="5"/>
    <x v="1"/>
    <x v="13"/>
    <x v="4"/>
    <x v="1"/>
    <x v="2"/>
    <x v="30"/>
    <x v="7"/>
    <x v="1"/>
  </r>
  <r>
    <x v="0"/>
    <x v="1"/>
    <x v="38"/>
    <x v="0"/>
    <x v="7"/>
    <x v="0"/>
    <x v="2"/>
    <x v="1"/>
    <x v="1"/>
    <x v="1"/>
    <x v="3"/>
    <x v="0"/>
    <x v="0"/>
    <x v="3"/>
    <x v="3"/>
    <x v="1"/>
    <x v="1"/>
    <x v="1"/>
    <x v="0"/>
    <x v="1"/>
    <x v="1"/>
    <x v="3"/>
    <x v="3"/>
    <x v="4"/>
    <x v="2"/>
    <x v="2"/>
    <x v="2"/>
    <x v="1"/>
    <x v="0"/>
    <x v="3"/>
    <x v="0"/>
    <x v="0"/>
    <x v="0"/>
    <x v="0"/>
    <x v="1"/>
    <x v="1"/>
    <x v="0"/>
    <x v="1"/>
    <x v="2"/>
    <x v="1"/>
    <x v="0"/>
    <x v="0"/>
    <x v="0"/>
    <x v="0"/>
    <x v="0"/>
    <x v="0"/>
    <x v="0"/>
    <x v="0"/>
    <x v="0"/>
    <x v="11"/>
    <x v="0"/>
    <x v="48"/>
    <x v="3"/>
    <x v="1"/>
    <x v="6"/>
    <x v="5"/>
    <x v="2"/>
    <x v="3"/>
    <x v="0"/>
    <x v="4"/>
  </r>
  <r>
    <x v="0"/>
    <x v="1"/>
    <x v="38"/>
    <x v="0"/>
    <x v="7"/>
    <x v="0"/>
    <x v="0"/>
    <x v="0"/>
    <x v="0"/>
    <x v="1"/>
    <x v="1"/>
    <x v="2"/>
    <x v="0"/>
    <x v="1"/>
    <x v="3"/>
    <x v="0"/>
    <x v="1"/>
    <x v="1"/>
    <x v="0"/>
    <x v="1"/>
    <x v="5"/>
    <x v="1"/>
    <x v="2"/>
    <x v="1"/>
    <x v="1"/>
    <x v="1"/>
    <x v="2"/>
    <x v="1"/>
    <x v="0"/>
    <x v="4"/>
    <x v="2"/>
    <x v="2"/>
    <x v="0"/>
    <x v="1"/>
    <x v="2"/>
    <x v="1"/>
    <x v="0"/>
    <x v="2"/>
    <x v="2"/>
    <x v="0"/>
    <x v="0"/>
    <x v="0"/>
    <x v="0"/>
    <x v="0"/>
    <x v="0"/>
    <x v="0"/>
    <x v="0"/>
    <x v="0"/>
    <x v="0"/>
    <x v="0"/>
    <x v="22"/>
    <x v="38"/>
    <x v="3"/>
    <x v="20"/>
    <x v="4"/>
    <x v="1"/>
    <x v="7"/>
    <x v="5"/>
    <x v="7"/>
    <x v="5"/>
  </r>
  <r>
    <x v="0"/>
    <x v="1"/>
    <x v="38"/>
    <x v="0"/>
    <x v="7"/>
    <x v="0"/>
    <x v="0"/>
    <x v="0"/>
    <x v="0"/>
    <x v="1"/>
    <x v="0"/>
    <x v="1"/>
    <x v="3"/>
    <x v="0"/>
    <x v="0"/>
    <x v="0"/>
    <x v="1"/>
    <x v="2"/>
    <x v="1"/>
    <x v="1"/>
    <x v="3"/>
    <x v="3"/>
    <x v="3"/>
    <x v="2"/>
    <x v="1"/>
    <x v="1"/>
    <x v="3"/>
    <x v="0"/>
    <x v="3"/>
    <x v="4"/>
    <x v="0"/>
    <x v="2"/>
    <x v="3"/>
    <x v="3"/>
    <x v="2"/>
    <x v="3"/>
    <x v="2"/>
    <x v="0"/>
    <x v="0"/>
    <x v="0"/>
    <x v="0"/>
    <x v="0"/>
    <x v="0"/>
    <x v="0"/>
    <x v="0"/>
    <x v="0"/>
    <x v="0"/>
    <x v="0"/>
    <x v="0"/>
    <x v="0"/>
    <x v="77"/>
    <x v="14"/>
    <x v="2"/>
    <x v="13"/>
    <x v="6"/>
    <x v="3"/>
    <x v="2"/>
    <x v="31"/>
    <x v="3"/>
    <x v="3"/>
  </r>
  <r>
    <x v="0"/>
    <x v="1"/>
    <x v="38"/>
    <x v="0"/>
    <x v="7"/>
    <x v="0"/>
    <x v="0"/>
    <x v="0"/>
    <x v="4"/>
    <x v="1"/>
    <x v="0"/>
    <x v="1"/>
    <x v="0"/>
    <x v="1"/>
    <x v="2"/>
    <x v="0"/>
    <x v="1"/>
    <x v="2"/>
    <x v="1"/>
    <x v="1"/>
    <x v="3"/>
    <x v="3"/>
    <x v="3"/>
    <x v="2"/>
    <x v="1"/>
    <x v="2"/>
    <x v="3"/>
    <x v="1"/>
    <x v="0"/>
    <x v="4"/>
    <x v="0"/>
    <x v="2"/>
    <x v="1"/>
    <x v="3"/>
    <x v="1"/>
    <x v="1"/>
    <x v="2"/>
    <x v="0"/>
    <x v="4"/>
    <x v="0"/>
    <x v="0"/>
    <x v="0"/>
    <x v="0"/>
    <x v="0"/>
    <x v="0"/>
    <x v="0"/>
    <x v="0"/>
    <x v="0"/>
    <x v="0"/>
    <x v="10"/>
    <x v="1"/>
    <x v="7"/>
    <x v="2"/>
    <x v="13"/>
    <x v="6"/>
    <x v="3"/>
    <x v="9"/>
    <x v="13"/>
    <x v="12"/>
    <x v="1"/>
  </r>
  <r>
    <x v="0"/>
    <x v="1"/>
    <x v="38"/>
    <x v="0"/>
    <x v="7"/>
    <x v="0"/>
    <x v="0"/>
    <x v="0"/>
    <x v="4"/>
    <x v="1"/>
    <x v="0"/>
    <x v="5"/>
    <x v="0"/>
    <x v="1"/>
    <x v="2"/>
    <x v="0"/>
    <x v="1"/>
    <x v="2"/>
    <x v="1"/>
    <x v="3"/>
    <x v="3"/>
    <x v="3"/>
    <x v="0"/>
    <x v="2"/>
    <x v="1"/>
    <x v="3"/>
    <x v="3"/>
    <x v="1"/>
    <x v="0"/>
    <x v="0"/>
    <x v="0"/>
    <x v="4"/>
    <x v="2"/>
    <x v="2"/>
    <x v="1"/>
    <x v="0"/>
    <x v="2"/>
    <x v="0"/>
    <x v="0"/>
    <x v="0"/>
    <x v="0"/>
    <x v="0"/>
    <x v="0"/>
    <x v="0"/>
    <x v="0"/>
    <x v="0"/>
    <x v="0"/>
    <x v="0"/>
    <x v="0"/>
    <x v="10"/>
    <x v="9"/>
    <x v="7"/>
    <x v="2"/>
    <x v="12"/>
    <x v="3"/>
    <x v="3"/>
    <x v="4"/>
    <x v="1"/>
    <x v="10"/>
    <x v="8"/>
  </r>
  <r>
    <x v="0"/>
    <x v="1"/>
    <x v="42"/>
    <x v="0"/>
    <x v="7"/>
    <x v="2"/>
    <x v="0"/>
    <x v="0"/>
    <x v="0"/>
    <x v="0"/>
    <x v="3"/>
    <x v="0"/>
    <x v="2"/>
    <x v="0"/>
    <x v="0"/>
    <x v="0"/>
    <x v="4"/>
    <x v="0"/>
    <x v="3"/>
    <x v="0"/>
    <x v="0"/>
    <x v="0"/>
    <x v="1"/>
    <x v="0"/>
    <x v="0"/>
    <x v="4"/>
    <x v="5"/>
    <x v="1"/>
    <x v="0"/>
    <x v="0"/>
    <x v="0"/>
    <x v="2"/>
    <x v="2"/>
    <x v="3"/>
    <x v="2"/>
    <x v="0"/>
    <x v="2"/>
    <x v="0"/>
    <x v="0"/>
    <x v="0"/>
    <x v="0"/>
    <x v="0"/>
    <x v="0"/>
    <x v="0"/>
    <x v="0"/>
    <x v="0"/>
    <x v="0"/>
    <x v="0"/>
    <x v="0"/>
    <x v="0"/>
    <x v="5"/>
    <x v="6"/>
    <x v="6"/>
    <x v="0"/>
    <x v="1"/>
    <x v="0"/>
    <x v="6"/>
    <x v="1"/>
    <x v="5"/>
    <x v="3"/>
  </r>
  <r>
    <x v="0"/>
    <x v="0"/>
    <x v="34"/>
    <x v="0"/>
    <x v="7"/>
    <x v="0"/>
    <x v="0"/>
    <x v="0"/>
    <x v="3"/>
    <x v="0"/>
    <x v="1"/>
    <x v="3"/>
    <x v="0"/>
    <x v="0"/>
    <x v="0"/>
    <x v="0"/>
    <x v="1"/>
    <x v="0"/>
    <x v="3"/>
    <x v="1"/>
    <x v="0"/>
    <x v="0"/>
    <x v="1"/>
    <x v="0"/>
    <x v="0"/>
    <x v="0"/>
    <x v="0"/>
    <x v="1"/>
    <x v="0"/>
    <x v="3"/>
    <x v="2"/>
    <x v="3"/>
    <x v="3"/>
    <x v="4"/>
    <x v="2"/>
    <x v="1"/>
    <x v="0"/>
    <x v="0"/>
    <x v="0"/>
    <x v="0"/>
    <x v="0"/>
    <x v="0"/>
    <x v="0"/>
    <x v="0"/>
    <x v="0"/>
    <x v="0"/>
    <x v="0"/>
    <x v="0"/>
    <x v="0"/>
    <x v="0"/>
    <x v="24"/>
    <x v="14"/>
    <x v="6"/>
    <x v="8"/>
    <x v="1"/>
    <x v="0"/>
    <x v="0"/>
    <x v="30"/>
    <x v="10"/>
    <x v="3"/>
  </r>
  <r>
    <x v="0"/>
    <x v="0"/>
    <x v="34"/>
    <x v="0"/>
    <x v="7"/>
    <x v="2"/>
    <x v="2"/>
    <x v="4"/>
    <x v="2"/>
    <x v="2"/>
    <x v="2"/>
    <x v="3"/>
    <x v="3"/>
    <x v="4"/>
    <x v="2"/>
    <x v="2"/>
    <x v="1"/>
    <x v="4"/>
    <x v="2"/>
    <x v="4"/>
    <x v="4"/>
    <x v="2"/>
    <x v="2"/>
    <x v="3"/>
    <x v="3"/>
    <x v="1"/>
    <x v="0"/>
    <x v="1"/>
    <x v="0"/>
    <x v="1"/>
    <x v="4"/>
    <x v="3"/>
    <x v="5"/>
    <x v="4"/>
    <x v="4"/>
    <x v="4"/>
    <x v="4"/>
    <x v="4"/>
    <x v="4"/>
    <x v="2"/>
    <x v="0"/>
    <x v="0"/>
    <x v="0"/>
    <x v="0"/>
    <x v="0"/>
    <x v="0"/>
    <x v="0"/>
    <x v="0"/>
    <x v="0"/>
    <x v="2"/>
    <x v="11"/>
    <x v="3"/>
    <x v="5"/>
    <x v="17"/>
    <x v="2"/>
    <x v="7"/>
    <x v="3"/>
    <x v="1"/>
    <x v="17"/>
    <x v="7"/>
  </r>
  <r>
    <x v="0"/>
    <x v="0"/>
    <x v="34"/>
    <x v="0"/>
    <x v="7"/>
    <x v="0"/>
    <x v="0"/>
    <x v="0"/>
    <x v="0"/>
    <x v="0"/>
    <x v="3"/>
    <x v="1"/>
    <x v="1"/>
    <x v="1"/>
    <x v="0"/>
    <x v="0"/>
    <x v="0"/>
    <x v="0"/>
    <x v="0"/>
    <x v="0"/>
    <x v="0"/>
    <x v="0"/>
    <x v="1"/>
    <x v="2"/>
    <x v="0"/>
    <x v="0"/>
    <x v="5"/>
    <x v="1"/>
    <x v="0"/>
    <x v="0"/>
    <x v="0"/>
    <x v="2"/>
    <x v="0"/>
    <x v="3"/>
    <x v="1"/>
    <x v="0"/>
    <x v="0"/>
    <x v="0"/>
    <x v="0"/>
    <x v="0"/>
    <x v="0"/>
    <x v="0"/>
    <x v="0"/>
    <x v="0"/>
    <x v="0"/>
    <x v="0"/>
    <x v="0"/>
    <x v="0"/>
    <x v="0"/>
    <x v="0"/>
    <x v="19"/>
    <x v="14"/>
    <x v="0"/>
    <x v="0"/>
    <x v="1"/>
    <x v="4"/>
    <x v="5"/>
    <x v="1"/>
    <x v="7"/>
    <x v="1"/>
  </r>
  <r>
    <x v="0"/>
    <x v="0"/>
    <x v="34"/>
    <x v="0"/>
    <x v="7"/>
    <x v="2"/>
    <x v="1"/>
    <x v="1"/>
    <x v="2"/>
    <x v="3"/>
    <x v="0"/>
    <x v="2"/>
    <x v="0"/>
    <x v="1"/>
    <x v="1"/>
    <x v="1"/>
    <x v="0"/>
    <x v="1"/>
    <x v="1"/>
    <x v="3"/>
    <x v="0"/>
    <x v="1"/>
    <x v="0"/>
    <x v="1"/>
    <x v="2"/>
    <x v="2"/>
    <x v="1"/>
    <x v="1"/>
    <x v="0"/>
    <x v="0"/>
    <x v="0"/>
    <x v="0"/>
    <x v="1"/>
    <x v="3"/>
    <x v="1"/>
    <x v="0"/>
    <x v="0"/>
    <x v="3"/>
    <x v="2"/>
    <x v="0"/>
    <x v="0"/>
    <x v="0"/>
    <x v="0"/>
    <x v="0"/>
    <x v="0"/>
    <x v="0"/>
    <x v="0"/>
    <x v="0"/>
    <x v="0"/>
    <x v="8"/>
    <x v="22"/>
    <x v="10"/>
    <x v="1"/>
    <x v="9"/>
    <x v="4"/>
    <x v="2"/>
    <x v="7"/>
    <x v="1"/>
    <x v="13"/>
    <x v="1"/>
  </r>
  <r>
    <x v="0"/>
    <x v="0"/>
    <x v="34"/>
    <x v="0"/>
    <x v="7"/>
    <x v="2"/>
    <x v="2"/>
    <x v="1"/>
    <x v="2"/>
    <x v="0"/>
    <x v="0"/>
    <x v="1"/>
    <x v="0"/>
    <x v="1"/>
    <x v="1"/>
    <x v="0"/>
    <x v="0"/>
    <x v="0"/>
    <x v="3"/>
    <x v="2"/>
    <x v="5"/>
    <x v="0"/>
    <x v="0"/>
    <x v="0"/>
    <x v="1"/>
    <x v="4"/>
    <x v="5"/>
    <x v="1"/>
    <x v="0"/>
    <x v="3"/>
    <x v="0"/>
    <x v="2"/>
    <x v="0"/>
    <x v="3"/>
    <x v="1"/>
    <x v="3"/>
    <x v="0"/>
    <x v="3"/>
    <x v="0"/>
    <x v="0"/>
    <x v="0"/>
    <x v="0"/>
    <x v="0"/>
    <x v="0"/>
    <x v="0"/>
    <x v="0"/>
    <x v="0"/>
    <x v="0"/>
    <x v="0"/>
    <x v="1"/>
    <x v="8"/>
    <x v="1"/>
    <x v="6"/>
    <x v="10"/>
    <x v="0"/>
    <x v="4"/>
    <x v="6"/>
    <x v="3"/>
    <x v="7"/>
    <x v="1"/>
  </r>
  <r>
    <x v="0"/>
    <x v="0"/>
    <x v="34"/>
    <x v="0"/>
    <x v="7"/>
    <x v="0"/>
    <x v="2"/>
    <x v="0"/>
    <x v="0"/>
    <x v="1"/>
    <x v="3"/>
    <x v="2"/>
    <x v="1"/>
    <x v="0"/>
    <x v="0"/>
    <x v="0"/>
    <x v="4"/>
    <x v="1"/>
    <x v="0"/>
    <x v="0"/>
    <x v="0"/>
    <x v="0"/>
    <x v="0"/>
    <x v="2"/>
    <x v="0"/>
    <x v="1"/>
    <x v="5"/>
    <x v="1"/>
    <x v="0"/>
    <x v="0"/>
    <x v="0"/>
    <x v="2"/>
    <x v="0"/>
    <x v="3"/>
    <x v="1"/>
    <x v="3"/>
    <x v="2"/>
    <x v="0"/>
    <x v="0"/>
    <x v="0"/>
    <x v="0"/>
    <x v="0"/>
    <x v="0"/>
    <x v="0"/>
    <x v="0"/>
    <x v="0"/>
    <x v="0"/>
    <x v="0"/>
    <x v="0"/>
    <x v="6"/>
    <x v="8"/>
    <x v="6"/>
    <x v="3"/>
    <x v="0"/>
    <x v="0"/>
    <x v="4"/>
    <x v="0"/>
    <x v="1"/>
    <x v="7"/>
    <x v="1"/>
  </r>
  <r>
    <x v="0"/>
    <x v="0"/>
    <x v="34"/>
    <x v="0"/>
    <x v="7"/>
    <x v="2"/>
    <x v="2"/>
    <x v="1"/>
    <x v="2"/>
    <x v="0"/>
    <x v="0"/>
    <x v="2"/>
    <x v="0"/>
    <x v="0"/>
    <x v="0"/>
    <x v="0"/>
    <x v="0"/>
    <x v="0"/>
    <x v="3"/>
    <x v="0"/>
    <x v="0"/>
    <x v="0"/>
    <x v="1"/>
    <x v="0"/>
    <x v="1"/>
    <x v="4"/>
    <x v="5"/>
    <x v="1"/>
    <x v="0"/>
    <x v="0"/>
    <x v="0"/>
    <x v="2"/>
    <x v="2"/>
    <x v="3"/>
    <x v="2"/>
    <x v="3"/>
    <x v="1"/>
    <x v="1"/>
    <x v="0"/>
    <x v="0"/>
    <x v="0"/>
    <x v="0"/>
    <x v="0"/>
    <x v="0"/>
    <x v="0"/>
    <x v="0"/>
    <x v="0"/>
    <x v="0"/>
    <x v="0"/>
    <x v="1"/>
    <x v="12"/>
    <x v="0"/>
    <x v="6"/>
    <x v="0"/>
    <x v="1"/>
    <x v="4"/>
    <x v="6"/>
    <x v="1"/>
    <x v="5"/>
    <x v="3"/>
  </r>
  <r>
    <x v="0"/>
    <x v="0"/>
    <x v="34"/>
    <x v="0"/>
    <x v="7"/>
    <x v="2"/>
    <x v="1"/>
    <x v="2"/>
    <x v="2"/>
    <x v="3"/>
    <x v="0"/>
    <x v="2"/>
    <x v="1"/>
    <x v="0"/>
    <x v="1"/>
    <x v="1"/>
    <x v="2"/>
    <x v="1"/>
    <x v="0"/>
    <x v="0"/>
    <x v="1"/>
    <x v="1"/>
    <x v="0"/>
    <x v="2"/>
    <x v="0"/>
    <x v="1"/>
    <x v="2"/>
    <x v="2"/>
    <x v="4"/>
    <x v="4"/>
    <x v="1"/>
    <x v="2"/>
    <x v="1"/>
    <x v="1"/>
    <x v="0"/>
    <x v="3"/>
    <x v="0"/>
    <x v="1"/>
    <x v="3"/>
    <x v="0"/>
    <x v="0"/>
    <x v="0"/>
    <x v="0"/>
    <x v="0"/>
    <x v="0"/>
    <x v="0"/>
    <x v="0"/>
    <x v="0"/>
    <x v="0"/>
    <x v="4"/>
    <x v="10"/>
    <x v="5"/>
    <x v="3"/>
    <x v="11"/>
    <x v="4"/>
    <x v="4"/>
    <x v="7"/>
    <x v="41"/>
    <x v="12"/>
    <x v="6"/>
  </r>
  <r>
    <x v="0"/>
    <x v="0"/>
    <x v="34"/>
    <x v="0"/>
    <x v="7"/>
    <x v="0"/>
    <x v="1"/>
    <x v="1"/>
    <x v="2"/>
    <x v="3"/>
    <x v="0"/>
    <x v="3"/>
    <x v="1"/>
    <x v="0"/>
    <x v="0"/>
    <x v="0"/>
    <x v="4"/>
    <x v="0"/>
    <x v="1"/>
    <x v="0"/>
    <x v="3"/>
    <x v="1"/>
    <x v="0"/>
    <x v="2"/>
    <x v="4"/>
    <x v="3"/>
    <x v="5"/>
    <x v="1"/>
    <x v="0"/>
    <x v="0"/>
    <x v="0"/>
    <x v="0"/>
    <x v="4"/>
    <x v="2"/>
    <x v="0"/>
    <x v="1"/>
    <x v="1"/>
    <x v="1"/>
    <x v="2"/>
    <x v="1"/>
    <x v="0"/>
    <x v="0"/>
    <x v="0"/>
    <x v="0"/>
    <x v="0"/>
    <x v="0"/>
    <x v="0"/>
    <x v="0"/>
    <x v="0"/>
    <x v="8"/>
    <x v="50"/>
    <x v="6"/>
    <x v="7"/>
    <x v="5"/>
    <x v="4"/>
    <x v="9"/>
    <x v="1"/>
    <x v="1"/>
    <x v="18"/>
    <x v="9"/>
  </r>
  <r>
    <x v="0"/>
    <x v="0"/>
    <x v="34"/>
    <x v="0"/>
    <x v="7"/>
    <x v="0"/>
    <x v="1"/>
    <x v="1"/>
    <x v="2"/>
    <x v="3"/>
    <x v="0"/>
    <x v="1"/>
    <x v="2"/>
    <x v="2"/>
    <x v="0"/>
    <x v="0"/>
    <x v="1"/>
    <x v="1"/>
    <x v="3"/>
    <x v="1"/>
    <x v="0"/>
    <x v="1"/>
    <x v="0"/>
    <x v="2"/>
    <x v="2"/>
    <x v="1"/>
    <x v="5"/>
    <x v="1"/>
    <x v="0"/>
    <x v="3"/>
    <x v="2"/>
    <x v="3"/>
    <x v="1"/>
    <x v="1"/>
    <x v="0"/>
    <x v="3"/>
    <x v="4"/>
    <x v="2"/>
    <x v="2"/>
    <x v="0"/>
    <x v="0"/>
    <x v="0"/>
    <x v="0"/>
    <x v="0"/>
    <x v="0"/>
    <x v="0"/>
    <x v="0"/>
    <x v="0"/>
    <x v="0"/>
    <x v="8"/>
    <x v="22"/>
    <x v="7"/>
    <x v="0"/>
    <x v="8"/>
    <x v="4"/>
    <x v="1"/>
    <x v="0"/>
    <x v="30"/>
    <x v="15"/>
    <x v="6"/>
  </r>
  <r>
    <x v="0"/>
    <x v="0"/>
    <x v="34"/>
    <x v="0"/>
    <x v="7"/>
    <x v="1"/>
    <x v="0"/>
    <x v="0"/>
    <x v="2"/>
    <x v="1"/>
    <x v="3"/>
    <x v="1"/>
    <x v="2"/>
    <x v="0"/>
    <x v="0"/>
    <x v="0"/>
    <x v="0"/>
    <x v="0"/>
    <x v="0"/>
    <x v="0"/>
    <x v="0"/>
    <x v="1"/>
    <x v="3"/>
    <x v="0"/>
    <x v="0"/>
    <x v="1"/>
    <x v="0"/>
    <x v="0"/>
    <x v="0"/>
    <x v="0"/>
    <x v="0"/>
    <x v="2"/>
    <x v="0"/>
    <x v="3"/>
    <x v="1"/>
    <x v="0"/>
    <x v="0"/>
    <x v="0"/>
    <x v="0"/>
    <x v="0"/>
    <x v="0"/>
    <x v="0"/>
    <x v="0"/>
    <x v="0"/>
    <x v="0"/>
    <x v="0"/>
    <x v="0"/>
    <x v="0"/>
    <x v="0"/>
    <x v="9"/>
    <x v="12"/>
    <x v="0"/>
    <x v="0"/>
    <x v="0"/>
    <x v="3"/>
    <x v="0"/>
    <x v="3"/>
    <x v="0"/>
    <x v="7"/>
    <x v="1"/>
  </r>
  <r>
    <x v="0"/>
    <x v="0"/>
    <x v="34"/>
    <x v="0"/>
    <x v="7"/>
    <x v="2"/>
    <x v="2"/>
    <x v="0"/>
    <x v="3"/>
    <x v="0"/>
    <x v="0"/>
    <x v="2"/>
    <x v="0"/>
    <x v="0"/>
    <x v="0"/>
    <x v="0"/>
    <x v="0"/>
    <x v="1"/>
    <x v="0"/>
    <x v="4"/>
    <x v="4"/>
    <x v="2"/>
    <x v="1"/>
    <x v="0"/>
    <x v="3"/>
    <x v="0"/>
    <x v="0"/>
    <x v="1"/>
    <x v="3"/>
    <x v="0"/>
    <x v="0"/>
    <x v="3"/>
    <x v="5"/>
    <x v="0"/>
    <x v="4"/>
    <x v="3"/>
    <x v="0"/>
    <x v="1"/>
    <x v="2"/>
    <x v="0"/>
    <x v="0"/>
    <x v="0"/>
    <x v="0"/>
    <x v="0"/>
    <x v="0"/>
    <x v="0"/>
    <x v="0"/>
    <x v="0"/>
    <x v="0"/>
    <x v="12"/>
    <x v="12"/>
    <x v="0"/>
    <x v="3"/>
    <x v="17"/>
    <x v="1"/>
    <x v="0"/>
    <x v="0"/>
    <x v="24"/>
    <x v="17"/>
    <x v="4"/>
  </r>
  <r>
    <x v="0"/>
    <x v="0"/>
    <x v="34"/>
    <x v="0"/>
    <x v="7"/>
    <x v="0"/>
    <x v="2"/>
    <x v="0"/>
    <x v="1"/>
    <x v="0"/>
    <x v="0"/>
    <x v="0"/>
    <x v="2"/>
    <x v="0"/>
    <x v="0"/>
    <x v="0"/>
    <x v="1"/>
    <x v="0"/>
    <x v="3"/>
    <x v="4"/>
    <x v="1"/>
    <x v="0"/>
    <x v="1"/>
    <x v="0"/>
    <x v="3"/>
    <x v="0"/>
    <x v="0"/>
    <x v="1"/>
    <x v="0"/>
    <x v="0"/>
    <x v="0"/>
    <x v="2"/>
    <x v="0"/>
    <x v="0"/>
    <x v="2"/>
    <x v="0"/>
    <x v="2"/>
    <x v="3"/>
    <x v="0"/>
    <x v="0"/>
    <x v="0"/>
    <x v="0"/>
    <x v="0"/>
    <x v="0"/>
    <x v="0"/>
    <x v="0"/>
    <x v="0"/>
    <x v="0"/>
    <x v="0"/>
    <x v="5"/>
    <x v="38"/>
    <x v="14"/>
    <x v="6"/>
    <x v="5"/>
    <x v="1"/>
    <x v="0"/>
    <x v="0"/>
    <x v="1"/>
    <x v="7"/>
    <x v="1"/>
  </r>
  <r>
    <x v="0"/>
    <x v="0"/>
    <x v="34"/>
    <x v="0"/>
    <x v="7"/>
    <x v="0"/>
    <x v="2"/>
    <x v="1"/>
    <x v="0"/>
    <x v="1"/>
    <x v="3"/>
    <x v="2"/>
    <x v="0"/>
    <x v="0"/>
    <x v="4"/>
    <x v="0"/>
    <x v="4"/>
    <x v="1"/>
    <x v="1"/>
    <x v="4"/>
    <x v="0"/>
    <x v="0"/>
    <x v="0"/>
    <x v="2"/>
    <x v="3"/>
    <x v="1"/>
    <x v="1"/>
    <x v="0"/>
    <x v="0"/>
    <x v="3"/>
    <x v="0"/>
    <x v="2"/>
    <x v="3"/>
    <x v="1"/>
    <x v="1"/>
    <x v="0"/>
    <x v="0"/>
    <x v="0"/>
    <x v="0"/>
    <x v="0"/>
    <x v="0"/>
    <x v="0"/>
    <x v="0"/>
    <x v="0"/>
    <x v="0"/>
    <x v="0"/>
    <x v="0"/>
    <x v="0"/>
    <x v="0"/>
    <x v="14"/>
    <x v="12"/>
    <x v="1"/>
    <x v="1"/>
    <x v="0"/>
    <x v="0"/>
    <x v="3"/>
    <x v="1"/>
    <x v="6"/>
    <x v="3"/>
    <x v="0"/>
  </r>
  <r>
    <x v="0"/>
    <x v="0"/>
    <x v="34"/>
    <x v="0"/>
    <x v="7"/>
    <x v="0"/>
    <x v="2"/>
    <x v="0"/>
    <x v="0"/>
    <x v="0"/>
    <x v="0"/>
    <x v="2"/>
    <x v="2"/>
    <x v="0"/>
    <x v="0"/>
    <x v="0"/>
    <x v="0"/>
    <x v="1"/>
    <x v="2"/>
    <x v="0"/>
    <x v="1"/>
    <x v="1"/>
    <x v="0"/>
    <x v="0"/>
    <x v="0"/>
    <x v="0"/>
    <x v="0"/>
    <x v="1"/>
    <x v="0"/>
    <x v="0"/>
    <x v="0"/>
    <x v="2"/>
    <x v="0"/>
    <x v="3"/>
    <x v="2"/>
    <x v="0"/>
    <x v="2"/>
    <x v="0"/>
    <x v="0"/>
    <x v="0"/>
    <x v="0"/>
    <x v="0"/>
    <x v="0"/>
    <x v="0"/>
    <x v="0"/>
    <x v="0"/>
    <x v="0"/>
    <x v="0"/>
    <x v="0"/>
    <x v="6"/>
    <x v="0"/>
    <x v="0"/>
    <x v="3"/>
    <x v="11"/>
    <x v="4"/>
    <x v="0"/>
    <x v="0"/>
    <x v="1"/>
    <x v="7"/>
    <x v="3"/>
  </r>
  <r>
    <x v="0"/>
    <x v="0"/>
    <x v="34"/>
    <x v="0"/>
    <x v="7"/>
    <x v="2"/>
    <x v="2"/>
    <x v="1"/>
    <x v="3"/>
    <x v="3"/>
    <x v="0"/>
    <x v="1"/>
    <x v="0"/>
    <x v="1"/>
    <x v="1"/>
    <x v="0"/>
    <x v="0"/>
    <x v="2"/>
    <x v="0"/>
    <x v="1"/>
    <x v="1"/>
    <x v="3"/>
    <x v="3"/>
    <x v="2"/>
    <x v="2"/>
    <x v="1"/>
    <x v="2"/>
    <x v="1"/>
    <x v="0"/>
    <x v="3"/>
    <x v="2"/>
    <x v="1"/>
    <x v="4"/>
    <x v="3"/>
    <x v="0"/>
    <x v="3"/>
    <x v="3"/>
    <x v="4"/>
    <x v="2"/>
    <x v="1"/>
    <x v="0"/>
    <x v="0"/>
    <x v="0"/>
    <x v="0"/>
    <x v="0"/>
    <x v="0"/>
    <x v="0"/>
    <x v="0"/>
    <x v="0"/>
    <x v="3"/>
    <x v="10"/>
    <x v="1"/>
    <x v="1"/>
    <x v="1"/>
    <x v="6"/>
    <x v="1"/>
    <x v="7"/>
    <x v="30"/>
    <x v="11"/>
    <x v="5"/>
  </r>
  <r>
    <x v="0"/>
    <x v="0"/>
    <x v="34"/>
    <x v="0"/>
    <x v="7"/>
    <x v="0"/>
    <x v="2"/>
    <x v="0"/>
    <x v="1"/>
    <x v="3"/>
    <x v="0"/>
    <x v="2"/>
    <x v="2"/>
    <x v="3"/>
    <x v="1"/>
    <x v="0"/>
    <x v="0"/>
    <x v="1"/>
    <x v="1"/>
    <x v="0"/>
    <x v="0"/>
    <x v="1"/>
    <x v="0"/>
    <x v="1"/>
    <x v="1"/>
    <x v="0"/>
    <x v="0"/>
    <x v="1"/>
    <x v="0"/>
    <x v="3"/>
    <x v="2"/>
    <x v="3"/>
    <x v="0"/>
    <x v="3"/>
    <x v="4"/>
    <x v="0"/>
    <x v="2"/>
    <x v="3"/>
    <x v="0"/>
    <x v="0"/>
    <x v="0"/>
    <x v="0"/>
    <x v="0"/>
    <x v="0"/>
    <x v="0"/>
    <x v="0"/>
    <x v="0"/>
    <x v="0"/>
    <x v="0"/>
    <x v="5"/>
    <x v="39"/>
    <x v="38"/>
    <x v="1"/>
    <x v="0"/>
    <x v="4"/>
    <x v="1"/>
    <x v="0"/>
    <x v="30"/>
    <x v="3"/>
    <x v="3"/>
  </r>
  <r>
    <x v="0"/>
    <x v="0"/>
    <x v="34"/>
    <x v="0"/>
    <x v="7"/>
    <x v="2"/>
    <x v="0"/>
    <x v="0"/>
    <x v="1"/>
    <x v="1"/>
    <x v="3"/>
    <x v="2"/>
    <x v="2"/>
    <x v="0"/>
    <x v="1"/>
    <x v="0"/>
    <x v="1"/>
    <x v="2"/>
    <x v="0"/>
    <x v="0"/>
    <x v="0"/>
    <x v="1"/>
    <x v="0"/>
    <x v="1"/>
    <x v="1"/>
    <x v="1"/>
    <x v="1"/>
    <x v="1"/>
    <x v="0"/>
    <x v="0"/>
    <x v="0"/>
    <x v="2"/>
    <x v="0"/>
    <x v="3"/>
    <x v="2"/>
    <x v="3"/>
    <x v="0"/>
    <x v="1"/>
    <x v="0"/>
    <x v="0"/>
    <x v="0"/>
    <x v="0"/>
    <x v="0"/>
    <x v="0"/>
    <x v="0"/>
    <x v="0"/>
    <x v="0"/>
    <x v="0"/>
    <x v="0"/>
    <x v="6"/>
    <x v="0"/>
    <x v="1"/>
    <x v="1"/>
    <x v="0"/>
    <x v="4"/>
    <x v="1"/>
    <x v="1"/>
    <x v="1"/>
    <x v="7"/>
    <x v="3"/>
  </r>
  <r>
    <x v="0"/>
    <x v="0"/>
    <x v="34"/>
    <x v="0"/>
    <x v="7"/>
    <x v="0"/>
    <x v="2"/>
    <x v="2"/>
    <x v="2"/>
    <x v="3"/>
    <x v="3"/>
    <x v="2"/>
    <x v="0"/>
    <x v="0"/>
    <x v="1"/>
    <x v="0"/>
    <x v="1"/>
    <x v="2"/>
    <x v="0"/>
    <x v="0"/>
    <x v="4"/>
    <x v="1"/>
    <x v="0"/>
    <x v="2"/>
    <x v="0"/>
    <x v="2"/>
    <x v="4"/>
    <x v="3"/>
    <x v="4"/>
    <x v="0"/>
    <x v="0"/>
    <x v="0"/>
    <x v="3"/>
    <x v="0"/>
    <x v="0"/>
    <x v="0"/>
    <x v="0"/>
    <x v="3"/>
    <x v="2"/>
    <x v="0"/>
    <x v="0"/>
    <x v="0"/>
    <x v="0"/>
    <x v="0"/>
    <x v="0"/>
    <x v="0"/>
    <x v="0"/>
    <x v="0"/>
    <x v="0"/>
    <x v="8"/>
    <x v="18"/>
    <x v="1"/>
    <x v="1"/>
    <x v="0"/>
    <x v="4"/>
    <x v="4"/>
    <x v="2"/>
    <x v="1"/>
    <x v="4"/>
    <x v="0"/>
  </r>
  <r>
    <x v="0"/>
    <x v="0"/>
    <x v="34"/>
    <x v="0"/>
    <x v="7"/>
    <x v="2"/>
    <x v="1"/>
    <x v="1"/>
    <x v="1"/>
    <x v="1"/>
    <x v="0"/>
    <x v="1"/>
    <x v="0"/>
    <x v="1"/>
    <x v="3"/>
    <x v="1"/>
    <x v="0"/>
    <x v="1"/>
    <x v="1"/>
    <x v="0"/>
    <x v="3"/>
    <x v="0"/>
    <x v="3"/>
    <x v="1"/>
    <x v="1"/>
    <x v="1"/>
    <x v="1"/>
    <x v="1"/>
    <x v="0"/>
    <x v="0"/>
    <x v="0"/>
    <x v="0"/>
    <x v="3"/>
    <x v="3"/>
    <x v="1"/>
    <x v="3"/>
    <x v="0"/>
    <x v="3"/>
    <x v="2"/>
    <x v="0"/>
    <x v="0"/>
    <x v="0"/>
    <x v="0"/>
    <x v="0"/>
    <x v="0"/>
    <x v="0"/>
    <x v="0"/>
    <x v="0"/>
    <x v="0"/>
    <x v="1"/>
    <x v="1"/>
    <x v="5"/>
    <x v="1"/>
    <x v="5"/>
    <x v="9"/>
    <x v="1"/>
    <x v="1"/>
    <x v="1"/>
    <x v="4"/>
    <x v="1"/>
  </r>
  <r>
    <x v="0"/>
    <x v="0"/>
    <x v="34"/>
    <x v="0"/>
    <x v="7"/>
    <x v="2"/>
    <x v="2"/>
    <x v="4"/>
    <x v="4"/>
    <x v="3"/>
    <x v="0"/>
    <x v="2"/>
    <x v="1"/>
    <x v="2"/>
    <x v="0"/>
    <x v="0"/>
    <x v="0"/>
    <x v="1"/>
    <x v="0"/>
    <x v="0"/>
    <x v="0"/>
    <x v="2"/>
    <x v="2"/>
    <x v="3"/>
    <x v="3"/>
    <x v="1"/>
    <x v="1"/>
    <x v="2"/>
    <x v="0"/>
    <x v="3"/>
    <x v="1"/>
    <x v="0"/>
    <x v="0"/>
    <x v="0"/>
    <x v="1"/>
    <x v="1"/>
    <x v="1"/>
    <x v="3"/>
    <x v="0"/>
    <x v="0"/>
    <x v="0"/>
    <x v="0"/>
    <x v="0"/>
    <x v="0"/>
    <x v="0"/>
    <x v="0"/>
    <x v="0"/>
    <x v="0"/>
    <x v="0"/>
    <x v="22"/>
    <x v="10"/>
    <x v="1"/>
    <x v="3"/>
    <x v="0"/>
    <x v="2"/>
    <x v="7"/>
    <x v="1"/>
    <x v="48"/>
    <x v="0"/>
    <x v="4"/>
  </r>
  <r>
    <x v="0"/>
    <x v="0"/>
    <x v="34"/>
    <x v="0"/>
    <x v="7"/>
    <x v="2"/>
    <x v="1"/>
    <x v="4"/>
    <x v="1"/>
    <x v="3"/>
    <x v="1"/>
    <x v="2"/>
    <x v="1"/>
    <x v="1"/>
    <x v="1"/>
    <x v="1"/>
    <x v="1"/>
    <x v="2"/>
    <x v="4"/>
    <x v="0"/>
    <x v="1"/>
    <x v="1"/>
    <x v="2"/>
    <x v="2"/>
    <x v="2"/>
    <x v="1"/>
    <x v="1"/>
    <x v="0"/>
    <x v="4"/>
    <x v="3"/>
    <x v="2"/>
    <x v="0"/>
    <x v="1"/>
    <x v="0"/>
    <x v="1"/>
    <x v="1"/>
    <x v="0"/>
    <x v="3"/>
    <x v="2"/>
    <x v="1"/>
    <x v="0"/>
    <x v="0"/>
    <x v="0"/>
    <x v="0"/>
    <x v="0"/>
    <x v="0"/>
    <x v="0"/>
    <x v="0"/>
    <x v="0"/>
    <x v="2"/>
    <x v="46"/>
    <x v="5"/>
    <x v="9"/>
    <x v="11"/>
    <x v="4"/>
    <x v="1"/>
    <x v="1"/>
    <x v="26"/>
    <x v="13"/>
    <x v="4"/>
  </r>
  <r>
    <x v="0"/>
    <x v="0"/>
    <x v="34"/>
    <x v="0"/>
    <x v="7"/>
    <x v="0"/>
    <x v="2"/>
    <x v="0"/>
    <x v="4"/>
    <x v="1"/>
    <x v="3"/>
    <x v="1"/>
    <x v="5"/>
    <x v="0"/>
    <x v="0"/>
    <x v="0"/>
    <x v="4"/>
    <x v="1"/>
    <x v="1"/>
    <x v="0"/>
    <x v="0"/>
    <x v="1"/>
    <x v="0"/>
    <x v="2"/>
    <x v="0"/>
    <x v="1"/>
    <x v="0"/>
    <x v="1"/>
    <x v="0"/>
    <x v="0"/>
    <x v="0"/>
    <x v="0"/>
    <x v="3"/>
    <x v="3"/>
    <x v="1"/>
    <x v="3"/>
    <x v="0"/>
    <x v="3"/>
    <x v="0"/>
    <x v="1"/>
    <x v="0"/>
    <x v="0"/>
    <x v="0"/>
    <x v="0"/>
    <x v="0"/>
    <x v="0"/>
    <x v="0"/>
    <x v="0"/>
    <x v="0"/>
    <x v="1"/>
    <x v="16"/>
    <x v="6"/>
    <x v="1"/>
    <x v="0"/>
    <x v="4"/>
    <x v="4"/>
    <x v="3"/>
    <x v="1"/>
    <x v="4"/>
    <x v="1"/>
  </r>
  <r>
    <x v="0"/>
    <x v="0"/>
    <x v="34"/>
    <x v="0"/>
    <x v="7"/>
    <x v="0"/>
    <x v="1"/>
    <x v="1"/>
    <x v="2"/>
    <x v="3"/>
    <x v="0"/>
    <x v="1"/>
    <x v="0"/>
    <x v="2"/>
    <x v="0"/>
    <x v="1"/>
    <x v="2"/>
    <x v="1"/>
    <x v="0"/>
    <x v="0"/>
    <x v="0"/>
    <x v="0"/>
    <x v="1"/>
    <x v="1"/>
    <x v="1"/>
    <x v="0"/>
    <x v="0"/>
    <x v="1"/>
    <x v="0"/>
    <x v="3"/>
    <x v="0"/>
    <x v="0"/>
    <x v="3"/>
    <x v="0"/>
    <x v="0"/>
    <x v="0"/>
    <x v="0"/>
    <x v="0"/>
    <x v="0"/>
    <x v="0"/>
    <x v="0"/>
    <x v="0"/>
    <x v="0"/>
    <x v="0"/>
    <x v="0"/>
    <x v="0"/>
    <x v="0"/>
    <x v="0"/>
    <x v="0"/>
    <x v="8"/>
    <x v="10"/>
    <x v="2"/>
    <x v="3"/>
    <x v="0"/>
    <x v="1"/>
    <x v="1"/>
    <x v="0"/>
    <x v="3"/>
    <x v="4"/>
    <x v="0"/>
  </r>
  <r>
    <x v="0"/>
    <x v="0"/>
    <x v="34"/>
    <x v="0"/>
    <x v="7"/>
    <x v="0"/>
    <x v="2"/>
    <x v="0"/>
    <x v="1"/>
    <x v="0"/>
    <x v="2"/>
    <x v="2"/>
    <x v="0"/>
    <x v="0"/>
    <x v="0"/>
    <x v="0"/>
    <x v="0"/>
    <x v="1"/>
    <x v="1"/>
    <x v="0"/>
    <x v="3"/>
    <x v="1"/>
    <x v="0"/>
    <x v="0"/>
    <x v="1"/>
    <x v="0"/>
    <x v="0"/>
    <x v="1"/>
    <x v="0"/>
    <x v="0"/>
    <x v="0"/>
    <x v="2"/>
    <x v="0"/>
    <x v="3"/>
    <x v="1"/>
    <x v="3"/>
    <x v="1"/>
    <x v="3"/>
    <x v="2"/>
    <x v="1"/>
    <x v="0"/>
    <x v="0"/>
    <x v="0"/>
    <x v="0"/>
    <x v="0"/>
    <x v="0"/>
    <x v="0"/>
    <x v="0"/>
    <x v="0"/>
    <x v="5"/>
    <x v="32"/>
    <x v="0"/>
    <x v="1"/>
    <x v="5"/>
    <x v="4"/>
    <x v="4"/>
    <x v="0"/>
    <x v="1"/>
    <x v="7"/>
    <x v="1"/>
  </r>
  <r>
    <x v="0"/>
    <x v="0"/>
    <x v="34"/>
    <x v="0"/>
    <x v="7"/>
    <x v="2"/>
    <x v="2"/>
    <x v="1"/>
    <x v="1"/>
    <x v="1"/>
    <x v="3"/>
    <x v="5"/>
    <x v="1"/>
    <x v="1"/>
    <x v="0"/>
    <x v="1"/>
    <x v="0"/>
    <x v="1"/>
    <x v="1"/>
    <x v="0"/>
    <x v="0"/>
    <x v="1"/>
    <x v="0"/>
    <x v="1"/>
    <x v="1"/>
    <x v="3"/>
    <x v="1"/>
    <x v="1"/>
    <x v="0"/>
    <x v="0"/>
    <x v="0"/>
    <x v="1"/>
    <x v="3"/>
    <x v="0"/>
    <x v="0"/>
    <x v="3"/>
    <x v="0"/>
    <x v="1"/>
    <x v="2"/>
    <x v="0"/>
    <x v="0"/>
    <x v="0"/>
    <x v="0"/>
    <x v="0"/>
    <x v="0"/>
    <x v="0"/>
    <x v="0"/>
    <x v="0"/>
    <x v="0"/>
    <x v="11"/>
    <x v="16"/>
    <x v="4"/>
    <x v="1"/>
    <x v="0"/>
    <x v="4"/>
    <x v="1"/>
    <x v="2"/>
    <x v="1"/>
    <x v="8"/>
    <x v="0"/>
  </r>
  <r>
    <x v="0"/>
    <x v="0"/>
    <x v="34"/>
    <x v="0"/>
    <x v="7"/>
    <x v="0"/>
    <x v="0"/>
    <x v="1"/>
    <x v="1"/>
    <x v="0"/>
    <x v="3"/>
    <x v="2"/>
    <x v="2"/>
    <x v="1"/>
    <x v="0"/>
    <x v="1"/>
    <x v="0"/>
    <x v="0"/>
    <x v="3"/>
    <x v="2"/>
    <x v="3"/>
    <x v="0"/>
    <x v="0"/>
    <x v="2"/>
    <x v="1"/>
    <x v="0"/>
    <x v="0"/>
    <x v="1"/>
    <x v="0"/>
    <x v="3"/>
    <x v="0"/>
    <x v="0"/>
    <x v="1"/>
    <x v="3"/>
    <x v="1"/>
    <x v="1"/>
    <x v="0"/>
    <x v="3"/>
    <x v="2"/>
    <x v="1"/>
    <x v="0"/>
    <x v="0"/>
    <x v="0"/>
    <x v="0"/>
    <x v="0"/>
    <x v="0"/>
    <x v="0"/>
    <x v="0"/>
    <x v="0"/>
    <x v="5"/>
    <x v="6"/>
    <x v="4"/>
    <x v="6"/>
    <x v="4"/>
    <x v="0"/>
    <x v="3"/>
    <x v="0"/>
    <x v="3"/>
    <x v="13"/>
    <x v="1"/>
  </r>
  <r>
    <x v="0"/>
    <x v="0"/>
    <x v="34"/>
    <x v="0"/>
    <x v="7"/>
    <x v="0"/>
    <x v="2"/>
    <x v="0"/>
    <x v="1"/>
    <x v="3"/>
    <x v="0"/>
    <x v="1"/>
    <x v="1"/>
    <x v="1"/>
    <x v="1"/>
    <x v="1"/>
    <x v="0"/>
    <x v="2"/>
    <x v="0"/>
    <x v="0"/>
    <x v="1"/>
    <x v="2"/>
    <x v="3"/>
    <x v="3"/>
    <x v="2"/>
    <x v="0"/>
    <x v="0"/>
    <x v="2"/>
    <x v="0"/>
    <x v="3"/>
    <x v="2"/>
    <x v="0"/>
    <x v="1"/>
    <x v="3"/>
    <x v="4"/>
    <x v="3"/>
    <x v="0"/>
    <x v="1"/>
    <x v="2"/>
    <x v="0"/>
    <x v="0"/>
    <x v="0"/>
    <x v="0"/>
    <x v="0"/>
    <x v="0"/>
    <x v="0"/>
    <x v="0"/>
    <x v="0"/>
    <x v="0"/>
    <x v="5"/>
    <x v="17"/>
    <x v="10"/>
    <x v="1"/>
    <x v="11"/>
    <x v="6"/>
    <x v="2"/>
    <x v="0"/>
    <x v="39"/>
    <x v="13"/>
    <x v="3"/>
  </r>
  <r>
    <x v="0"/>
    <x v="0"/>
    <x v="34"/>
    <x v="0"/>
    <x v="7"/>
    <x v="0"/>
    <x v="2"/>
    <x v="2"/>
    <x v="0"/>
    <x v="1"/>
    <x v="1"/>
    <x v="3"/>
    <x v="2"/>
    <x v="0"/>
    <x v="1"/>
    <x v="3"/>
    <x v="0"/>
    <x v="2"/>
    <x v="2"/>
    <x v="0"/>
    <x v="4"/>
    <x v="0"/>
    <x v="0"/>
    <x v="1"/>
    <x v="1"/>
    <x v="1"/>
    <x v="1"/>
    <x v="5"/>
    <x v="0"/>
    <x v="2"/>
    <x v="1"/>
    <x v="1"/>
    <x v="0"/>
    <x v="3"/>
    <x v="1"/>
    <x v="1"/>
    <x v="1"/>
    <x v="2"/>
    <x v="0"/>
    <x v="4"/>
    <x v="0"/>
    <x v="0"/>
    <x v="0"/>
    <x v="0"/>
    <x v="0"/>
    <x v="0"/>
    <x v="0"/>
    <x v="0"/>
    <x v="0"/>
    <x v="10"/>
    <x v="10"/>
    <x v="39"/>
    <x v="2"/>
    <x v="0"/>
    <x v="0"/>
    <x v="1"/>
    <x v="1"/>
    <x v="2"/>
    <x v="6"/>
    <x v="1"/>
  </r>
  <r>
    <x v="0"/>
    <x v="0"/>
    <x v="34"/>
    <x v="0"/>
    <x v="7"/>
    <x v="0"/>
    <x v="0"/>
    <x v="0"/>
    <x v="1"/>
    <x v="1"/>
    <x v="3"/>
    <x v="1"/>
    <x v="0"/>
    <x v="0"/>
    <x v="0"/>
    <x v="0"/>
    <x v="4"/>
    <x v="0"/>
    <x v="1"/>
    <x v="0"/>
    <x v="0"/>
    <x v="1"/>
    <x v="0"/>
    <x v="1"/>
    <x v="3"/>
    <x v="0"/>
    <x v="5"/>
    <x v="1"/>
    <x v="0"/>
    <x v="0"/>
    <x v="0"/>
    <x v="2"/>
    <x v="0"/>
    <x v="3"/>
    <x v="2"/>
    <x v="0"/>
    <x v="0"/>
    <x v="0"/>
    <x v="0"/>
    <x v="0"/>
    <x v="0"/>
    <x v="0"/>
    <x v="0"/>
    <x v="0"/>
    <x v="0"/>
    <x v="0"/>
    <x v="0"/>
    <x v="0"/>
    <x v="0"/>
    <x v="6"/>
    <x v="8"/>
    <x v="6"/>
    <x v="7"/>
    <x v="0"/>
    <x v="4"/>
    <x v="2"/>
    <x v="5"/>
    <x v="1"/>
    <x v="7"/>
    <x v="3"/>
  </r>
  <r>
    <x v="0"/>
    <x v="0"/>
    <x v="34"/>
    <x v="0"/>
    <x v="7"/>
    <x v="2"/>
    <x v="0"/>
    <x v="1"/>
    <x v="2"/>
    <x v="2"/>
    <x v="1"/>
    <x v="1"/>
    <x v="0"/>
    <x v="0"/>
    <x v="1"/>
    <x v="1"/>
    <x v="0"/>
    <x v="4"/>
    <x v="1"/>
    <x v="2"/>
    <x v="1"/>
    <x v="0"/>
    <x v="0"/>
    <x v="2"/>
    <x v="3"/>
    <x v="2"/>
    <x v="1"/>
    <x v="1"/>
    <x v="0"/>
    <x v="4"/>
    <x v="3"/>
    <x v="1"/>
    <x v="3"/>
    <x v="1"/>
    <x v="4"/>
    <x v="1"/>
    <x v="0"/>
    <x v="1"/>
    <x v="2"/>
    <x v="0"/>
    <x v="0"/>
    <x v="0"/>
    <x v="0"/>
    <x v="0"/>
    <x v="0"/>
    <x v="0"/>
    <x v="0"/>
    <x v="0"/>
    <x v="0"/>
    <x v="10"/>
    <x v="2"/>
    <x v="4"/>
    <x v="2"/>
    <x v="6"/>
    <x v="0"/>
    <x v="3"/>
    <x v="7"/>
    <x v="9"/>
    <x v="8"/>
    <x v="6"/>
  </r>
  <r>
    <x v="0"/>
    <x v="0"/>
    <x v="34"/>
    <x v="0"/>
    <x v="7"/>
    <x v="2"/>
    <x v="0"/>
    <x v="0"/>
    <x v="0"/>
    <x v="1"/>
    <x v="3"/>
    <x v="2"/>
    <x v="2"/>
    <x v="0"/>
    <x v="0"/>
    <x v="0"/>
    <x v="0"/>
    <x v="1"/>
    <x v="4"/>
    <x v="0"/>
    <x v="1"/>
    <x v="1"/>
    <x v="3"/>
    <x v="0"/>
    <x v="1"/>
    <x v="4"/>
    <x v="0"/>
    <x v="1"/>
    <x v="0"/>
    <x v="3"/>
    <x v="0"/>
    <x v="1"/>
    <x v="1"/>
    <x v="0"/>
    <x v="1"/>
    <x v="3"/>
    <x v="1"/>
    <x v="0"/>
    <x v="0"/>
    <x v="0"/>
    <x v="0"/>
    <x v="0"/>
    <x v="0"/>
    <x v="0"/>
    <x v="0"/>
    <x v="0"/>
    <x v="0"/>
    <x v="0"/>
    <x v="0"/>
    <x v="0"/>
    <x v="0"/>
    <x v="0"/>
    <x v="8"/>
    <x v="11"/>
    <x v="3"/>
    <x v="4"/>
    <x v="5"/>
    <x v="3"/>
    <x v="1"/>
    <x v="4"/>
  </r>
  <r>
    <x v="0"/>
    <x v="0"/>
    <x v="34"/>
    <x v="0"/>
    <x v="7"/>
    <x v="0"/>
    <x v="2"/>
    <x v="1"/>
    <x v="4"/>
    <x v="3"/>
    <x v="1"/>
    <x v="1"/>
    <x v="5"/>
    <x v="0"/>
    <x v="1"/>
    <x v="0"/>
    <x v="4"/>
    <x v="2"/>
    <x v="1"/>
    <x v="0"/>
    <x v="3"/>
    <x v="1"/>
    <x v="0"/>
    <x v="2"/>
    <x v="4"/>
    <x v="0"/>
    <x v="0"/>
    <x v="1"/>
    <x v="0"/>
    <x v="0"/>
    <x v="2"/>
    <x v="0"/>
    <x v="1"/>
    <x v="3"/>
    <x v="0"/>
    <x v="3"/>
    <x v="1"/>
    <x v="3"/>
    <x v="2"/>
    <x v="1"/>
    <x v="0"/>
    <x v="0"/>
    <x v="0"/>
    <x v="0"/>
    <x v="0"/>
    <x v="0"/>
    <x v="0"/>
    <x v="0"/>
    <x v="0"/>
    <x v="18"/>
    <x v="59"/>
    <x v="0"/>
    <x v="2"/>
    <x v="5"/>
    <x v="4"/>
    <x v="9"/>
    <x v="0"/>
    <x v="3"/>
    <x v="13"/>
    <x v="5"/>
  </r>
  <r>
    <x v="0"/>
    <x v="0"/>
    <x v="34"/>
    <x v="0"/>
    <x v="7"/>
    <x v="0"/>
    <x v="0"/>
    <x v="0"/>
    <x v="1"/>
    <x v="1"/>
    <x v="3"/>
    <x v="3"/>
    <x v="1"/>
    <x v="1"/>
    <x v="0"/>
    <x v="0"/>
    <x v="4"/>
    <x v="0"/>
    <x v="0"/>
    <x v="0"/>
    <x v="1"/>
    <x v="1"/>
    <x v="0"/>
    <x v="2"/>
    <x v="3"/>
    <x v="0"/>
    <x v="5"/>
    <x v="1"/>
    <x v="0"/>
    <x v="0"/>
    <x v="0"/>
    <x v="2"/>
    <x v="0"/>
    <x v="0"/>
    <x v="1"/>
    <x v="3"/>
    <x v="0"/>
    <x v="3"/>
    <x v="0"/>
    <x v="0"/>
    <x v="0"/>
    <x v="0"/>
    <x v="0"/>
    <x v="0"/>
    <x v="0"/>
    <x v="0"/>
    <x v="0"/>
    <x v="0"/>
    <x v="0"/>
    <x v="6"/>
    <x v="28"/>
    <x v="0"/>
    <x v="0"/>
    <x v="11"/>
    <x v="4"/>
    <x v="3"/>
    <x v="5"/>
    <x v="1"/>
    <x v="7"/>
    <x v="4"/>
  </r>
  <r>
    <x v="0"/>
    <x v="0"/>
    <x v="34"/>
    <x v="0"/>
    <x v="7"/>
    <x v="2"/>
    <x v="0"/>
    <x v="1"/>
    <x v="2"/>
    <x v="1"/>
    <x v="0"/>
    <x v="3"/>
    <x v="1"/>
    <x v="1"/>
    <x v="1"/>
    <x v="1"/>
    <x v="0"/>
    <x v="1"/>
    <x v="4"/>
    <x v="1"/>
    <x v="0"/>
    <x v="1"/>
    <x v="0"/>
    <x v="2"/>
    <x v="1"/>
    <x v="2"/>
    <x v="5"/>
    <x v="1"/>
    <x v="2"/>
    <x v="0"/>
    <x v="0"/>
    <x v="0"/>
    <x v="3"/>
    <x v="0"/>
    <x v="1"/>
    <x v="1"/>
    <x v="0"/>
    <x v="2"/>
    <x v="2"/>
    <x v="1"/>
    <x v="0"/>
    <x v="0"/>
    <x v="0"/>
    <x v="0"/>
    <x v="0"/>
    <x v="0"/>
    <x v="0"/>
    <x v="0"/>
    <x v="0"/>
    <x v="10"/>
    <x v="9"/>
    <x v="10"/>
    <x v="8"/>
    <x v="8"/>
    <x v="4"/>
    <x v="3"/>
    <x v="3"/>
    <x v="0"/>
    <x v="4"/>
    <x v="4"/>
  </r>
  <r>
    <x v="0"/>
    <x v="0"/>
    <x v="34"/>
    <x v="0"/>
    <x v="7"/>
    <x v="0"/>
    <x v="0"/>
    <x v="0"/>
    <x v="1"/>
    <x v="0"/>
    <x v="3"/>
    <x v="1"/>
    <x v="0"/>
    <x v="1"/>
    <x v="0"/>
    <x v="0"/>
    <x v="1"/>
    <x v="4"/>
    <x v="1"/>
    <x v="2"/>
    <x v="3"/>
    <x v="1"/>
    <x v="0"/>
    <x v="2"/>
    <x v="1"/>
    <x v="0"/>
    <x v="0"/>
    <x v="2"/>
    <x v="2"/>
    <x v="0"/>
    <x v="3"/>
    <x v="2"/>
    <x v="0"/>
    <x v="0"/>
    <x v="1"/>
    <x v="0"/>
    <x v="0"/>
    <x v="2"/>
    <x v="0"/>
    <x v="0"/>
    <x v="0"/>
    <x v="0"/>
    <x v="0"/>
    <x v="0"/>
    <x v="0"/>
    <x v="0"/>
    <x v="0"/>
    <x v="0"/>
    <x v="0"/>
    <x v="6"/>
    <x v="15"/>
    <x v="1"/>
    <x v="2"/>
    <x v="4"/>
    <x v="4"/>
    <x v="3"/>
    <x v="0"/>
    <x v="31"/>
    <x v="7"/>
    <x v="4"/>
  </r>
  <r>
    <x v="0"/>
    <x v="0"/>
    <x v="34"/>
    <x v="0"/>
    <x v="7"/>
    <x v="0"/>
    <x v="1"/>
    <x v="1"/>
    <x v="0"/>
    <x v="1"/>
    <x v="1"/>
    <x v="1"/>
    <x v="1"/>
    <x v="1"/>
    <x v="3"/>
    <x v="2"/>
    <x v="1"/>
    <x v="1"/>
    <x v="4"/>
    <x v="2"/>
    <x v="1"/>
    <x v="1"/>
    <x v="1"/>
    <x v="2"/>
    <x v="1"/>
    <x v="1"/>
    <x v="1"/>
    <x v="1"/>
    <x v="0"/>
    <x v="0"/>
    <x v="2"/>
    <x v="2"/>
    <x v="1"/>
    <x v="0"/>
    <x v="0"/>
    <x v="0"/>
    <x v="1"/>
    <x v="2"/>
    <x v="2"/>
    <x v="0"/>
    <x v="0"/>
    <x v="0"/>
    <x v="0"/>
    <x v="0"/>
    <x v="0"/>
    <x v="0"/>
    <x v="0"/>
    <x v="0"/>
    <x v="0"/>
    <x v="10"/>
    <x v="17"/>
    <x v="9"/>
    <x v="8"/>
    <x v="6"/>
    <x v="0"/>
    <x v="3"/>
    <x v="1"/>
    <x v="3"/>
    <x v="12"/>
    <x v="0"/>
  </r>
  <r>
    <x v="0"/>
    <x v="0"/>
    <x v="34"/>
    <x v="0"/>
    <x v="7"/>
    <x v="0"/>
    <x v="2"/>
    <x v="0"/>
    <x v="1"/>
    <x v="1"/>
    <x v="3"/>
    <x v="2"/>
    <x v="0"/>
    <x v="1"/>
    <x v="1"/>
    <x v="1"/>
    <x v="0"/>
    <x v="1"/>
    <x v="4"/>
    <x v="2"/>
    <x v="0"/>
    <x v="0"/>
    <x v="1"/>
    <x v="2"/>
    <x v="1"/>
    <x v="0"/>
    <x v="1"/>
    <x v="0"/>
    <x v="0"/>
    <x v="0"/>
    <x v="2"/>
    <x v="0"/>
    <x v="0"/>
    <x v="0"/>
    <x v="4"/>
    <x v="1"/>
    <x v="1"/>
    <x v="0"/>
    <x v="2"/>
    <x v="1"/>
    <x v="0"/>
    <x v="0"/>
    <x v="0"/>
    <x v="0"/>
    <x v="0"/>
    <x v="0"/>
    <x v="0"/>
    <x v="0"/>
    <x v="0"/>
    <x v="5"/>
    <x v="12"/>
    <x v="10"/>
    <x v="8"/>
    <x v="2"/>
    <x v="1"/>
    <x v="3"/>
    <x v="3"/>
    <x v="6"/>
    <x v="0"/>
    <x v="4"/>
  </r>
  <r>
    <x v="0"/>
    <x v="0"/>
    <x v="34"/>
    <x v="0"/>
    <x v="7"/>
    <x v="0"/>
    <x v="2"/>
    <x v="1"/>
    <x v="4"/>
    <x v="1"/>
    <x v="0"/>
    <x v="1"/>
    <x v="1"/>
    <x v="1"/>
    <x v="1"/>
    <x v="1"/>
    <x v="0"/>
    <x v="1"/>
    <x v="1"/>
    <x v="2"/>
    <x v="1"/>
    <x v="1"/>
    <x v="3"/>
    <x v="1"/>
    <x v="2"/>
    <x v="2"/>
    <x v="1"/>
    <x v="1"/>
    <x v="0"/>
    <x v="0"/>
    <x v="2"/>
    <x v="2"/>
    <x v="1"/>
    <x v="0"/>
    <x v="0"/>
    <x v="1"/>
    <x v="1"/>
    <x v="1"/>
    <x v="2"/>
    <x v="1"/>
    <x v="0"/>
    <x v="0"/>
    <x v="0"/>
    <x v="0"/>
    <x v="0"/>
    <x v="0"/>
    <x v="0"/>
    <x v="0"/>
    <x v="0"/>
    <x v="18"/>
    <x v="31"/>
    <x v="10"/>
    <x v="1"/>
    <x v="6"/>
    <x v="3"/>
    <x v="2"/>
    <x v="7"/>
    <x v="3"/>
    <x v="12"/>
    <x v="0"/>
  </r>
  <r>
    <x v="0"/>
    <x v="1"/>
    <x v="42"/>
    <x v="0"/>
    <x v="7"/>
    <x v="2"/>
    <x v="1"/>
    <x v="1"/>
    <x v="2"/>
    <x v="4"/>
    <x v="1"/>
    <x v="3"/>
    <x v="0"/>
    <x v="3"/>
    <x v="4"/>
    <x v="1"/>
    <x v="2"/>
    <x v="2"/>
    <x v="0"/>
    <x v="3"/>
    <x v="5"/>
    <x v="1"/>
    <x v="0"/>
    <x v="4"/>
    <x v="4"/>
    <x v="1"/>
    <x v="2"/>
    <x v="0"/>
    <x v="1"/>
    <x v="3"/>
    <x v="2"/>
    <x v="4"/>
    <x v="1"/>
    <x v="1"/>
    <x v="3"/>
    <x v="3"/>
    <x v="0"/>
    <x v="1"/>
    <x v="2"/>
    <x v="1"/>
    <x v="0"/>
    <x v="0"/>
    <x v="0"/>
    <x v="0"/>
    <x v="0"/>
    <x v="0"/>
    <x v="0"/>
    <x v="0"/>
    <x v="0"/>
    <x v="8"/>
    <x v="43"/>
    <x v="36"/>
    <x v="1"/>
    <x v="7"/>
    <x v="4"/>
    <x v="8"/>
    <x v="7"/>
    <x v="71"/>
    <x v="16"/>
    <x v="9"/>
  </r>
  <r>
    <x v="0"/>
    <x v="1"/>
    <x v="42"/>
    <x v="0"/>
    <x v="7"/>
    <x v="2"/>
    <x v="0"/>
    <x v="4"/>
    <x v="1"/>
    <x v="1"/>
    <x v="0"/>
    <x v="2"/>
    <x v="0"/>
    <x v="0"/>
    <x v="1"/>
    <x v="1"/>
    <x v="1"/>
    <x v="0"/>
    <x v="3"/>
    <x v="0"/>
    <x v="0"/>
    <x v="1"/>
    <x v="0"/>
    <x v="2"/>
    <x v="0"/>
    <x v="0"/>
    <x v="0"/>
    <x v="1"/>
    <x v="0"/>
    <x v="0"/>
    <x v="0"/>
    <x v="2"/>
    <x v="0"/>
    <x v="3"/>
    <x v="2"/>
    <x v="0"/>
    <x v="0"/>
    <x v="3"/>
    <x v="0"/>
    <x v="0"/>
    <x v="0"/>
    <x v="0"/>
    <x v="0"/>
    <x v="0"/>
    <x v="0"/>
    <x v="0"/>
    <x v="0"/>
    <x v="0"/>
    <x v="0"/>
    <x v="12"/>
    <x v="27"/>
    <x v="10"/>
    <x v="6"/>
    <x v="0"/>
    <x v="4"/>
    <x v="4"/>
    <x v="0"/>
    <x v="1"/>
    <x v="7"/>
    <x v="3"/>
  </r>
  <r>
    <x v="0"/>
    <x v="1"/>
    <x v="42"/>
    <x v="0"/>
    <x v="7"/>
    <x v="2"/>
    <x v="1"/>
    <x v="1"/>
    <x v="2"/>
    <x v="3"/>
    <x v="2"/>
    <x v="3"/>
    <x v="1"/>
    <x v="2"/>
    <x v="1"/>
    <x v="2"/>
    <x v="0"/>
    <x v="1"/>
    <x v="2"/>
    <x v="2"/>
    <x v="3"/>
    <x v="1"/>
    <x v="0"/>
    <x v="4"/>
    <x v="2"/>
    <x v="1"/>
    <x v="2"/>
    <x v="1"/>
    <x v="0"/>
    <x v="3"/>
    <x v="0"/>
    <x v="3"/>
    <x v="1"/>
    <x v="4"/>
    <x v="3"/>
    <x v="1"/>
    <x v="0"/>
    <x v="2"/>
    <x v="2"/>
    <x v="0"/>
    <x v="0"/>
    <x v="0"/>
    <x v="0"/>
    <x v="0"/>
    <x v="0"/>
    <x v="0"/>
    <x v="0"/>
    <x v="0"/>
    <x v="0"/>
    <x v="8"/>
    <x v="41"/>
    <x v="12"/>
    <x v="3"/>
    <x v="4"/>
    <x v="4"/>
    <x v="5"/>
    <x v="7"/>
    <x v="3"/>
    <x v="15"/>
    <x v="2"/>
  </r>
  <r>
    <x v="0"/>
    <x v="1"/>
    <x v="42"/>
    <x v="0"/>
    <x v="7"/>
    <x v="0"/>
    <x v="0"/>
    <x v="0"/>
    <x v="0"/>
    <x v="1"/>
    <x v="3"/>
    <x v="2"/>
    <x v="1"/>
    <x v="0"/>
    <x v="0"/>
    <x v="0"/>
    <x v="4"/>
    <x v="1"/>
    <x v="3"/>
    <x v="0"/>
    <x v="0"/>
    <x v="0"/>
    <x v="1"/>
    <x v="0"/>
    <x v="0"/>
    <x v="4"/>
    <x v="5"/>
    <x v="1"/>
    <x v="0"/>
    <x v="0"/>
    <x v="0"/>
    <x v="2"/>
    <x v="0"/>
    <x v="3"/>
    <x v="2"/>
    <x v="0"/>
    <x v="2"/>
    <x v="0"/>
    <x v="0"/>
    <x v="0"/>
    <x v="0"/>
    <x v="0"/>
    <x v="0"/>
    <x v="0"/>
    <x v="0"/>
    <x v="0"/>
    <x v="0"/>
    <x v="0"/>
    <x v="0"/>
    <x v="0"/>
    <x v="8"/>
    <x v="6"/>
    <x v="0"/>
    <x v="0"/>
    <x v="1"/>
    <x v="0"/>
    <x v="6"/>
    <x v="1"/>
    <x v="7"/>
    <x v="3"/>
  </r>
  <r>
    <x v="0"/>
    <x v="1"/>
    <x v="42"/>
    <x v="0"/>
    <x v="7"/>
    <x v="2"/>
    <x v="1"/>
    <x v="0"/>
    <x v="1"/>
    <x v="3"/>
    <x v="3"/>
    <x v="1"/>
    <x v="1"/>
    <x v="1"/>
    <x v="1"/>
    <x v="1"/>
    <x v="1"/>
    <x v="1"/>
    <x v="0"/>
    <x v="0"/>
    <x v="1"/>
    <x v="1"/>
    <x v="0"/>
    <x v="2"/>
    <x v="1"/>
    <x v="0"/>
    <x v="0"/>
    <x v="1"/>
    <x v="0"/>
    <x v="0"/>
    <x v="0"/>
    <x v="2"/>
    <x v="0"/>
    <x v="3"/>
    <x v="1"/>
    <x v="0"/>
    <x v="0"/>
    <x v="3"/>
    <x v="2"/>
    <x v="1"/>
    <x v="0"/>
    <x v="0"/>
    <x v="0"/>
    <x v="0"/>
    <x v="0"/>
    <x v="0"/>
    <x v="0"/>
    <x v="0"/>
    <x v="0"/>
    <x v="10"/>
    <x v="24"/>
    <x v="5"/>
    <x v="3"/>
    <x v="11"/>
    <x v="4"/>
    <x v="3"/>
    <x v="0"/>
    <x v="1"/>
    <x v="7"/>
    <x v="1"/>
  </r>
  <r>
    <x v="0"/>
    <x v="1"/>
    <x v="42"/>
    <x v="0"/>
    <x v="7"/>
    <x v="2"/>
    <x v="1"/>
    <x v="4"/>
    <x v="0"/>
    <x v="4"/>
    <x v="2"/>
    <x v="3"/>
    <x v="0"/>
    <x v="1"/>
    <x v="1"/>
    <x v="1"/>
    <x v="0"/>
    <x v="2"/>
    <x v="1"/>
    <x v="0"/>
    <x v="1"/>
    <x v="1"/>
    <x v="3"/>
    <x v="4"/>
    <x v="4"/>
    <x v="0"/>
    <x v="0"/>
    <x v="4"/>
    <x v="2"/>
    <x v="4"/>
    <x v="3"/>
    <x v="1"/>
    <x v="1"/>
    <x v="3"/>
    <x v="1"/>
    <x v="2"/>
    <x v="0"/>
    <x v="1"/>
    <x v="2"/>
    <x v="3"/>
    <x v="0"/>
    <x v="0"/>
    <x v="0"/>
    <x v="0"/>
    <x v="0"/>
    <x v="0"/>
    <x v="0"/>
    <x v="0"/>
    <x v="0"/>
    <x v="13"/>
    <x v="66"/>
    <x v="10"/>
    <x v="2"/>
    <x v="11"/>
    <x v="3"/>
    <x v="8"/>
    <x v="0"/>
    <x v="40"/>
    <x v="1"/>
    <x v="1"/>
  </r>
  <r>
    <x v="0"/>
    <x v="1"/>
    <x v="42"/>
    <x v="0"/>
    <x v="7"/>
    <x v="2"/>
    <x v="2"/>
    <x v="0"/>
    <x v="0"/>
    <x v="3"/>
    <x v="3"/>
    <x v="1"/>
    <x v="2"/>
    <x v="0"/>
    <x v="1"/>
    <x v="0"/>
    <x v="0"/>
    <x v="1"/>
    <x v="0"/>
    <x v="0"/>
    <x v="0"/>
    <x v="1"/>
    <x v="1"/>
    <x v="1"/>
    <x v="1"/>
    <x v="0"/>
    <x v="0"/>
    <x v="1"/>
    <x v="0"/>
    <x v="0"/>
    <x v="0"/>
    <x v="1"/>
    <x v="3"/>
    <x v="3"/>
    <x v="1"/>
    <x v="0"/>
    <x v="2"/>
    <x v="3"/>
    <x v="0"/>
    <x v="0"/>
    <x v="0"/>
    <x v="0"/>
    <x v="0"/>
    <x v="0"/>
    <x v="0"/>
    <x v="0"/>
    <x v="0"/>
    <x v="0"/>
    <x v="0"/>
    <x v="6"/>
    <x v="18"/>
    <x v="14"/>
    <x v="3"/>
    <x v="0"/>
    <x v="0"/>
    <x v="1"/>
    <x v="0"/>
    <x v="1"/>
    <x v="8"/>
    <x v="1"/>
  </r>
  <r>
    <x v="0"/>
    <x v="1"/>
    <x v="42"/>
    <x v="0"/>
    <x v="7"/>
    <x v="2"/>
    <x v="2"/>
    <x v="3"/>
    <x v="4"/>
    <x v="3"/>
    <x v="1"/>
    <x v="3"/>
    <x v="0"/>
    <x v="2"/>
    <x v="1"/>
    <x v="1"/>
    <x v="1"/>
    <x v="2"/>
    <x v="0"/>
    <x v="0"/>
    <x v="0"/>
    <x v="1"/>
    <x v="0"/>
    <x v="1"/>
    <x v="2"/>
    <x v="0"/>
    <x v="0"/>
    <x v="2"/>
    <x v="0"/>
    <x v="3"/>
    <x v="2"/>
    <x v="2"/>
    <x v="0"/>
    <x v="0"/>
    <x v="0"/>
    <x v="3"/>
    <x v="2"/>
    <x v="4"/>
    <x v="0"/>
    <x v="0"/>
    <x v="0"/>
    <x v="0"/>
    <x v="0"/>
    <x v="0"/>
    <x v="0"/>
    <x v="0"/>
    <x v="0"/>
    <x v="0"/>
    <x v="0"/>
    <x v="7"/>
    <x v="3"/>
    <x v="2"/>
    <x v="1"/>
    <x v="0"/>
    <x v="4"/>
    <x v="2"/>
    <x v="0"/>
    <x v="39"/>
    <x v="7"/>
    <x v="0"/>
  </r>
  <r>
    <x v="0"/>
    <x v="1"/>
    <x v="42"/>
    <x v="0"/>
    <x v="7"/>
    <x v="2"/>
    <x v="2"/>
    <x v="1"/>
    <x v="1"/>
    <x v="4"/>
    <x v="2"/>
    <x v="1"/>
    <x v="1"/>
    <x v="1"/>
    <x v="1"/>
    <x v="1"/>
    <x v="1"/>
    <x v="1"/>
    <x v="0"/>
    <x v="2"/>
    <x v="3"/>
    <x v="1"/>
    <x v="0"/>
    <x v="4"/>
    <x v="4"/>
    <x v="0"/>
    <x v="0"/>
    <x v="1"/>
    <x v="0"/>
    <x v="0"/>
    <x v="0"/>
    <x v="3"/>
    <x v="4"/>
    <x v="0"/>
    <x v="1"/>
    <x v="3"/>
    <x v="0"/>
    <x v="1"/>
    <x v="0"/>
    <x v="0"/>
    <x v="0"/>
    <x v="0"/>
    <x v="0"/>
    <x v="0"/>
    <x v="0"/>
    <x v="0"/>
    <x v="0"/>
    <x v="0"/>
    <x v="0"/>
    <x v="11"/>
    <x v="66"/>
    <x v="5"/>
    <x v="3"/>
    <x v="4"/>
    <x v="4"/>
    <x v="8"/>
    <x v="0"/>
    <x v="1"/>
    <x v="14"/>
    <x v="4"/>
  </r>
  <r>
    <x v="0"/>
    <x v="1"/>
    <x v="42"/>
    <x v="0"/>
    <x v="7"/>
    <x v="0"/>
    <x v="0"/>
    <x v="1"/>
    <x v="1"/>
    <x v="0"/>
    <x v="3"/>
    <x v="2"/>
    <x v="2"/>
    <x v="0"/>
    <x v="1"/>
    <x v="0"/>
    <x v="0"/>
    <x v="1"/>
    <x v="3"/>
    <x v="2"/>
    <x v="0"/>
    <x v="1"/>
    <x v="1"/>
    <x v="2"/>
    <x v="1"/>
    <x v="0"/>
    <x v="0"/>
    <x v="1"/>
    <x v="0"/>
    <x v="3"/>
    <x v="2"/>
    <x v="0"/>
    <x v="2"/>
    <x v="0"/>
    <x v="1"/>
    <x v="0"/>
    <x v="2"/>
    <x v="0"/>
    <x v="0"/>
    <x v="0"/>
    <x v="0"/>
    <x v="0"/>
    <x v="0"/>
    <x v="0"/>
    <x v="0"/>
    <x v="0"/>
    <x v="0"/>
    <x v="0"/>
    <x v="0"/>
    <x v="5"/>
    <x v="6"/>
    <x v="14"/>
    <x v="0"/>
    <x v="2"/>
    <x v="0"/>
    <x v="3"/>
    <x v="0"/>
    <x v="30"/>
    <x v="2"/>
    <x v="4"/>
  </r>
  <r>
    <x v="0"/>
    <x v="1"/>
    <x v="42"/>
    <x v="0"/>
    <x v="7"/>
    <x v="2"/>
    <x v="0"/>
    <x v="0"/>
    <x v="0"/>
    <x v="3"/>
    <x v="3"/>
    <x v="2"/>
    <x v="2"/>
    <x v="0"/>
    <x v="0"/>
    <x v="0"/>
    <x v="1"/>
    <x v="1"/>
    <x v="3"/>
    <x v="0"/>
    <x v="0"/>
    <x v="1"/>
    <x v="1"/>
    <x v="2"/>
    <x v="0"/>
    <x v="1"/>
    <x v="1"/>
    <x v="1"/>
    <x v="0"/>
    <x v="0"/>
    <x v="0"/>
    <x v="2"/>
    <x v="0"/>
    <x v="3"/>
    <x v="1"/>
    <x v="0"/>
    <x v="0"/>
    <x v="0"/>
    <x v="0"/>
    <x v="0"/>
    <x v="0"/>
    <x v="0"/>
    <x v="0"/>
    <x v="0"/>
    <x v="0"/>
    <x v="0"/>
    <x v="0"/>
    <x v="0"/>
    <x v="0"/>
    <x v="0"/>
    <x v="61"/>
    <x v="14"/>
    <x v="0"/>
    <x v="0"/>
    <x v="0"/>
    <x v="4"/>
    <x v="1"/>
    <x v="1"/>
    <x v="7"/>
    <x v="1"/>
  </r>
  <r>
    <x v="0"/>
    <x v="1"/>
    <x v="42"/>
    <x v="0"/>
    <x v="7"/>
    <x v="2"/>
    <x v="1"/>
    <x v="1"/>
    <x v="4"/>
    <x v="3"/>
    <x v="1"/>
    <x v="3"/>
    <x v="0"/>
    <x v="2"/>
    <x v="3"/>
    <x v="1"/>
    <x v="1"/>
    <x v="1"/>
    <x v="4"/>
    <x v="2"/>
    <x v="3"/>
    <x v="1"/>
    <x v="0"/>
    <x v="1"/>
    <x v="1"/>
    <x v="0"/>
    <x v="0"/>
    <x v="0"/>
    <x v="2"/>
    <x v="3"/>
    <x v="2"/>
    <x v="1"/>
    <x v="0"/>
    <x v="0"/>
    <x v="3"/>
    <x v="3"/>
    <x v="0"/>
    <x v="2"/>
    <x v="2"/>
    <x v="1"/>
    <x v="0"/>
    <x v="0"/>
    <x v="0"/>
    <x v="0"/>
    <x v="0"/>
    <x v="0"/>
    <x v="0"/>
    <x v="0"/>
    <x v="0"/>
    <x v="16"/>
    <x v="3"/>
    <x v="16"/>
    <x v="8"/>
    <x v="4"/>
    <x v="4"/>
    <x v="1"/>
    <x v="0"/>
    <x v="39"/>
    <x v="6"/>
    <x v="8"/>
  </r>
  <r>
    <x v="0"/>
    <x v="1"/>
    <x v="42"/>
    <x v="0"/>
    <x v="7"/>
    <x v="2"/>
    <x v="1"/>
    <x v="1"/>
    <x v="3"/>
    <x v="3"/>
    <x v="1"/>
    <x v="1"/>
    <x v="1"/>
    <x v="0"/>
    <x v="1"/>
    <x v="1"/>
    <x v="0"/>
    <x v="1"/>
    <x v="2"/>
    <x v="0"/>
    <x v="1"/>
    <x v="1"/>
    <x v="2"/>
    <x v="2"/>
    <x v="1"/>
    <x v="0"/>
    <x v="0"/>
    <x v="0"/>
    <x v="2"/>
    <x v="3"/>
    <x v="2"/>
    <x v="0"/>
    <x v="3"/>
    <x v="0"/>
    <x v="4"/>
    <x v="3"/>
    <x v="2"/>
    <x v="0"/>
    <x v="2"/>
    <x v="0"/>
    <x v="0"/>
    <x v="0"/>
    <x v="0"/>
    <x v="0"/>
    <x v="0"/>
    <x v="0"/>
    <x v="0"/>
    <x v="0"/>
    <x v="0"/>
    <x v="2"/>
    <x v="3"/>
    <x v="4"/>
    <x v="3"/>
    <x v="11"/>
    <x v="4"/>
    <x v="3"/>
    <x v="0"/>
    <x v="39"/>
    <x v="4"/>
    <x v="4"/>
  </r>
  <r>
    <x v="0"/>
    <x v="1"/>
    <x v="42"/>
    <x v="0"/>
    <x v="7"/>
    <x v="3"/>
    <x v="2"/>
    <x v="1"/>
    <x v="3"/>
    <x v="1"/>
    <x v="1"/>
    <x v="1"/>
    <x v="1"/>
    <x v="2"/>
    <x v="1"/>
    <x v="2"/>
    <x v="2"/>
    <x v="2"/>
    <x v="2"/>
    <x v="1"/>
    <x v="3"/>
    <x v="3"/>
    <x v="3"/>
    <x v="1"/>
    <x v="4"/>
    <x v="1"/>
    <x v="4"/>
    <x v="2"/>
    <x v="2"/>
    <x v="1"/>
    <x v="4"/>
    <x v="1"/>
    <x v="1"/>
    <x v="3"/>
    <x v="1"/>
    <x v="4"/>
    <x v="3"/>
    <x v="4"/>
    <x v="4"/>
    <x v="1"/>
    <x v="0"/>
    <x v="0"/>
    <x v="0"/>
    <x v="0"/>
    <x v="0"/>
    <x v="0"/>
    <x v="0"/>
    <x v="0"/>
    <x v="0"/>
    <x v="3"/>
    <x v="17"/>
    <x v="13"/>
    <x v="2"/>
    <x v="13"/>
    <x v="6"/>
    <x v="5"/>
    <x v="1"/>
    <x v="11"/>
    <x v="1"/>
    <x v="1"/>
  </r>
  <r>
    <x v="0"/>
    <x v="1"/>
    <x v="42"/>
    <x v="0"/>
    <x v="7"/>
    <x v="2"/>
    <x v="2"/>
    <x v="1"/>
    <x v="4"/>
    <x v="3"/>
    <x v="1"/>
    <x v="3"/>
    <x v="1"/>
    <x v="1"/>
    <x v="1"/>
    <x v="1"/>
    <x v="1"/>
    <x v="2"/>
    <x v="4"/>
    <x v="2"/>
    <x v="3"/>
    <x v="1"/>
    <x v="0"/>
    <x v="4"/>
    <x v="2"/>
    <x v="0"/>
    <x v="0"/>
    <x v="0"/>
    <x v="3"/>
    <x v="4"/>
    <x v="1"/>
    <x v="1"/>
    <x v="1"/>
    <x v="1"/>
    <x v="0"/>
    <x v="3"/>
    <x v="0"/>
    <x v="2"/>
    <x v="1"/>
    <x v="4"/>
    <x v="0"/>
    <x v="0"/>
    <x v="0"/>
    <x v="0"/>
    <x v="0"/>
    <x v="0"/>
    <x v="0"/>
    <x v="0"/>
    <x v="0"/>
    <x v="18"/>
    <x v="29"/>
    <x v="5"/>
    <x v="9"/>
    <x v="4"/>
    <x v="4"/>
    <x v="5"/>
    <x v="0"/>
    <x v="7"/>
    <x v="1"/>
    <x v="6"/>
  </r>
  <r>
    <x v="0"/>
    <x v="1"/>
    <x v="42"/>
    <x v="0"/>
    <x v="7"/>
    <x v="2"/>
    <x v="0"/>
    <x v="0"/>
    <x v="1"/>
    <x v="1"/>
    <x v="3"/>
    <x v="2"/>
    <x v="0"/>
    <x v="1"/>
    <x v="1"/>
    <x v="0"/>
    <x v="1"/>
    <x v="1"/>
    <x v="0"/>
    <x v="0"/>
    <x v="1"/>
    <x v="0"/>
    <x v="1"/>
    <x v="2"/>
    <x v="1"/>
    <x v="0"/>
    <x v="1"/>
    <x v="1"/>
    <x v="0"/>
    <x v="0"/>
    <x v="0"/>
    <x v="2"/>
    <x v="0"/>
    <x v="3"/>
    <x v="1"/>
    <x v="0"/>
    <x v="2"/>
    <x v="3"/>
    <x v="0"/>
    <x v="0"/>
    <x v="0"/>
    <x v="0"/>
    <x v="0"/>
    <x v="0"/>
    <x v="0"/>
    <x v="0"/>
    <x v="0"/>
    <x v="0"/>
    <x v="0"/>
    <x v="6"/>
    <x v="12"/>
    <x v="7"/>
    <x v="3"/>
    <x v="11"/>
    <x v="1"/>
    <x v="3"/>
    <x v="3"/>
    <x v="1"/>
    <x v="7"/>
    <x v="1"/>
  </r>
  <r>
    <x v="0"/>
    <x v="1"/>
    <x v="42"/>
    <x v="0"/>
    <x v="7"/>
    <x v="2"/>
    <x v="2"/>
    <x v="4"/>
    <x v="2"/>
    <x v="3"/>
    <x v="1"/>
    <x v="1"/>
    <x v="0"/>
    <x v="1"/>
    <x v="3"/>
    <x v="1"/>
    <x v="0"/>
    <x v="0"/>
    <x v="0"/>
    <x v="1"/>
    <x v="1"/>
    <x v="1"/>
    <x v="0"/>
    <x v="1"/>
    <x v="1"/>
    <x v="0"/>
    <x v="0"/>
    <x v="1"/>
    <x v="0"/>
    <x v="3"/>
    <x v="0"/>
    <x v="2"/>
    <x v="3"/>
    <x v="1"/>
    <x v="0"/>
    <x v="0"/>
    <x v="1"/>
    <x v="1"/>
    <x v="0"/>
    <x v="4"/>
    <x v="0"/>
    <x v="0"/>
    <x v="0"/>
    <x v="0"/>
    <x v="0"/>
    <x v="0"/>
    <x v="0"/>
    <x v="0"/>
    <x v="0"/>
    <x v="2"/>
    <x v="46"/>
    <x v="5"/>
    <x v="0"/>
    <x v="1"/>
    <x v="4"/>
    <x v="1"/>
    <x v="0"/>
    <x v="3"/>
    <x v="3"/>
    <x v="6"/>
  </r>
  <r>
    <x v="0"/>
    <x v="1"/>
    <x v="42"/>
    <x v="0"/>
    <x v="7"/>
    <x v="0"/>
    <x v="2"/>
    <x v="1"/>
    <x v="1"/>
    <x v="0"/>
    <x v="3"/>
    <x v="3"/>
    <x v="0"/>
    <x v="0"/>
    <x v="0"/>
    <x v="0"/>
    <x v="0"/>
    <x v="0"/>
    <x v="0"/>
    <x v="0"/>
    <x v="1"/>
    <x v="1"/>
    <x v="1"/>
    <x v="2"/>
    <x v="1"/>
    <x v="0"/>
    <x v="0"/>
    <x v="1"/>
    <x v="0"/>
    <x v="0"/>
    <x v="0"/>
    <x v="2"/>
    <x v="0"/>
    <x v="0"/>
    <x v="1"/>
    <x v="3"/>
    <x v="0"/>
    <x v="0"/>
    <x v="0"/>
    <x v="1"/>
    <x v="0"/>
    <x v="0"/>
    <x v="0"/>
    <x v="0"/>
    <x v="0"/>
    <x v="0"/>
    <x v="0"/>
    <x v="0"/>
    <x v="0"/>
    <x v="11"/>
    <x v="19"/>
    <x v="0"/>
    <x v="0"/>
    <x v="11"/>
    <x v="0"/>
    <x v="3"/>
    <x v="0"/>
    <x v="1"/>
    <x v="7"/>
    <x v="4"/>
  </r>
  <r>
    <x v="0"/>
    <x v="1"/>
    <x v="42"/>
    <x v="0"/>
    <x v="7"/>
    <x v="2"/>
    <x v="2"/>
    <x v="1"/>
    <x v="4"/>
    <x v="3"/>
    <x v="1"/>
    <x v="3"/>
    <x v="1"/>
    <x v="2"/>
    <x v="1"/>
    <x v="2"/>
    <x v="0"/>
    <x v="1"/>
    <x v="1"/>
    <x v="0"/>
    <x v="1"/>
    <x v="1"/>
    <x v="0"/>
    <x v="4"/>
    <x v="2"/>
    <x v="0"/>
    <x v="0"/>
    <x v="0"/>
    <x v="2"/>
    <x v="3"/>
    <x v="2"/>
    <x v="1"/>
    <x v="3"/>
    <x v="1"/>
    <x v="0"/>
    <x v="3"/>
    <x v="0"/>
    <x v="1"/>
    <x v="2"/>
    <x v="1"/>
    <x v="0"/>
    <x v="0"/>
    <x v="0"/>
    <x v="0"/>
    <x v="0"/>
    <x v="0"/>
    <x v="0"/>
    <x v="0"/>
    <x v="0"/>
    <x v="18"/>
    <x v="29"/>
    <x v="12"/>
    <x v="1"/>
    <x v="11"/>
    <x v="4"/>
    <x v="5"/>
    <x v="0"/>
    <x v="39"/>
    <x v="8"/>
    <x v="6"/>
  </r>
  <r>
    <x v="0"/>
    <x v="1"/>
    <x v="42"/>
    <x v="0"/>
    <x v="7"/>
    <x v="2"/>
    <x v="2"/>
    <x v="1"/>
    <x v="1"/>
    <x v="1"/>
    <x v="1"/>
    <x v="1"/>
    <x v="0"/>
    <x v="3"/>
    <x v="1"/>
    <x v="1"/>
    <x v="3"/>
    <x v="4"/>
    <x v="0"/>
    <x v="0"/>
    <x v="0"/>
    <x v="1"/>
    <x v="0"/>
    <x v="2"/>
    <x v="1"/>
    <x v="0"/>
    <x v="0"/>
    <x v="0"/>
    <x v="4"/>
    <x v="3"/>
    <x v="0"/>
    <x v="2"/>
    <x v="0"/>
    <x v="0"/>
    <x v="4"/>
    <x v="3"/>
    <x v="0"/>
    <x v="3"/>
    <x v="2"/>
    <x v="1"/>
    <x v="0"/>
    <x v="0"/>
    <x v="0"/>
    <x v="0"/>
    <x v="0"/>
    <x v="0"/>
    <x v="0"/>
    <x v="0"/>
    <x v="0"/>
    <x v="11"/>
    <x v="10"/>
    <x v="25"/>
    <x v="3"/>
    <x v="0"/>
    <x v="4"/>
    <x v="3"/>
    <x v="0"/>
    <x v="22"/>
    <x v="7"/>
    <x v="4"/>
  </r>
  <r>
    <x v="0"/>
    <x v="1"/>
    <x v="42"/>
    <x v="0"/>
    <x v="7"/>
    <x v="2"/>
    <x v="2"/>
    <x v="1"/>
    <x v="1"/>
    <x v="1"/>
    <x v="0"/>
    <x v="2"/>
    <x v="0"/>
    <x v="3"/>
    <x v="1"/>
    <x v="1"/>
    <x v="0"/>
    <x v="1"/>
    <x v="0"/>
    <x v="0"/>
    <x v="0"/>
    <x v="1"/>
    <x v="0"/>
    <x v="2"/>
    <x v="1"/>
    <x v="0"/>
    <x v="0"/>
    <x v="1"/>
    <x v="0"/>
    <x v="0"/>
    <x v="0"/>
    <x v="2"/>
    <x v="0"/>
    <x v="3"/>
    <x v="0"/>
    <x v="3"/>
    <x v="0"/>
    <x v="3"/>
    <x v="2"/>
    <x v="1"/>
    <x v="0"/>
    <x v="0"/>
    <x v="0"/>
    <x v="0"/>
    <x v="0"/>
    <x v="0"/>
    <x v="0"/>
    <x v="0"/>
    <x v="0"/>
    <x v="11"/>
    <x v="27"/>
    <x v="2"/>
    <x v="3"/>
    <x v="0"/>
    <x v="4"/>
    <x v="3"/>
    <x v="0"/>
    <x v="1"/>
    <x v="7"/>
    <x v="5"/>
  </r>
  <r>
    <x v="0"/>
    <x v="1"/>
    <x v="42"/>
    <x v="0"/>
    <x v="7"/>
    <x v="2"/>
    <x v="1"/>
    <x v="2"/>
    <x v="4"/>
    <x v="2"/>
    <x v="2"/>
    <x v="3"/>
    <x v="1"/>
    <x v="2"/>
    <x v="3"/>
    <x v="2"/>
    <x v="1"/>
    <x v="4"/>
    <x v="1"/>
    <x v="1"/>
    <x v="4"/>
    <x v="2"/>
    <x v="2"/>
    <x v="1"/>
    <x v="2"/>
    <x v="0"/>
    <x v="1"/>
    <x v="3"/>
    <x v="4"/>
    <x v="4"/>
    <x v="2"/>
    <x v="1"/>
    <x v="1"/>
    <x v="4"/>
    <x v="4"/>
    <x v="1"/>
    <x v="1"/>
    <x v="1"/>
    <x v="1"/>
    <x v="1"/>
    <x v="0"/>
    <x v="0"/>
    <x v="0"/>
    <x v="0"/>
    <x v="0"/>
    <x v="0"/>
    <x v="0"/>
    <x v="0"/>
    <x v="0"/>
    <x v="15"/>
    <x v="49"/>
    <x v="13"/>
    <x v="2"/>
    <x v="18"/>
    <x v="2"/>
    <x v="2"/>
    <x v="3"/>
    <x v="23"/>
    <x v="1"/>
    <x v="7"/>
  </r>
  <r>
    <x v="0"/>
    <x v="1"/>
    <x v="42"/>
    <x v="0"/>
    <x v="7"/>
    <x v="2"/>
    <x v="2"/>
    <x v="2"/>
    <x v="4"/>
    <x v="3"/>
    <x v="0"/>
    <x v="5"/>
    <x v="0"/>
    <x v="1"/>
    <x v="1"/>
    <x v="2"/>
    <x v="0"/>
    <x v="2"/>
    <x v="3"/>
    <x v="4"/>
    <x v="1"/>
    <x v="0"/>
    <x v="0"/>
    <x v="2"/>
    <x v="2"/>
    <x v="0"/>
    <x v="1"/>
    <x v="1"/>
    <x v="2"/>
    <x v="4"/>
    <x v="2"/>
    <x v="1"/>
    <x v="0"/>
    <x v="3"/>
    <x v="4"/>
    <x v="3"/>
    <x v="2"/>
    <x v="0"/>
    <x v="0"/>
    <x v="0"/>
    <x v="0"/>
    <x v="0"/>
    <x v="0"/>
    <x v="0"/>
    <x v="0"/>
    <x v="0"/>
    <x v="0"/>
    <x v="0"/>
    <x v="0"/>
    <x v="16"/>
    <x v="50"/>
    <x v="8"/>
    <x v="7"/>
    <x v="5"/>
    <x v="0"/>
    <x v="1"/>
    <x v="3"/>
    <x v="8"/>
    <x v="6"/>
    <x v="3"/>
  </r>
  <r>
    <x v="0"/>
    <x v="1"/>
    <x v="42"/>
    <x v="0"/>
    <x v="7"/>
    <x v="0"/>
    <x v="2"/>
    <x v="1"/>
    <x v="1"/>
    <x v="0"/>
    <x v="3"/>
    <x v="0"/>
    <x v="2"/>
    <x v="0"/>
    <x v="1"/>
    <x v="0"/>
    <x v="0"/>
    <x v="1"/>
    <x v="3"/>
    <x v="0"/>
    <x v="0"/>
    <x v="1"/>
    <x v="0"/>
    <x v="2"/>
    <x v="1"/>
    <x v="4"/>
    <x v="0"/>
    <x v="0"/>
    <x v="0"/>
    <x v="3"/>
    <x v="2"/>
    <x v="0"/>
    <x v="0"/>
    <x v="0"/>
    <x v="1"/>
    <x v="3"/>
    <x v="2"/>
    <x v="0"/>
    <x v="0"/>
    <x v="0"/>
    <x v="0"/>
    <x v="0"/>
    <x v="0"/>
    <x v="0"/>
    <x v="0"/>
    <x v="0"/>
    <x v="0"/>
    <x v="0"/>
    <x v="0"/>
    <x v="11"/>
    <x v="5"/>
    <x v="14"/>
    <x v="0"/>
    <x v="0"/>
    <x v="4"/>
    <x v="3"/>
    <x v="5"/>
    <x v="4"/>
    <x v="0"/>
    <x v="4"/>
  </r>
  <r>
    <x v="0"/>
    <x v="1"/>
    <x v="43"/>
    <x v="0"/>
    <x v="7"/>
    <x v="0"/>
    <x v="2"/>
    <x v="1"/>
    <x v="2"/>
    <x v="1"/>
    <x v="3"/>
    <x v="1"/>
    <x v="0"/>
    <x v="1"/>
    <x v="0"/>
    <x v="1"/>
    <x v="0"/>
    <x v="1"/>
    <x v="0"/>
    <x v="4"/>
    <x v="1"/>
    <x v="0"/>
    <x v="0"/>
    <x v="1"/>
    <x v="1"/>
    <x v="1"/>
    <x v="1"/>
    <x v="1"/>
    <x v="0"/>
    <x v="0"/>
    <x v="0"/>
    <x v="0"/>
    <x v="0"/>
    <x v="3"/>
    <x v="1"/>
    <x v="0"/>
    <x v="0"/>
    <x v="0"/>
    <x v="0"/>
    <x v="0"/>
    <x v="0"/>
    <x v="0"/>
    <x v="0"/>
    <x v="0"/>
    <x v="0"/>
    <x v="0"/>
    <x v="0"/>
    <x v="0"/>
    <x v="0"/>
    <x v="1"/>
    <x v="8"/>
    <x v="4"/>
    <x v="3"/>
    <x v="5"/>
    <x v="0"/>
    <x v="1"/>
    <x v="1"/>
    <x v="1"/>
    <x v="0"/>
    <x v="1"/>
  </r>
  <r>
    <x v="0"/>
    <x v="1"/>
    <x v="42"/>
    <x v="0"/>
    <x v="7"/>
    <x v="2"/>
    <x v="2"/>
    <x v="2"/>
    <x v="1"/>
    <x v="0"/>
    <x v="3"/>
    <x v="2"/>
    <x v="2"/>
    <x v="1"/>
    <x v="1"/>
    <x v="1"/>
    <x v="0"/>
    <x v="0"/>
    <x v="0"/>
    <x v="2"/>
    <x v="1"/>
    <x v="0"/>
    <x v="3"/>
    <x v="2"/>
    <x v="1"/>
    <x v="0"/>
    <x v="1"/>
    <x v="0"/>
    <x v="3"/>
    <x v="3"/>
    <x v="3"/>
    <x v="2"/>
    <x v="0"/>
    <x v="0"/>
    <x v="1"/>
    <x v="0"/>
    <x v="0"/>
    <x v="3"/>
    <x v="0"/>
    <x v="0"/>
    <x v="0"/>
    <x v="0"/>
    <x v="0"/>
    <x v="0"/>
    <x v="0"/>
    <x v="0"/>
    <x v="0"/>
    <x v="0"/>
    <x v="0"/>
    <x v="1"/>
    <x v="6"/>
    <x v="10"/>
    <x v="0"/>
    <x v="6"/>
    <x v="9"/>
    <x v="3"/>
    <x v="3"/>
    <x v="37"/>
    <x v="7"/>
    <x v="4"/>
  </r>
  <r>
    <x v="0"/>
    <x v="1"/>
    <x v="42"/>
    <x v="0"/>
    <x v="7"/>
    <x v="2"/>
    <x v="1"/>
    <x v="2"/>
    <x v="4"/>
    <x v="3"/>
    <x v="2"/>
    <x v="3"/>
    <x v="1"/>
    <x v="2"/>
    <x v="3"/>
    <x v="2"/>
    <x v="0"/>
    <x v="2"/>
    <x v="1"/>
    <x v="4"/>
    <x v="3"/>
    <x v="2"/>
    <x v="2"/>
    <x v="4"/>
    <x v="2"/>
    <x v="0"/>
    <x v="0"/>
    <x v="1"/>
    <x v="4"/>
    <x v="3"/>
    <x v="4"/>
    <x v="0"/>
    <x v="3"/>
    <x v="1"/>
    <x v="0"/>
    <x v="4"/>
    <x v="2"/>
    <x v="2"/>
    <x v="2"/>
    <x v="0"/>
    <x v="0"/>
    <x v="0"/>
    <x v="0"/>
    <x v="0"/>
    <x v="0"/>
    <x v="0"/>
    <x v="0"/>
    <x v="0"/>
    <x v="0"/>
    <x v="15"/>
    <x v="41"/>
    <x v="9"/>
    <x v="2"/>
    <x v="9"/>
    <x v="2"/>
    <x v="5"/>
    <x v="0"/>
    <x v="30"/>
    <x v="4"/>
    <x v="6"/>
  </r>
  <r>
    <x v="0"/>
    <x v="1"/>
    <x v="42"/>
    <x v="0"/>
    <x v="7"/>
    <x v="2"/>
    <x v="1"/>
    <x v="2"/>
    <x v="1"/>
    <x v="1"/>
    <x v="0"/>
    <x v="2"/>
    <x v="0"/>
    <x v="1"/>
    <x v="1"/>
    <x v="1"/>
    <x v="1"/>
    <x v="1"/>
    <x v="1"/>
    <x v="0"/>
    <x v="1"/>
    <x v="1"/>
    <x v="0"/>
    <x v="1"/>
    <x v="2"/>
    <x v="0"/>
    <x v="1"/>
    <x v="1"/>
    <x v="0"/>
    <x v="3"/>
    <x v="3"/>
    <x v="1"/>
    <x v="1"/>
    <x v="3"/>
    <x v="1"/>
    <x v="0"/>
    <x v="0"/>
    <x v="0"/>
    <x v="2"/>
    <x v="1"/>
    <x v="0"/>
    <x v="0"/>
    <x v="0"/>
    <x v="0"/>
    <x v="0"/>
    <x v="0"/>
    <x v="0"/>
    <x v="0"/>
    <x v="0"/>
    <x v="8"/>
    <x v="27"/>
    <x v="5"/>
    <x v="1"/>
    <x v="11"/>
    <x v="4"/>
    <x v="2"/>
    <x v="3"/>
    <x v="5"/>
    <x v="1"/>
    <x v="1"/>
  </r>
  <r>
    <x v="0"/>
    <x v="1"/>
    <x v="42"/>
    <x v="0"/>
    <x v="7"/>
    <x v="2"/>
    <x v="0"/>
    <x v="0"/>
    <x v="0"/>
    <x v="0"/>
    <x v="3"/>
    <x v="0"/>
    <x v="2"/>
    <x v="0"/>
    <x v="0"/>
    <x v="0"/>
    <x v="4"/>
    <x v="1"/>
    <x v="3"/>
    <x v="0"/>
    <x v="0"/>
    <x v="0"/>
    <x v="1"/>
    <x v="0"/>
    <x v="0"/>
    <x v="0"/>
    <x v="5"/>
    <x v="1"/>
    <x v="0"/>
    <x v="0"/>
    <x v="2"/>
    <x v="2"/>
    <x v="0"/>
    <x v="3"/>
    <x v="1"/>
    <x v="0"/>
    <x v="2"/>
    <x v="0"/>
    <x v="0"/>
    <x v="0"/>
    <x v="0"/>
    <x v="0"/>
    <x v="0"/>
    <x v="0"/>
    <x v="0"/>
    <x v="0"/>
    <x v="0"/>
    <x v="0"/>
    <x v="0"/>
    <x v="0"/>
    <x v="5"/>
    <x v="6"/>
    <x v="0"/>
    <x v="0"/>
    <x v="1"/>
    <x v="0"/>
    <x v="5"/>
    <x v="3"/>
    <x v="7"/>
    <x v="1"/>
  </r>
  <r>
    <x v="0"/>
    <x v="1"/>
    <x v="42"/>
    <x v="0"/>
    <x v="7"/>
    <x v="2"/>
    <x v="0"/>
    <x v="0"/>
    <x v="0"/>
    <x v="3"/>
    <x v="3"/>
    <x v="1"/>
    <x v="0"/>
    <x v="1"/>
    <x v="0"/>
    <x v="0"/>
    <x v="4"/>
    <x v="2"/>
    <x v="1"/>
    <x v="0"/>
    <x v="0"/>
    <x v="1"/>
    <x v="0"/>
    <x v="2"/>
    <x v="2"/>
    <x v="1"/>
    <x v="1"/>
    <x v="1"/>
    <x v="0"/>
    <x v="0"/>
    <x v="0"/>
    <x v="2"/>
    <x v="3"/>
    <x v="3"/>
    <x v="2"/>
    <x v="0"/>
    <x v="2"/>
    <x v="0"/>
    <x v="0"/>
    <x v="0"/>
    <x v="0"/>
    <x v="0"/>
    <x v="0"/>
    <x v="0"/>
    <x v="0"/>
    <x v="0"/>
    <x v="0"/>
    <x v="0"/>
    <x v="0"/>
    <x v="0"/>
    <x v="13"/>
    <x v="0"/>
    <x v="2"/>
    <x v="0"/>
    <x v="4"/>
    <x v="1"/>
    <x v="1"/>
    <x v="1"/>
    <x v="3"/>
    <x v="3"/>
  </r>
  <r>
    <x v="0"/>
    <x v="1"/>
    <x v="42"/>
    <x v="0"/>
    <x v="7"/>
    <x v="2"/>
    <x v="2"/>
    <x v="0"/>
    <x v="1"/>
    <x v="3"/>
    <x v="2"/>
    <x v="3"/>
    <x v="4"/>
    <x v="1"/>
    <x v="0"/>
    <x v="0"/>
    <x v="0"/>
    <x v="1"/>
    <x v="0"/>
    <x v="2"/>
    <x v="1"/>
    <x v="2"/>
    <x v="2"/>
    <x v="4"/>
    <x v="2"/>
    <x v="0"/>
    <x v="1"/>
    <x v="1"/>
    <x v="0"/>
    <x v="0"/>
    <x v="0"/>
    <x v="2"/>
    <x v="0"/>
    <x v="1"/>
    <x v="4"/>
    <x v="0"/>
    <x v="0"/>
    <x v="3"/>
    <x v="0"/>
    <x v="0"/>
    <x v="0"/>
    <x v="0"/>
    <x v="0"/>
    <x v="0"/>
    <x v="0"/>
    <x v="0"/>
    <x v="0"/>
    <x v="0"/>
    <x v="0"/>
    <x v="5"/>
    <x v="42"/>
    <x v="14"/>
    <x v="3"/>
    <x v="6"/>
    <x v="2"/>
    <x v="5"/>
    <x v="3"/>
    <x v="1"/>
    <x v="7"/>
    <x v="6"/>
  </r>
  <r>
    <x v="0"/>
    <x v="1"/>
    <x v="42"/>
    <x v="0"/>
    <x v="7"/>
    <x v="2"/>
    <x v="2"/>
    <x v="1"/>
    <x v="2"/>
    <x v="3"/>
    <x v="0"/>
    <x v="3"/>
    <x v="2"/>
    <x v="0"/>
    <x v="0"/>
    <x v="1"/>
    <x v="0"/>
    <x v="2"/>
    <x v="0"/>
    <x v="0"/>
    <x v="0"/>
    <x v="0"/>
    <x v="1"/>
    <x v="4"/>
    <x v="1"/>
    <x v="0"/>
    <x v="5"/>
    <x v="0"/>
    <x v="2"/>
    <x v="0"/>
    <x v="0"/>
    <x v="0"/>
    <x v="1"/>
    <x v="3"/>
    <x v="1"/>
    <x v="0"/>
    <x v="2"/>
    <x v="3"/>
    <x v="0"/>
    <x v="0"/>
    <x v="0"/>
    <x v="0"/>
    <x v="0"/>
    <x v="0"/>
    <x v="0"/>
    <x v="0"/>
    <x v="0"/>
    <x v="0"/>
    <x v="0"/>
    <x v="1"/>
    <x v="10"/>
    <x v="15"/>
    <x v="1"/>
    <x v="0"/>
    <x v="1"/>
    <x v="9"/>
    <x v="5"/>
    <x v="24"/>
    <x v="13"/>
    <x v="1"/>
  </r>
  <r>
    <x v="0"/>
    <x v="1"/>
    <x v="42"/>
    <x v="0"/>
    <x v="7"/>
    <x v="2"/>
    <x v="2"/>
    <x v="1"/>
    <x v="1"/>
    <x v="1"/>
    <x v="0"/>
    <x v="1"/>
    <x v="2"/>
    <x v="1"/>
    <x v="1"/>
    <x v="1"/>
    <x v="1"/>
    <x v="1"/>
    <x v="3"/>
    <x v="0"/>
    <x v="0"/>
    <x v="0"/>
    <x v="3"/>
    <x v="1"/>
    <x v="1"/>
    <x v="1"/>
    <x v="0"/>
    <x v="0"/>
    <x v="0"/>
    <x v="0"/>
    <x v="0"/>
    <x v="2"/>
    <x v="0"/>
    <x v="3"/>
    <x v="0"/>
    <x v="3"/>
    <x v="0"/>
    <x v="0"/>
    <x v="0"/>
    <x v="0"/>
    <x v="0"/>
    <x v="0"/>
    <x v="0"/>
    <x v="0"/>
    <x v="0"/>
    <x v="0"/>
    <x v="0"/>
    <x v="0"/>
    <x v="0"/>
    <x v="11"/>
    <x v="27"/>
    <x v="5"/>
    <x v="0"/>
    <x v="0"/>
    <x v="9"/>
    <x v="1"/>
    <x v="3"/>
    <x v="0"/>
    <x v="7"/>
    <x v="5"/>
  </r>
  <r>
    <x v="0"/>
    <x v="1"/>
    <x v="42"/>
    <x v="0"/>
    <x v="7"/>
    <x v="2"/>
    <x v="2"/>
    <x v="0"/>
    <x v="0"/>
    <x v="0"/>
    <x v="0"/>
    <x v="2"/>
    <x v="1"/>
    <x v="2"/>
    <x v="1"/>
    <x v="0"/>
    <x v="0"/>
    <x v="1"/>
    <x v="0"/>
    <x v="0"/>
    <x v="0"/>
    <x v="1"/>
    <x v="0"/>
    <x v="1"/>
    <x v="0"/>
    <x v="0"/>
    <x v="1"/>
    <x v="1"/>
    <x v="0"/>
    <x v="0"/>
    <x v="0"/>
    <x v="2"/>
    <x v="3"/>
    <x v="0"/>
    <x v="1"/>
    <x v="0"/>
    <x v="2"/>
    <x v="3"/>
    <x v="0"/>
    <x v="0"/>
    <x v="0"/>
    <x v="0"/>
    <x v="0"/>
    <x v="0"/>
    <x v="0"/>
    <x v="0"/>
    <x v="0"/>
    <x v="0"/>
    <x v="0"/>
    <x v="6"/>
    <x v="8"/>
    <x v="7"/>
    <x v="3"/>
    <x v="0"/>
    <x v="4"/>
    <x v="6"/>
    <x v="3"/>
    <x v="1"/>
    <x v="3"/>
    <x v="4"/>
  </r>
  <r>
    <x v="0"/>
    <x v="1"/>
    <x v="42"/>
    <x v="0"/>
    <x v="7"/>
    <x v="1"/>
    <x v="2"/>
    <x v="1"/>
    <x v="2"/>
    <x v="4"/>
    <x v="0"/>
    <x v="1"/>
    <x v="1"/>
    <x v="1"/>
    <x v="3"/>
    <x v="1"/>
    <x v="3"/>
    <x v="1"/>
    <x v="4"/>
    <x v="0"/>
    <x v="5"/>
    <x v="1"/>
    <x v="0"/>
    <x v="4"/>
    <x v="2"/>
    <x v="0"/>
    <x v="5"/>
    <x v="1"/>
    <x v="0"/>
    <x v="0"/>
    <x v="0"/>
    <x v="1"/>
    <x v="1"/>
    <x v="0"/>
    <x v="1"/>
    <x v="3"/>
    <x v="0"/>
    <x v="3"/>
    <x v="0"/>
    <x v="2"/>
    <x v="0"/>
    <x v="0"/>
    <x v="0"/>
    <x v="0"/>
    <x v="0"/>
    <x v="0"/>
    <x v="0"/>
    <x v="0"/>
    <x v="0"/>
    <x v="1"/>
    <x v="60"/>
    <x v="34"/>
    <x v="8"/>
    <x v="21"/>
    <x v="4"/>
    <x v="5"/>
    <x v="5"/>
    <x v="1"/>
    <x v="1"/>
    <x v="4"/>
  </r>
  <r>
    <x v="0"/>
    <x v="1"/>
    <x v="42"/>
    <x v="0"/>
    <x v="7"/>
    <x v="0"/>
    <x v="1"/>
    <x v="1"/>
    <x v="0"/>
    <x v="3"/>
    <x v="0"/>
    <x v="3"/>
    <x v="0"/>
    <x v="1"/>
    <x v="1"/>
    <x v="1"/>
    <x v="1"/>
    <x v="1"/>
    <x v="0"/>
    <x v="3"/>
    <x v="1"/>
    <x v="1"/>
    <x v="0"/>
    <x v="1"/>
    <x v="2"/>
    <x v="1"/>
    <x v="0"/>
    <x v="1"/>
    <x v="0"/>
    <x v="0"/>
    <x v="2"/>
    <x v="1"/>
    <x v="1"/>
    <x v="1"/>
    <x v="1"/>
    <x v="0"/>
    <x v="1"/>
    <x v="3"/>
    <x v="2"/>
    <x v="4"/>
    <x v="0"/>
    <x v="0"/>
    <x v="0"/>
    <x v="0"/>
    <x v="0"/>
    <x v="0"/>
    <x v="0"/>
    <x v="0"/>
    <x v="0"/>
    <x v="10"/>
    <x v="17"/>
    <x v="5"/>
    <x v="3"/>
    <x v="14"/>
    <x v="4"/>
    <x v="2"/>
    <x v="3"/>
    <x v="3"/>
    <x v="1"/>
    <x v="0"/>
  </r>
  <r>
    <x v="0"/>
    <x v="1"/>
    <x v="42"/>
    <x v="0"/>
    <x v="7"/>
    <x v="2"/>
    <x v="2"/>
    <x v="0"/>
    <x v="1"/>
    <x v="1"/>
    <x v="3"/>
    <x v="2"/>
    <x v="0"/>
    <x v="0"/>
    <x v="0"/>
    <x v="0"/>
    <x v="4"/>
    <x v="1"/>
    <x v="0"/>
    <x v="0"/>
    <x v="0"/>
    <x v="1"/>
    <x v="0"/>
    <x v="2"/>
    <x v="2"/>
    <x v="4"/>
    <x v="0"/>
    <x v="1"/>
    <x v="0"/>
    <x v="0"/>
    <x v="0"/>
    <x v="2"/>
    <x v="2"/>
    <x v="0"/>
    <x v="1"/>
    <x v="0"/>
    <x v="0"/>
    <x v="0"/>
    <x v="0"/>
    <x v="0"/>
    <x v="0"/>
    <x v="0"/>
    <x v="0"/>
    <x v="0"/>
    <x v="0"/>
    <x v="0"/>
    <x v="0"/>
    <x v="0"/>
    <x v="0"/>
    <x v="5"/>
    <x v="12"/>
    <x v="6"/>
    <x v="3"/>
    <x v="0"/>
    <x v="4"/>
    <x v="1"/>
    <x v="5"/>
    <x v="1"/>
    <x v="5"/>
    <x v="4"/>
  </r>
  <r>
    <x v="0"/>
    <x v="1"/>
    <x v="42"/>
    <x v="0"/>
    <x v="7"/>
    <x v="2"/>
    <x v="0"/>
    <x v="0"/>
    <x v="2"/>
    <x v="1"/>
    <x v="2"/>
    <x v="1"/>
    <x v="2"/>
    <x v="0"/>
    <x v="0"/>
    <x v="0"/>
    <x v="0"/>
    <x v="1"/>
    <x v="1"/>
    <x v="4"/>
    <x v="0"/>
    <x v="0"/>
    <x v="0"/>
    <x v="3"/>
    <x v="1"/>
    <x v="4"/>
    <x v="0"/>
    <x v="1"/>
    <x v="0"/>
    <x v="3"/>
    <x v="3"/>
    <x v="0"/>
    <x v="1"/>
    <x v="4"/>
    <x v="1"/>
    <x v="0"/>
    <x v="2"/>
    <x v="3"/>
    <x v="1"/>
    <x v="0"/>
    <x v="0"/>
    <x v="0"/>
    <x v="0"/>
    <x v="0"/>
    <x v="0"/>
    <x v="0"/>
    <x v="0"/>
    <x v="0"/>
    <x v="0"/>
    <x v="9"/>
    <x v="36"/>
    <x v="0"/>
    <x v="1"/>
    <x v="0"/>
    <x v="0"/>
    <x v="3"/>
    <x v="5"/>
    <x v="5"/>
    <x v="13"/>
    <x v="4"/>
  </r>
  <r>
    <x v="0"/>
    <x v="1"/>
    <x v="42"/>
    <x v="0"/>
    <x v="7"/>
    <x v="2"/>
    <x v="1"/>
    <x v="1"/>
    <x v="4"/>
    <x v="0"/>
    <x v="0"/>
    <x v="1"/>
    <x v="2"/>
    <x v="1"/>
    <x v="3"/>
    <x v="1"/>
    <x v="2"/>
    <x v="1"/>
    <x v="0"/>
    <x v="3"/>
    <x v="5"/>
    <x v="1"/>
    <x v="3"/>
    <x v="4"/>
    <x v="2"/>
    <x v="1"/>
    <x v="1"/>
    <x v="1"/>
    <x v="2"/>
    <x v="4"/>
    <x v="1"/>
    <x v="1"/>
    <x v="4"/>
    <x v="1"/>
    <x v="4"/>
    <x v="1"/>
    <x v="4"/>
    <x v="2"/>
    <x v="3"/>
    <x v="1"/>
    <x v="0"/>
    <x v="0"/>
    <x v="0"/>
    <x v="0"/>
    <x v="0"/>
    <x v="0"/>
    <x v="0"/>
    <x v="0"/>
    <x v="0"/>
    <x v="16"/>
    <x v="12"/>
    <x v="16"/>
    <x v="3"/>
    <x v="7"/>
    <x v="3"/>
    <x v="5"/>
    <x v="1"/>
    <x v="36"/>
    <x v="11"/>
    <x v="6"/>
  </r>
  <r>
    <x v="0"/>
    <x v="1"/>
    <x v="42"/>
    <x v="0"/>
    <x v="7"/>
    <x v="2"/>
    <x v="1"/>
    <x v="0"/>
    <x v="1"/>
    <x v="1"/>
    <x v="0"/>
    <x v="2"/>
    <x v="0"/>
    <x v="0"/>
    <x v="0"/>
    <x v="0"/>
    <x v="1"/>
    <x v="1"/>
    <x v="2"/>
    <x v="1"/>
    <x v="4"/>
    <x v="1"/>
    <x v="0"/>
    <x v="1"/>
    <x v="1"/>
    <x v="1"/>
    <x v="1"/>
    <x v="1"/>
    <x v="0"/>
    <x v="0"/>
    <x v="0"/>
    <x v="1"/>
    <x v="3"/>
    <x v="0"/>
    <x v="1"/>
    <x v="3"/>
    <x v="0"/>
    <x v="3"/>
    <x v="0"/>
    <x v="2"/>
    <x v="0"/>
    <x v="0"/>
    <x v="0"/>
    <x v="0"/>
    <x v="0"/>
    <x v="0"/>
    <x v="0"/>
    <x v="0"/>
    <x v="0"/>
    <x v="10"/>
    <x v="27"/>
    <x v="14"/>
    <x v="3"/>
    <x v="18"/>
    <x v="4"/>
    <x v="1"/>
    <x v="1"/>
    <x v="1"/>
    <x v="8"/>
    <x v="4"/>
  </r>
  <r>
    <x v="0"/>
    <x v="1"/>
    <x v="42"/>
    <x v="0"/>
    <x v="7"/>
    <x v="0"/>
    <x v="2"/>
    <x v="0"/>
    <x v="0"/>
    <x v="3"/>
    <x v="0"/>
    <x v="3"/>
    <x v="0"/>
    <x v="1"/>
    <x v="0"/>
    <x v="1"/>
    <x v="0"/>
    <x v="2"/>
    <x v="3"/>
    <x v="0"/>
    <x v="0"/>
    <x v="1"/>
    <x v="4"/>
    <x v="1"/>
    <x v="0"/>
    <x v="2"/>
    <x v="1"/>
    <x v="1"/>
    <x v="0"/>
    <x v="3"/>
    <x v="0"/>
    <x v="0"/>
    <x v="2"/>
    <x v="0"/>
    <x v="1"/>
    <x v="0"/>
    <x v="0"/>
    <x v="1"/>
    <x v="0"/>
    <x v="0"/>
    <x v="0"/>
    <x v="0"/>
    <x v="0"/>
    <x v="0"/>
    <x v="0"/>
    <x v="0"/>
    <x v="0"/>
    <x v="0"/>
    <x v="0"/>
    <x v="6"/>
    <x v="17"/>
    <x v="4"/>
    <x v="7"/>
    <x v="0"/>
    <x v="8"/>
    <x v="6"/>
    <x v="7"/>
    <x v="3"/>
    <x v="2"/>
    <x v="4"/>
  </r>
  <r>
    <x v="0"/>
    <x v="1"/>
    <x v="42"/>
    <x v="0"/>
    <x v="7"/>
    <x v="1"/>
    <x v="2"/>
    <x v="0"/>
    <x v="2"/>
    <x v="1"/>
    <x v="3"/>
    <x v="2"/>
    <x v="2"/>
    <x v="1"/>
    <x v="0"/>
    <x v="0"/>
    <x v="0"/>
    <x v="1"/>
    <x v="0"/>
    <x v="2"/>
    <x v="0"/>
    <x v="1"/>
    <x v="0"/>
    <x v="1"/>
    <x v="1"/>
    <x v="1"/>
    <x v="0"/>
    <x v="0"/>
    <x v="0"/>
    <x v="3"/>
    <x v="0"/>
    <x v="2"/>
    <x v="3"/>
    <x v="1"/>
    <x v="0"/>
    <x v="0"/>
    <x v="0"/>
    <x v="0"/>
    <x v="0"/>
    <x v="0"/>
    <x v="0"/>
    <x v="0"/>
    <x v="0"/>
    <x v="0"/>
    <x v="0"/>
    <x v="0"/>
    <x v="0"/>
    <x v="0"/>
    <x v="0"/>
    <x v="10"/>
    <x v="0"/>
    <x v="14"/>
    <x v="3"/>
    <x v="2"/>
    <x v="4"/>
    <x v="1"/>
    <x v="3"/>
    <x v="6"/>
    <x v="3"/>
    <x v="6"/>
  </r>
  <r>
    <x v="0"/>
    <x v="1"/>
    <x v="42"/>
    <x v="0"/>
    <x v="7"/>
    <x v="2"/>
    <x v="2"/>
    <x v="1"/>
    <x v="3"/>
    <x v="1"/>
    <x v="0"/>
    <x v="1"/>
    <x v="0"/>
    <x v="1"/>
    <x v="1"/>
    <x v="1"/>
    <x v="1"/>
    <x v="0"/>
    <x v="3"/>
    <x v="0"/>
    <x v="0"/>
    <x v="1"/>
    <x v="0"/>
    <x v="2"/>
    <x v="1"/>
    <x v="1"/>
    <x v="1"/>
    <x v="0"/>
    <x v="2"/>
    <x v="4"/>
    <x v="4"/>
    <x v="2"/>
    <x v="0"/>
    <x v="3"/>
    <x v="0"/>
    <x v="1"/>
    <x v="2"/>
    <x v="3"/>
    <x v="0"/>
    <x v="0"/>
    <x v="0"/>
    <x v="0"/>
    <x v="0"/>
    <x v="0"/>
    <x v="0"/>
    <x v="0"/>
    <x v="0"/>
    <x v="0"/>
    <x v="0"/>
    <x v="3"/>
    <x v="1"/>
    <x v="5"/>
    <x v="6"/>
    <x v="0"/>
    <x v="4"/>
    <x v="3"/>
    <x v="1"/>
    <x v="55"/>
    <x v="7"/>
    <x v="5"/>
  </r>
  <r>
    <x v="0"/>
    <x v="1"/>
    <x v="42"/>
    <x v="0"/>
    <x v="7"/>
    <x v="0"/>
    <x v="2"/>
    <x v="1"/>
    <x v="1"/>
    <x v="3"/>
    <x v="0"/>
    <x v="1"/>
    <x v="0"/>
    <x v="1"/>
    <x v="1"/>
    <x v="2"/>
    <x v="4"/>
    <x v="2"/>
    <x v="0"/>
    <x v="4"/>
    <x v="1"/>
    <x v="1"/>
    <x v="0"/>
    <x v="1"/>
    <x v="1"/>
    <x v="1"/>
    <x v="0"/>
    <x v="1"/>
    <x v="2"/>
    <x v="0"/>
    <x v="0"/>
    <x v="0"/>
    <x v="0"/>
    <x v="0"/>
    <x v="1"/>
    <x v="1"/>
    <x v="0"/>
    <x v="3"/>
    <x v="2"/>
    <x v="0"/>
    <x v="0"/>
    <x v="0"/>
    <x v="0"/>
    <x v="0"/>
    <x v="0"/>
    <x v="0"/>
    <x v="0"/>
    <x v="0"/>
    <x v="0"/>
    <x v="11"/>
    <x v="10"/>
    <x v="17"/>
    <x v="1"/>
    <x v="5"/>
    <x v="4"/>
    <x v="1"/>
    <x v="3"/>
    <x v="0"/>
    <x v="0"/>
    <x v="4"/>
  </r>
  <r>
    <x v="0"/>
    <x v="1"/>
    <x v="42"/>
    <x v="0"/>
    <x v="7"/>
    <x v="0"/>
    <x v="1"/>
    <x v="1"/>
    <x v="2"/>
    <x v="3"/>
    <x v="2"/>
    <x v="1"/>
    <x v="1"/>
    <x v="2"/>
    <x v="3"/>
    <x v="4"/>
    <x v="1"/>
    <x v="2"/>
    <x v="3"/>
    <x v="4"/>
    <x v="1"/>
    <x v="1"/>
    <x v="0"/>
    <x v="1"/>
    <x v="2"/>
    <x v="1"/>
    <x v="1"/>
    <x v="0"/>
    <x v="2"/>
    <x v="3"/>
    <x v="2"/>
    <x v="1"/>
    <x v="3"/>
    <x v="4"/>
    <x v="4"/>
    <x v="3"/>
    <x v="1"/>
    <x v="4"/>
    <x v="2"/>
    <x v="1"/>
    <x v="0"/>
    <x v="0"/>
    <x v="0"/>
    <x v="0"/>
    <x v="0"/>
    <x v="0"/>
    <x v="0"/>
    <x v="0"/>
    <x v="0"/>
    <x v="8"/>
    <x v="44"/>
    <x v="11"/>
    <x v="7"/>
    <x v="5"/>
    <x v="4"/>
    <x v="2"/>
    <x v="1"/>
    <x v="39"/>
    <x v="8"/>
    <x v="7"/>
  </r>
  <r>
    <x v="0"/>
    <x v="1"/>
    <x v="42"/>
    <x v="0"/>
    <x v="7"/>
    <x v="0"/>
    <x v="2"/>
    <x v="1"/>
    <x v="1"/>
    <x v="1"/>
    <x v="0"/>
    <x v="2"/>
    <x v="0"/>
    <x v="1"/>
    <x v="0"/>
    <x v="1"/>
    <x v="1"/>
    <x v="0"/>
    <x v="0"/>
    <x v="2"/>
    <x v="0"/>
    <x v="0"/>
    <x v="0"/>
    <x v="2"/>
    <x v="1"/>
    <x v="0"/>
    <x v="0"/>
    <x v="1"/>
    <x v="2"/>
    <x v="0"/>
    <x v="0"/>
    <x v="2"/>
    <x v="0"/>
    <x v="3"/>
    <x v="0"/>
    <x v="0"/>
    <x v="0"/>
    <x v="3"/>
    <x v="2"/>
    <x v="0"/>
    <x v="0"/>
    <x v="0"/>
    <x v="0"/>
    <x v="0"/>
    <x v="0"/>
    <x v="0"/>
    <x v="0"/>
    <x v="0"/>
    <x v="0"/>
    <x v="11"/>
    <x v="27"/>
    <x v="10"/>
    <x v="0"/>
    <x v="2"/>
    <x v="0"/>
    <x v="3"/>
    <x v="0"/>
    <x v="0"/>
    <x v="7"/>
    <x v="5"/>
  </r>
  <r>
    <x v="0"/>
    <x v="1"/>
    <x v="42"/>
    <x v="0"/>
    <x v="7"/>
    <x v="2"/>
    <x v="2"/>
    <x v="1"/>
    <x v="1"/>
    <x v="1"/>
    <x v="0"/>
    <x v="2"/>
    <x v="0"/>
    <x v="1"/>
    <x v="0"/>
    <x v="0"/>
    <x v="4"/>
    <x v="1"/>
    <x v="0"/>
    <x v="2"/>
    <x v="0"/>
    <x v="1"/>
    <x v="0"/>
    <x v="1"/>
    <x v="1"/>
    <x v="0"/>
    <x v="0"/>
    <x v="0"/>
    <x v="0"/>
    <x v="3"/>
    <x v="2"/>
    <x v="0"/>
    <x v="3"/>
    <x v="0"/>
    <x v="1"/>
    <x v="0"/>
    <x v="0"/>
    <x v="0"/>
    <x v="0"/>
    <x v="0"/>
    <x v="0"/>
    <x v="0"/>
    <x v="0"/>
    <x v="0"/>
    <x v="0"/>
    <x v="0"/>
    <x v="0"/>
    <x v="0"/>
    <x v="0"/>
    <x v="11"/>
    <x v="27"/>
    <x v="0"/>
    <x v="3"/>
    <x v="2"/>
    <x v="4"/>
    <x v="1"/>
    <x v="0"/>
    <x v="4"/>
    <x v="4"/>
    <x v="4"/>
  </r>
  <r>
    <x v="0"/>
    <x v="1"/>
    <x v="42"/>
    <x v="0"/>
    <x v="7"/>
    <x v="2"/>
    <x v="2"/>
    <x v="1"/>
    <x v="0"/>
    <x v="1"/>
    <x v="0"/>
    <x v="2"/>
    <x v="1"/>
    <x v="0"/>
    <x v="1"/>
    <x v="1"/>
    <x v="0"/>
    <x v="1"/>
    <x v="3"/>
    <x v="4"/>
    <x v="0"/>
    <x v="1"/>
    <x v="0"/>
    <x v="1"/>
    <x v="2"/>
    <x v="1"/>
    <x v="1"/>
    <x v="1"/>
    <x v="0"/>
    <x v="3"/>
    <x v="0"/>
    <x v="2"/>
    <x v="3"/>
    <x v="0"/>
    <x v="1"/>
    <x v="0"/>
    <x v="0"/>
    <x v="0"/>
    <x v="0"/>
    <x v="0"/>
    <x v="0"/>
    <x v="0"/>
    <x v="0"/>
    <x v="0"/>
    <x v="0"/>
    <x v="0"/>
    <x v="0"/>
    <x v="0"/>
    <x v="0"/>
    <x v="14"/>
    <x v="1"/>
    <x v="4"/>
    <x v="0"/>
    <x v="0"/>
    <x v="4"/>
    <x v="2"/>
    <x v="1"/>
    <x v="3"/>
    <x v="3"/>
    <x v="4"/>
  </r>
  <r>
    <x v="0"/>
    <x v="1"/>
    <x v="42"/>
    <x v="0"/>
    <x v="7"/>
    <x v="2"/>
    <x v="3"/>
    <x v="1"/>
    <x v="4"/>
    <x v="1"/>
    <x v="0"/>
    <x v="3"/>
    <x v="0"/>
    <x v="1"/>
    <x v="3"/>
    <x v="1"/>
    <x v="0"/>
    <x v="2"/>
    <x v="0"/>
    <x v="0"/>
    <x v="0"/>
    <x v="1"/>
    <x v="0"/>
    <x v="2"/>
    <x v="1"/>
    <x v="1"/>
    <x v="1"/>
    <x v="1"/>
    <x v="2"/>
    <x v="0"/>
    <x v="0"/>
    <x v="2"/>
    <x v="3"/>
    <x v="3"/>
    <x v="1"/>
    <x v="0"/>
    <x v="0"/>
    <x v="0"/>
    <x v="0"/>
    <x v="0"/>
    <x v="0"/>
    <x v="0"/>
    <x v="0"/>
    <x v="0"/>
    <x v="0"/>
    <x v="0"/>
    <x v="0"/>
    <x v="0"/>
    <x v="0"/>
    <x v="22"/>
    <x v="31"/>
    <x v="5"/>
    <x v="1"/>
    <x v="0"/>
    <x v="4"/>
    <x v="3"/>
    <x v="1"/>
    <x v="0"/>
    <x v="3"/>
    <x v="1"/>
  </r>
  <r>
    <x v="0"/>
    <x v="1"/>
    <x v="42"/>
    <x v="0"/>
    <x v="7"/>
    <x v="2"/>
    <x v="4"/>
    <x v="0"/>
    <x v="2"/>
    <x v="1"/>
    <x v="1"/>
    <x v="3"/>
    <x v="0"/>
    <x v="1"/>
    <x v="1"/>
    <x v="1"/>
    <x v="0"/>
    <x v="1"/>
    <x v="1"/>
    <x v="0"/>
    <x v="1"/>
    <x v="1"/>
    <x v="0"/>
    <x v="1"/>
    <x v="2"/>
    <x v="2"/>
    <x v="2"/>
    <x v="0"/>
    <x v="0"/>
    <x v="2"/>
    <x v="3"/>
    <x v="0"/>
    <x v="0"/>
    <x v="0"/>
    <x v="1"/>
    <x v="1"/>
    <x v="1"/>
    <x v="3"/>
    <x v="2"/>
    <x v="1"/>
    <x v="0"/>
    <x v="0"/>
    <x v="0"/>
    <x v="0"/>
    <x v="0"/>
    <x v="0"/>
    <x v="0"/>
    <x v="0"/>
    <x v="0"/>
    <x v="8"/>
    <x v="17"/>
    <x v="10"/>
    <x v="1"/>
    <x v="11"/>
    <x v="4"/>
    <x v="2"/>
    <x v="2"/>
    <x v="36"/>
    <x v="0"/>
    <x v="4"/>
  </r>
  <r>
    <x v="0"/>
    <x v="1"/>
    <x v="42"/>
    <x v="0"/>
    <x v="7"/>
    <x v="2"/>
    <x v="2"/>
    <x v="1"/>
    <x v="1"/>
    <x v="1"/>
    <x v="0"/>
    <x v="1"/>
    <x v="0"/>
    <x v="0"/>
    <x v="1"/>
    <x v="1"/>
    <x v="0"/>
    <x v="1"/>
    <x v="0"/>
    <x v="0"/>
    <x v="0"/>
    <x v="1"/>
    <x v="0"/>
    <x v="2"/>
    <x v="1"/>
    <x v="1"/>
    <x v="1"/>
    <x v="1"/>
    <x v="2"/>
    <x v="0"/>
    <x v="0"/>
    <x v="2"/>
    <x v="0"/>
    <x v="3"/>
    <x v="1"/>
    <x v="0"/>
    <x v="2"/>
    <x v="3"/>
    <x v="0"/>
    <x v="0"/>
    <x v="0"/>
    <x v="0"/>
    <x v="0"/>
    <x v="0"/>
    <x v="0"/>
    <x v="0"/>
    <x v="0"/>
    <x v="0"/>
    <x v="0"/>
    <x v="11"/>
    <x v="1"/>
    <x v="4"/>
    <x v="3"/>
    <x v="0"/>
    <x v="4"/>
    <x v="3"/>
    <x v="1"/>
    <x v="0"/>
    <x v="7"/>
    <x v="1"/>
  </r>
  <r>
    <x v="0"/>
    <x v="1"/>
    <x v="42"/>
    <x v="0"/>
    <x v="7"/>
    <x v="2"/>
    <x v="2"/>
    <x v="2"/>
    <x v="3"/>
    <x v="3"/>
    <x v="1"/>
    <x v="1"/>
    <x v="1"/>
    <x v="1"/>
    <x v="1"/>
    <x v="1"/>
    <x v="0"/>
    <x v="2"/>
    <x v="0"/>
    <x v="2"/>
    <x v="4"/>
    <x v="1"/>
    <x v="0"/>
    <x v="1"/>
    <x v="1"/>
    <x v="1"/>
    <x v="2"/>
    <x v="2"/>
    <x v="2"/>
    <x v="4"/>
    <x v="3"/>
    <x v="1"/>
    <x v="3"/>
    <x v="0"/>
    <x v="1"/>
    <x v="1"/>
    <x v="0"/>
    <x v="3"/>
    <x v="1"/>
    <x v="1"/>
    <x v="0"/>
    <x v="0"/>
    <x v="0"/>
    <x v="0"/>
    <x v="0"/>
    <x v="0"/>
    <x v="0"/>
    <x v="0"/>
    <x v="0"/>
    <x v="2"/>
    <x v="3"/>
    <x v="10"/>
    <x v="1"/>
    <x v="16"/>
    <x v="4"/>
    <x v="1"/>
    <x v="7"/>
    <x v="46"/>
    <x v="8"/>
    <x v="4"/>
  </r>
  <r>
    <x v="0"/>
    <x v="1"/>
    <x v="42"/>
    <x v="0"/>
    <x v="7"/>
    <x v="2"/>
    <x v="1"/>
    <x v="1"/>
    <x v="2"/>
    <x v="3"/>
    <x v="0"/>
    <x v="1"/>
    <x v="0"/>
    <x v="2"/>
    <x v="1"/>
    <x v="4"/>
    <x v="1"/>
    <x v="4"/>
    <x v="1"/>
    <x v="0"/>
    <x v="0"/>
    <x v="0"/>
    <x v="0"/>
    <x v="2"/>
    <x v="1"/>
    <x v="0"/>
    <x v="0"/>
    <x v="1"/>
    <x v="0"/>
    <x v="0"/>
    <x v="2"/>
    <x v="0"/>
    <x v="3"/>
    <x v="0"/>
    <x v="1"/>
    <x v="0"/>
    <x v="0"/>
    <x v="0"/>
    <x v="2"/>
    <x v="0"/>
    <x v="0"/>
    <x v="0"/>
    <x v="0"/>
    <x v="0"/>
    <x v="0"/>
    <x v="0"/>
    <x v="0"/>
    <x v="0"/>
    <x v="0"/>
    <x v="8"/>
    <x v="10"/>
    <x v="29"/>
    <x v="2"/>
    <x v="0"/>
    <x v="0"/>
    <x v="3"/>
    <x v="0"/>
    <x v="3"/>
    <x v="4"/>
    <x v="4"/>
  </r>
  <r>
    <x v="0"/>
    <x v="1"/>
    <x v="42"/>
    <x v="0"/>
    <x v="7"/>
    <x v="0"/>
    <x v="1"/>
    <x v="1"/>
    <x v="2"/>
    <x v="1"/>
    <x v="1"/>
    <x v="1"/>
    <x v="1"/>
    <x v="1"/>
    <x v="1"/>
    <x v="1"/>
    <x v="0"/>
    <x v="2"/>
    <x v="1"/>
    <x v="4"/>
    <x v="1"/>
    <x v="1"/>
    <x v="0"/>
    <x v="1"/>
    <x v="1"/>
    <x v="0"/>
    <x v="0"/>
    <x v="0"/>
    <x v="2"/>
    <x v="3"/>
    <x v="2"/>
    <x v="0"/>
    <x v="3"/>
    <x v="0"/>
    <x v="4"/>
    <x v="3"/>
    <x v="3"/>
    <x v="3"/>
    <x v="2"/>
    <x v="1"/>
    <x v="0"/>
    <x v="0"/>
    <x v="0"/>
    <x v="0"/>
    <x v="0"/>
    <x v="0"/>
    <x v="0"/>
    <x v="0"/>
    <x v="0"/>
    <x v="8"/>
    <x v="17"/>
    <x v="10"/>
    <x v="2"/>
    <x v="5"/>
    <x v="4"/>
    <x v="1"/>
    <x v="0"/>
    <x v="39"/>
    <x v="4"/>
    <x v="4"/>
  </r>
  <r>
    <x v="0"/>
    <x v="1"/>
    <x v="42"/>
    <x v="0"/>
    <x v="7"/>
    <x v="0"/>
    <x v="0"/>
    <x v="0"/>
    <x v="1"/>
    <x v="0"/>
    <x v="3"/>
    <x v="0"/>
    <x v="2"/>
    <x v="0"/>
    <x v="0"/>
    <x v="0"/>
    <x v="4"/>
    <x v="0"/>
    <x v="3"/>
    <x v="4"/>
    <x v="0"/>
    <x v="1"/>
    <x v="0"/>
    <x v="1"/>
    <x v="1"/>
    <x v="1"/>
    <x v="0"/>
    <x v="1"/>
    <x v="0"/>
    <x v="0"/>
    <x v="0"/>
    <x v="2"/>
    <x v="1"/>
    <x v="0"/>
    <x v="0"/>
    <x v="0"/>
    <x v="0"/>
    <x v="1"/>
    <x v="0"/>
    <x v="1"/>
    <x v="0"/>
    <x v="0"/>
    <x v="0"/>
    <x v="0"/>
    <x v="0"/>
    <x v="0"/>
    <x v="0"/>
    <x v="0"/>
    <x v="0"/>
    <x v="6"/>
    <x v="5"/>
    <x v="6"/>
    <x v="6"/>
    <x v="0"/>
    <x v="4"/>
    <x v="1"/>
    <x v="3"/>
    <x v="1"/>
    <x v="12"/>
    <x v="0"/>
  </r>
  <r>
    <x v="0"/>
    <x v="1"/>
    <x v="42"/>
    <x v="0"/>
    <x v="7"/>
    <x v="0"/>
    <x v="0"/>
    <x v="0"/>
    <x v="1"/>
    <x v="1"/>
    <x v="3"/>
    <x v="2"/>
    <x v="2"/>
    <x v="1"/>
    <x v="0"/>
    <x v="1"/>
    <x v="4"/>
    <x v="0"/>
    <x v="3"/>
    <x v="4"/>
    <x v="0"/>
    <x v="0"/>
    <x v="0"/>
    <x v="3"/>
    <x v="1"/>
    <x v="1"/>
    <x v="0"/>
    <x v="1"/>
    <x v="0"/>
    <x v="0"/>
    <x v="0"/>
    <x v="2"/>
    <x v="3"/>
    <x v="0"/>
    <x v="0"/>
    <x v="3"/>
    <x v="0"/>
    <x v="3"/>
    <x v="0"/>
    <x v="0"/>
    <x v="0"/>
    <x v="0"/>
    <x v="0"/>
    <x v="0"/>
    <x v="0"/>
    <x v="0"/>
    <x v="0"/>
    <x v="0"/>
    <x v="0"/>
    <x v="6"/>
    <x v="0"/>
    <x v="15"/>
    <x v="6"/>
    <x v="0"/>
    <x v="0"/>
    <x v="3"/>
    <x v="3"/>
    <x v="1"/>
    <x v="3"/>
    <x v="0"/>
  </r>
  <r>
    <x v="0"/>
    <x v="1"/>
    <x v="42"/>
    <x v="0"/>
    <x v="7"/>
    <x v="2"/>
    <x v="2"/>
    <x v="2"/>
    <x v="1"/>
    <x v="1"/>
    <x v="0"/>
    <x v="1"/>
    <x v="4"/>
    <x v="0"/>
    <x v="1"/>
    <x v="1"/>
    <x v="0"/>
    <x v="2"/>
    <x v="0"/>
    <x v="2"/>
    <x v="1"/>
    <x v="1"/>
    <x v="0"/>
    <x v="4"/>
    <x v="2"/>
    <x v="0"/>
    <x v="0"/>
    <x v="1"/>
    <x v="2"/>
    <x v="3"/>
    <x v="2"/>
    <x v="0"/>
    <x v="0"/>
    <x v="0"/>
    <x v="1"/>
    <x v="3"/>
    <x v="0"/>
    <x v="0"/>
    <x v="2"/>
    <x v="1"/>
    <x v="0"/>
    <x v="0"/>
    <x v="0"/>
    <x v="0"/>
    <x v="0"/>
    <x v="0"/>
    <x v="0"/>
    <x v="0"/>
    <x v="0"/>
    <x v="1"/>
    <x v="9"/>
    <x v="4"/>
    <x v="1"/>
    <x v="6"/>
    <x v="4"/>
    <x v="5"/>
    <x v="0"/>
    <x v="4"/>
    <x v="0"/>
    <x v="4"/>
  </r>
  <r>
    <x v="0"/>
    <x v="1"/>
    <x v="42"/>
    <x v="0"/>
    <x v="7"/>
    <x v="0"/>
    <x v="1"/>
    <x v="1"/>
    <x v="1"/>
    <x v="1"/>
    <x v="2"/>
    <x v="1"/>
    <x v="4"/>
    <x v="0"/>
    <x v="3"/>
    <x v="1"/>
    <x v="0"/>
    <x v="2"/>
    <x v="0"/>
    <x v="2"/>
    <x v="3"/>
    <x v="1"/>
    <x v="0"/>
    <x v="2"/>
    <x v="2"/>
    <x v="1"/>
    <x v="2"/>
    <x v="0"/>
    <x v="2"/>
    <x v="0"/>
    <x v="0"/>
    <x v="0"/>
    <x v="3"/>
    <x v="0"/>
    <x v="1"/>
    <x v="0"/>
    <x v="1"/>
    <x v="3"/>
    <x v="4"/>
    <x v="2"/>
    <x v="0"/>
    <x v="0"/>
    <x v="0"/>
    <x v="0"/>
    <x v="0"/>
    <x v="0"/>
    <x v="0"/>
    <x v="0"/>
    <x v="0"/>
    <x v="1"/>
    <x v="30"/>
    <x v="10"/>
    <x v="1"/>
    <x v="4"/>
    <x v="4"/>
    <x v="1"/>
    <x v="7"/>
    <x v="24"/>
    <x v="4"/>
    <x v="4"/>
  </r>
  <r>
    <x v="0"/>
    <x v="1"/>
    <x v="42"/>
    <x v="0"/>
    <x v="7"/>
    <x v="2"/>
    <x v="0"/>
    <x v="0"/>
    <x v="1"/>
    <x v="1"/>
    <x v="0"/>
    <x v="2"/>
    <x v="2"/>
    <x v="1"/>
    <x v="1"/>
    <x v="0"/>
    <x v="4"/>
    <x v="1"/>
    <x v="0"/>
    <x v="0"/>
    <x v="0"/>
    <x v="0"/>
    <x v="0"/>
    <x v="2"/>
    <x v="0"/>
    <x v="4"/>
    <x v="5"/>
    <x v="2"/>
    <x v="0"/>
    <x v="3"/>
    <x v="0"/>
    <x v="2"/>
    <x v="2"/>
    <x v="3"/>
    <x v="1"/>
    <x v="0"/>
    <x v="2"/>
    <x v="0"/>
    <x v="0"/>
    <x v="0"/>
    <x v="0"/>
    <x v="0"/>
    <x v="0"/>
    <x v="0"/>
    <x v="0"/>
    <x v="0"/>
    <x v="0"/>
    <x v="0"/>
    <x v="0"/>
    <x v="6"/>
    <x v="45"/>
    <x v="14"/>
    <x v="3"/>
    <x v="0"/>
    <x v="0"/>
    <x v="4"/>
    <x v="6"/>
    <x v="17"/>
    <x v="5"/>
    <x v="1"/>
  </r>
  <r>
    <x v="0"/>
    <x v="1"/>
    <x v="42"/>
    <x v="0"/>
    <x v="7"/>
    <x v="2"/>
    <x v="2"/>
    <x v="2"/>
    <x v="1"/>
    <x v="1"/>
    <x v="1"/>
    <x v="1"/>
    <x v="0"/>
    <x v="2"/>
    <x v="1"/>
    <x v="1"/>
    <x v="1"/>
    <x v="4"/>
    <x v="0"/>
    <x v="0"/>
    <x v="0"/>
    <x v="0"/>
    <x v="0"/>
    <x v="2"/>
    <x v="1"/>
    <x v="0"/>
    <x v="0"/>
    <x v="1"/>
    <x v="0"/>
    <x v="0"/>
    <x v="2"/>
    <x v="2"/>
    <x v="2"/>
    <x v="3"/>
    <x v="4"/>
    <x v="0"/>
    <x v="2"/>
    <x v="0"/>
    <x v="2"/>
    <x v="0"/>
    <x v="0"/>
    <x v="0"/>
    <x v="0"/>
    <x v="0"/>
    <x v="0"/>
    <x v="0"/>
    <x v="0"/>
    <x v="0"/>
    <x v="0"/>
    <x v="1"/>
    <x v="10"/>
    <x v="2"/>
    <x v="3"/>
    <x v="0"/>
    <x v="0"/>
    <x v="3"/>
    <x v="0"/>
    <x v="3"/>
    <x v="5"/>
    <x v="3"/>
  </r>
  <r>
    <x v="0"/>
    <x v="1"/>
    <x v="42"/>
    <x v="0"/>
    <x v="7"/>
    <x v="2"/>
    <x v="0"/>
    <x v="0"/>
    <x v="0"/>
    <x v="0"/>
    <x v="3"/>
    <x v="0"/>
    <x v="2"/>
    <x v="0"/>
    <x v="1"/>
    <x v="0"/>
    <x v="0"/>
    <x v="0"/>
    <x v="3"/>
    <x v="0"/>
    <x v="0"/>
    <x v="0"/>
    <x v="0"/>
    <x v="0"/>
    <x v="1"/>
    <x v="0"/>
    <x v="0"/>
    <x v="0"/>
    <x v="0"/>
    <x v="0"/>
    <x v="3"/>
    <x v="2"/>
    <x v="2"/>
    <x v="3"/>
    <x v="2"/>
    <x v="0"/>
    <x v="0"/>
    <x v="0"/>
    <x v="0"/>
    <x v="0"/>
    <x v="0"/>
    <x v="0"/>
    <x v="0"/>
    <x v="0"/>
    <x v="0"/>
    <x v="0"/>
    <x v="0"/>
    <x v="0"/>
    <x v="0"/>
    <x v="0"/>
    <x v="5"/>
    <x v="14"/>
    <x v="6"/>
    <x v="0"/>
    <x v="0"/>
    <x v="4"/>
    <x v="0"/>
    <x v="59"/>
    <x v="5"/>
    <x v="3"/>
  </r>
  <r>
    <x v="0"/>
    <x v="1"/>
    <x v="42"/>
    <x v="0"/>
    <x v="7"/>
    <x v="2"/>
    <x v="3"/>
    <x v="0"/>
    <x v="4"/>
    <x v="3"/>
    <x v="1"/>
    <x v="3"/>
    <x v="1"/>
    <x v="1"/>
    <x v="1"/>
    <x v="2"/>
    <x v="1"/>
    <x v="2"/>
    <x v="3"/>
    <x v="1"/>
    <x v="0"/>
    <x v="1"/>
    <x v="3"/>
    <x v="1"/>
    <x v="2"/>
    <x v="4"/>
    <x v="1"/>
    <x v="0"/>
    <x v="0"/>
    <x v="4"/>
    <x v="1"/>
    <x v="1"/>
    <x v="1"/>
    <x v="3"/>
    <x v="0"/>
    <x v="1"/>
    <x v="1"/>
    <x v="1"/>
    <x v="4"/>
    <x v="1"/>
    <x v="0"/>
    <x v="0"/>
    <x v="0"/>
    <x v="0"/>
    <x v="0"/>
    <x v="0"/>
    <x v="0"/>
    <x v="0"/>
    <x v="0"/>
    <x v="2"/>
    <x v="29"/>
    <x v="12"/>
    <x v="7"/>
    <x v="8"/>
    <x v="3"/>
    <x v="2"/>
    <x v="0"/>
    <x v="36"/>
    <x v="1"/>
    <x v="5"/>
  </r>
  <r>
    <x v="0"/>
    <x v="1"/>
    <x v="42"/>
    <x v="0"/>
    <x v="7"/>
    <x v="0"/>
    <x v="2"/>
    <x v="1"/>
    <x v="0"/>
    <x v="0"/>
    <x v="0"/>
    <x v="2"/>
    <x v="0"/>
    <x v="1"/>
    <x v="1"/>
    <x v="1"/>
    <x v="1"/>
    <x v="1"/>
    <x v="0"/>
    <x v="0"/>
    <x v="3"/>
    <x v="0"/>
    <x v="0"/>
    <x v="1"/>
    <x v="3"/>
    <x v="0"/>
    <x v="1"/>
    <x v="1"/>
    <x v="0"/>
    <x v="0"/>
    <x v="2"/>
    <x v="0"/>
    <x v="3"/>
    <x v="0"/>
    <x v="4"/>
    <x v="0"/>
    <x v="0"/>
    <x v="3"/>
    <x v="2"/>
    <x v="0"/>
    <x v="0"/>
    <x v="0"/>
    <x v="0"/>
    <x v="0"/>
    <x v="0"/>
    <x v="0"/>
    <x v="0"/>
    <x v="0"/>
    <x v="0"/>
    <x v="14"/>
    <x v="12"/>
    <x v="5"/>
    <x v="3"/>
    <x v="5"/>
    <x v="0"/>
    <x v="2"/>
    <x v="3"/>
    <x v="3"/>
    <x v="4"/>
    <x v="4"/>
  </r>
  <r>
    <x v="0"/>
    <x v="1"/>
    <x v="42"/>
    <x v="0"/>
    <x v="7"/>
    <x v="2"/>
    <x v="2"/>
    <x v="2"/>
    <x v="4"/>
    <x v="1"/>
    <x v="1"/>
    <x v="2"/>
    <x v="2"/>
    <x v="2"/>
    <x v="1"/>
    <x v="1"/>
    <x v="0"/>
    <x v="0"/>
    <x v="0"/>
    <x v="0"/>
    <x v="1"/>
    <x v="0"/>
    <x v="0"/>
    <x v="1"/>
    <x v="1"/>
    <x v="0"/>
    <x v="0"/>
    <x v="0"/>
    <x v="2"/>
    <x v="3"/>
    <x v="3"/>
    <x v="0"/>
    <x v="3"/>
    <x v="0"/>
    <x v="1"/>
    <x v="0"/>
    <x v="2"/>
    <x v="3"/>
    <x v="0"/>
    <x v="0"/>
    <x v="0"/>
    <x v="0"/>
    <x v="0"/>
    <x v="0"/>
    <x v="0"/>
    <x v="0"/>
    <x v="0"/>
    <x v="0"/>
    <x v="0"/>
    <x v="16"/>
    <x v="39"/>
    <x v="5"/>
    <x v="0"/>
    <x v="11"/>
    <x v="0"/>
    <x v="1"/>
    <x v="0"/>
    <x v="11"/>
    <x v="4"/>
    <x v="4"/>
  </r>
  <r>
    <x v="0"/>
    <x v="1"/>
    <x v="42"/>
    <x v="0"/>
    <x v="7"/>
    <x v="2"/>
    <x v="2"/>
    <x v="2"/>
    <x v="0"/>
    <x v="3"/>
    <x v="3"/>
    <x v="0"/>
    <x v="0"/>
    <x v="1"/>
    <x v="0"/>
    <x v="0"/>
    <x v="3"/>
    <x v="1"/>
    <x v="0"/>
    <x v="0"/>
    <x v="0"/>
    <x v="3"/>
    <x v="0"/>
    <x v="1"/>
    <x v="1"/>
    <x v="2"/>
    <x v="2"/>
    <x v="1"/>
    <x v="0"/>
    <x v="0"/>
    <x v="2"/>
    <x v="2"/>
    <x v="0"/>
    <x v="3"/>
    <x v="1"/>
    <x v="0"/>
    <x v="2"/>
    <x v="0"/>
    <x v="0"/>
    <x v="0"/>
    <x v="0"/>
    <x v="0"/>
    <x v="0"/>
    <x v="0"/>
    <x v="0"/>
    <x v="0"/>
    <x v="0"/>
    <x v="0"/>
    <x v="0"/>
    <x v="10"/>
    <x v="61"/>
    <x v="44"/>
    <x v="3"/>
    <x v="0"/>
    <x v="3"/>
    <x v="1"/>
    <x v="2"/>
    <x v="3"/>
    <x v="7"/>
    <x v="1"/>
  </r>
  <r>
    <x v="0"/>
    <x v="1"/>
    <x v="42"/>
    <x v="0"/>
    <x v="7"/>
    <x v="0"/>
    <x v="2"/>
    <x v="1"/>
    <x v="0"/>
    <x v="1"/>
    <x v="1"/>
    <x v="1"/>
    <x v="0"/>
    <x v="1"/>
    <x v="1"/>
    <x v="1"/>
    <x v="0"/>
    <x v="0"/>
    <x v="3"/>
    <x v="1"/>
    <x v="1"/>
    <x v="1"/>
    <x v="1"/>
    <x v="2"/>
    <x v="1"/>
    <x v="4"/>
    <x v="0"/>
    <x v="0"/>
    <x v="0"/>
    <x v="0"/>
    <x v="0"/>
    <x v="0"/>
    <x v="3"/>
    <x v="0"/>
    <x v="2"/>
    <x v="0"/>
    <x v="0"/>
    <x v="3"/>
    <x v="0"/>
    <x v="0"/>
    <x v="0"/>
    <x v="0"/>
    <x v="0"/>
    <x v="0"/>
    <x v="0"/>
    <x v="0"/>
    <x v="0"/>
    <x v="0"/>
    <x v="0"/>
    <x v="14"/>
    <x v="10"/>
    <x v="10"/>
    <x v="6"/>
    <x v="1"/>
    <x v="0"/>
    <x v="3"/>
    <x v="5"/>
    <x v="0"/>
    <x v="4"/>
    <x v="1"/>
  </r>
  <r>
    <x v="0"/>
    <x v="1"/>
    <x v="42"/>
    <x v="0"/>
    <x v="7"/>
    <x v="2"/>
    <x v="2"/>
    <x v="1"/>
    <x v="1"/>
    <x v="3"/>
    <x v="2"/>
    <x v="1"/>
    <x v="2"/>
    <x v="2"/>
    <x v="2"/>
    <x v="1"/>
    <x v="3"/>
    <x v="2"/>
    <x v="0"/>
    <x v="0"/>
    <x v="0"/>
    <x v="1"/>
    <x v="2"/>
    <x v="2"/>
    <x v="1"/>
    <x v="2"/>
    <x v="3"/>
    <x v="1"/>
    <x v="0"/>
    <x v="0"/>
    <x v="0"/>
    <x v="2"/>
    <x v="2"/>
    <x v="3"/>
    <x v="1"/>
    <x v="3"/>
    <x v="2"/>
    <x v="0"/>
    <x v="0"/>
    <x v="0"/>
    <x v="0"/>
    <x v="0"/>
    <x v="0"/>
    <x v="0"/>
    <x v="0"/>
    <x v="0"/>
    <x v="0"/>
    <x v="0"/>
    <x v="0"/>
    <x v="11"/>
    <x v="4"/>
    <x v="54"/>
    <x v="1"/>
    <x v="0"/>
    <x v="4"/>
    <x v="3"/>
    <x v="9"/>
    <x v="1"/>
    <x v="5"/>
    <x v="1"/>
  </r>
  <r>
    <x v="0"/>
    <x v="1"/>
    <x v="42"/>
    <x v="0"/>
    <x v="7"/>
    <x v="2"/>
    <x v="2"/>
    <x v="0"/>
    <x v="1"/>
    <x v="1"/>
    <x v="3"/>
    <x v="2"/>
    <x v="2"/>
    <x v="1"/>
    <x v="0"/>
    <x v="0"/>
    <x v="0"/>
    <x v="1"/>
    <x v="0"/>
    <x v="0"/>
    <x v="0"/>
    <x v="1"/>
    <x v="0"/>
    <x v="2"/>
    <x v="0"/>
    <x v="2"/>
    <x v="1"/>
    <x v="1"/>
    <x v="0"/>
    <x v="0"/>
    <x v="0"/>
    <x v="2"/>
    <x v="2"/>
    <x v="3"/>
    <x v="1"/>
    <x v="0"/>
    <x v="2"/>
    <x v="0"/>
    <x v="0"/>
    <x v="1"/>
    <x v="0"/>
    <x v="0"/>
    <x v="0"/>
    <x v="0"/>
    <x v="0"/>
    <x v="0"/>
    <x v="0"/>
    <x v="0"/>
    <x v="0"/>
    <x v="5"/>
    <x v="0"/>
    <x v="14"/>
    <x v="3"/>
    <x v="0"/>
    <x v="4"/>
    <x v="4"/>
    <x v="7"/>
    <x v="1"/>
    <x v="5"/>
    <x v="1"/>
  </r>
  <r>
    <x v="0"/>
    <x v="1"/>
    <x v="42"/>
    <x v="0"/>
    <x v="7"/>
    <x v="1"/>
    <x v="1"/>
    <x v="4"/>
    <x v="1"/>
    <x v="3"/>
    <x v="1"/>
    <x v="5"/>
    <x v="0"/>
    <x v="2"/>
    <x v="3"/>
    <x v="2"/>
    <x v="2"/>
    <x v="3"/>
    <x v="1"/>
    <x v="2"/>
    <x v="5"/>
    <x v="0"/>
    <x v="3"/>
    <x v="1"/>
    <x v="1"/>
    <x v="3"/>
    <x v="3"/>
    <x v="4"/>
    <x v="1"/>
    <x v="4"/>
    <x v="1"/>
    <x v="4"/>
    <x v="1"/>
    <x v="1"/>
    <x v="3"/>
    <x v="2"/>
    <x v="0"/>
    <x v="2"/>
    <x v="3"/>
    <x v="1"/>
    <x v="0"/>
    <x v="0"/>
    <x v="0"/>
    <x v="0"/>
    <x v="0"/>
    <x v="0"/>
    <x v="0"/>
    <x v="0"/>
    <x v="0"/>
    <x v="2"/>
    <x v="29"/>
    <x v="22"/>
    <x v="9"/>
    <x v="10"/>
    <x v="9"/>
    <x v="1"/>
    <x v="4"/>
    <x v="73"/>
    <x v="16"/>
    <x v="9"/>
  </r>
  <r>
    <x v="0"/>
    <x v="1"/>
    <x v="42"/>
    <x v="0"/>
    <x v="7"/>
    <x v="0"/>
    <x v="2"/>
    <x v="4"/>
    <x v="1"/>
    <x v="3"/>
    <x v="0"/>
    <x v="1"/>
    <x v="1"/>
    <x v="1"/>
    <x v="3"/>
    <x v="1"/>
    <x v="0"/>
    <x v="1"/>
    <x v="0"/>
    <x v="0"/>
    <x v="0"/>
    <x v="1"/>
    <x v="0"/>
    <x v="1"/>
    <x v="2"/>
    <x v="1"/>
    <x v="2"/>
    <x v="0"/>
    <x v="2"/>
    <x v="0"/>
    <x v="2"/>
    <x v="2"/>
    <x v="3"/>
    <x v="3"/>
    <x v="2"/>
    <x v="0"/>
    <x v="0"/>
    <x v="0"/>
    <x v="0"/>
    <x v="0"/>
    <x v="0"/>
    <x v="0"/>
    <x v="0"/>
    <x v="0"/>
    <x v="0"/>
    <x v="0"/>
    <x v="0"/>
    <x v="0"/>
    <x v="0"/>
    <x v="3"/>
    <x v="17"/>
    <x v="5"/>
    <x v="3"/>
    <x v="0"/>
    <x v="4"/>
    <x v="2"/>
    <x v="7"/>
    <x v="17"/>
    <x v="3"/>
    <x v="3"/>
  </r>
  <r>
    <x v="0"/>
    <x v="1"/>
    <x v="42"/>
    <x v="0"/>
    <x v="7"/>
    <x v="0"/>
    <x v="3"/>
    <x v="1"/>
    <x v="1"/>
    <x v="3"/>
    <x v="0"/>
    <x v="1"/>
    <x v="2"/>
    <x v="2"/>
    <x v="3"/>
    <x v="1"/>
    <x v="1"/>
    <x v="1"/>
    <x v="0"/>
    <x v="0"/>
    <x v="3"/>
    <x v="1"/>
    <x v="0"/>
    <x v="1"/>
    <x v="1"/>
    <x v="1"/>
    <x v="2"/>
    <x v="1"/>
    <x v="2"/>
    <x v="3"/>
    <x v="0"/>
    <x v="0"/>
    <x v="3"/>
    <x v="0"/>
    <x v="1"/>
    <x v="3"/>
    <x v="0"/>
    <x v="0"/>
    <x v="0"/>
    <x v="1"/>
    <x v="0"/>
    <x v="0"/>
    <x v="0"/>
    <x v="0"/>
    <x v="0"/>
    <x v="0"/>
    <x v="0"/>
    <x v="0"/>
    <x v="0"/>
    <x v="3"/>
    <x v="22"/>
    <x v="16"/>
    <x v="3"/>
    <x v="5"/>
    <x v="4"/>
    <x v="1"/>
    <x v="7"/>
    <x v="6"/>
    <x v="4"/>
    <x v="4"/>
  </r>
  <r>
    <x v="0"/>
    <x v="1"/>
    <x v="42"/>
    <x v="0"/>
    <x v="7"/>
    <x v="2"/>
    <x v="3"/>
    <x v="2"/>
    <x v="2"/>
    <x v="3"/>
    <x v="2"/>
    <x v="3"/>
    <x v="1"/>
    <x v="3"/>
    <x v="3"/>
    <x v="2"/>
    <x v="1"/>
    <x v="4"/>
    <x v="0"/>
    <x v="2"/>
    <x v="3"/>
    <x v="3"/>
    <x v="0"/>
    <x v="1"/>
    <x v="2"/>
    <x v="2"/>
    <x v="2"/>
    <x v="0"/>
    <x v="2"/>
    <x v="4"/>
    <x v="4"/>
    <x v="1"/>
    <x v="1"/>
    <x v="0"/>
    <x v="0"/>
    <x v="1"/>
    <x v="0"/>
    <x v="4"/>
    <x v="2"/>
    <x v="0"/>
    <x v="0"/>
    <x v="0"/>
    <x v="0"/>
    <x v="0"/>
    <x v="0"/>
    <x v="0"/>
    <x v="0"/>
    <x v="0"/>
    <x v="0"/>
    <x v="4"/>
    <x v="41"/>
    <x v="22"/>
    <x v="3"/>
    <x v="4"/>
    <x v="3"/>
    <x v="2"/>
    <x v="2"/>
    <x v="55"/>
    <x v="1"/>
    <x v="0"/>
  </r>
  <r>
    <x v="0"/>
    <x v="1"/>
    <x v="42"/>
    <x v="0"/>
    <x v="7"/>
    <x v="2"/>
    <x v="2"/>
    <x v="1"/>
    <x v="2"/>
    <x v="0"/>
    <x v="0"/>
    <x v="3"/>
    <x v="2"/>
    <x v="0"/>
    <x v="1"/>
    <x v="0"/>
    <x v="0"/>
    <x v="2"/>
    <x v="0"/>
    <x v="2"/>
    <x v="1"/>
    <x v="1"/>
    <x v="0"/>
    <x v="4"/>
    <x v="2"/>
    <x v="1"/>
    <x v="1"/>
    <x v="1"/>
    <x v="3"/>
    <x v="3"/>
    <x v="0"/>
    <x v="2"/>
    <x v="0"/>
    <x v="3"/>
    <x v="1"/>
    <x v="0"/>
    <x v="0"/>
    <x v="1"/>
    <x v="0"/>
    <x v="0"/>
    <x v="0"/>
    <x v="0"/>
    <x v="0"/>
    <x v="0"/>
    <x v="0"/>
    <x v="0"/>
    <x v="0"/>
    <x v="0"/>
    <x v="0"/>
    <x v="1"/>
    <x v="8"/>
    <x v="14"/>
    <x v="1"/>
    <x v="6"/>
    <x v="4"/>
    <x v="5"/>
    <x v="1"/>
    <x v="17"/>
    <x v="7"/>
    <x v="1"/>
  </r>
  <r>
    <x v="0"/>
    <x v="1"/>
    <x v="42"/>
    <x v="0"/>
    <x v="7"/>
    <x v="3"/>
    <x v="1"/>
    <x v="2"/>
    <x v="1"/>
    <x v="3"/>
    <x v="1"/>
    <x v="3"/>
    <x v="2"/>
    <x v="2"/>
    <x v="3"/>
    <x v="1"/>
    <x v="1"/>
    <x v="1"/>
    <x v="0"/>
    <x v="0"/>
    <x v="1"/>
    <x v="1"/>
    <x v="0"/>
    <x v="1"/>
    <x v="1"/>
    <x v="1"/>
    <x v="2"/>
    <x v="1"/>
    <x v="2"/>
    <x v="0"/>
    <x v="2"/>
    <x v="2"/>
    <x v="3"/>
    <x v="0"/>
    <x v="0"/>
    <x v="3"/>
    <x v="0"/>
    <x v="3"/>
    <x v="1"/>
    <x v="2"/>
    <x v="0"/>
    <x v="0"/>
    <x v="0"/>
    <x v="0"/>
    <x v="0"/>
    <x v="0"/>
    <x v="0"/>
    <x v="0"/>
    <x v="0"/>
    <x v="8"/>
    <x v="46"/>
    <x v="16"/>
    <x v="3"/>
    <x v="11"/>
    <x v="4"/>
    <x v="1"/>
    <x v="7"/>
    <x v="6"/>
    <x v="3"/>
    <x v="0"/>
  </r>
  <r>
    <x v="0"/>
    <x v="1"/>
    <x v="42"/>
    <x v="0"/>
    <x v="7"/>
    <x v="2"/>
    <x v="2"/>
    <x v="1"/>
    <x v="0"/>
    <x v="3"/>
    <x v="0"/>
    <x v="1"/>
    <x v="2"/>
    <x v="2"/>
    <x v="1"/>
    <x v="1"/>
    <x v="1"/>
    <x v="1"/>
    <x v="0"/>
    <x v="0"/>
    <x v="1"/>
    <x v="1"/>
    <x v="0"/>
    <x v="1"/>
    <x v="1"/>
    <x v="1"/>
    <x v="1"/>
    <x v="0"/>
    <x v="2"/>
    <x v="0"/>
    <x v="2"/>
    <x v="2"/>
    <x v="3"/>
    <x v="0"/>
    <x v="1"/>
    <x v="3"/>
    <x v="0"/>
    <x v="3"/>
    <x v="1"/>
    <x v="1"/>
    <x v="0"/>
    <x v="0"/>
    <x v="0"/>
    <x v="0"/>
    <x v="0"/>
    <x v="0"/>
    <x v="0"/>
    <x v="0"/>
    <x v="0"/>
    <x v="14"/>
    <x v="22"/>
    <x v="2"/>
    <x v="3"/>
    <x v="11"/>
    <x v="4"/>
    <x v="1"/>
    <x v="1"/>
    <x v="17"/>
    <x v="3"/>
    <x v="4"/>
  </r>
  <r>
    <x v="0"/>
    <x v="1"/>
    <x v="42"/>
    <x v="0"/>
    <x v="7"/>
    <x v="2"/>
    <x v="2"/>
    <x v="1"/>
    <x v="1"/>
    <x v="3"/>
    <x v="2"/>
    <x v="2"/>
    <x v="1"/>
    <x v="1"/>
    <x v="1"/>
    <x v="1"/>
    <x v="0"/>
    <x v="1"/>
    <x v="3"/>
    <x v="0"/>
    <x v="1"/>
    <x v="0"/>
    <x v="1"/>
    <x v="1"/>
    <x v="1"/>
    <x v="1"/>
    <x v="2"/>
    <x v="1"/>
    <x v="0"/>
    <x v="0"/>
    <x v="0"/>
    <x v="0"/>
    <x v="0"/>
    <x v="3"/>
    <x v="1"/>
    <x v="0"/>
    <x v="0"/>
    <x v="3"/>
    <x v="0"/>
    <x v="1"/>
    <x v="0"/>
    <x v="0"/>
    <x v="0"/>
    <x v="0"/>
    <x v="0"/>
    <x v="0"/>
    <x v="0"/>
    <x v="0"/>
    <x v="0"/>
    <x v="11"/>
    <x v="2"/>
    <x v="10"/>
    <x v="0"/>
    <x v="11"/>
    <x v="1"/>
    <x v="1"/>
    <x v="7"/>
    <x v="1"/>
    <x v="0"/>
    <x v="1"/>
  </r>
  <r>
    <x v="0"/>
    <x v="1"/>
    <x v="42"/>
    <x v="0"/>
    <x v="7"/>
    <x v="0"/>
    <x v="0"/>
    <x v="0"/>
    <x v="1"/>
    <x v="1"/>
    <x v="0"/>
    <x v="2"/>
    <x v="1"/>
    <x v="1"/>
    <x v="0"/>
    <x v="1"/>
    <x v="1"/>
    <x v="1"/>
    <x v="1"/>
    <x v="0"/>
    <x v="0"/>
    <x v="1"/>
    <x v="0"/>
    <x v="1"/>
    <x v="2"/>
    <x v="1"/>
    <x v="0"/>
    <x v="1"/>
    <x v="0"/>
    <x v="0"/>
    <x v="0"/>
    <x v="2"/>
    <x v="0"/>
    <x v="3"/>
    <x v="4"/>
    <x v="0"/>
    <x v="0"/>
    <x v="3"/>
    <x v="0"/>
    <x v="0"/>
    <x v="0"/>
    <x v="0"/>
    <x v="0"/>
    <x v="0"/>
    <x v="0"/>
    <x v="0"/>
    <x v="0"/>
    <x v="0"/>
    <x v="0"/>
    <x v="6"/>
    <x v="1"/>
    <x v="10"/>
    <x v="1"/>
    <x v="0"/>
    <x v="4"/>
    <x v="2"/>
    <x v="3"/>
    <x v="1"/>
    <x v="7"/>
    <x v="3"/>
  </r>
  <r>
    <x v="0"/>
    <x v="1"/>
    <x v="42"/>
    <x v="0"/>
    <x v="7"/>
    <x v="2"/>
    <x v="4"/>
    <x v="1"/>
    <x v="1"/>
    <x v="2"/>
    <x v="1"/>
    <x v="2"/>
    <x v="2"/>
    <x v="3"/>
    <x v="4"/>
    <x v="3"/>
    <x v="2"/>
    <x v="2"/>
    <x v="0"/>
    <x v="3"/>
    <x v="1"/>
    <x v="2"/>
    <x v="2"/>
    <x v="1"/>
    <x v="2"/>
    <x v="1"/>
    <x v="2"/>
    <x v="4"/>
    <x v="4"/>
    <x v="4"/>
    <x v="1"/>
    <x v="0"/>
    <x v="1"/>
    <x v="0"/>
    <x v="1"/>
    <x v="1"/>
    <x v="0"/>
    <x v="2"/>
    <x v="3"/>
    <x v="0"/>
    <x v="0"/>
    <x v="0"/>
    <x v="0"/>
    <x v="0"/>
    <x v="0"/>
    <x v="0"/>
    <x v="0"/>
    <x v="0"/>
    <x v="0"/>
    <x v="18"/>
    <x v="51"/>
    <x v="41"/>
    <x v="1"/>
    <x v="14"/>
    <x v="2"/>
    <x v="2"/>
    <x v="7"/>
    <x v="60"/>
    <x v="13"/>
    <x v="4"/>
  </r>
  <r>
    <x v="0"/>
    <x v="1"/>
    <x v="42"/>
    <x v="0"/>
    <x v="7"/>
    <x v="0"/>
    <x v="1"/>
    <x v="1"/>
    <x v="3"/>
    <x v="3"/>
    <x v="0"/>
    <x v="1"/>
    <x v="0"/>
    <x v="1"/>
    <x v="2"/>
    <x v="1"/>
    <x v="1"/>
    <x v="2"/>
    <x v="1"/>
    <x v="1"/>
    <x v="3"/>
    <x v="1"/>
    <x v="0"/>
    <x v="1"/>
    <x v="3"/>
    <x v="1"/>
    <x v="1"/>
    <x v="1"/>
    <x v="0"/>
    <x v="0"/>
    <x v="0"/>
    <x v="0"/>
    <x v="3"/>
    <x v="0"/>
    <x v="4"/>
    <x v="3"/>
    <x v="0"/>
    <x v="4"/>
    <x v="2"/>
    <x v="1"/>
    <x v="0"/>
    <x v="0"/>
    <x v="0"/>
    <x v="0"/>
    <x v="0"/>
    <x v="0"/>
    <x v="0"/>
    <x v="0"/>
    <x v="0"/>
    <x v="2"/>
    <x v="10"/>
    <x v="34"/>
    <x v="2"/>
    <x v="13"/>
    <x v="4"/>
    <x v="2"/>
    <x v="1"/>
    <x v="1"/>
    <x v="4"/>
    <x v="4"/>
  </r>
  <r>
    <x v="0"/>
    <x v="1"/>
    <x v="42"/>
    <x v="0"/>
    <x v="7"/>
    <x v="2"/>
    <x v="0"/>
    <x v="1"/>
    <x v="1"/>
    <x v="0"/>
    <x v="4"/>
    <x v="2"/>
    <x v="1"/>
    <x v="0"/>
    <x v="0"/>
    <x v="0"/>
    <x v="4"/>
    <x v="0"/>
    <x v="2"/>
    <x v="0"/>
    <x v="0"/>
    <x v="3"/>
    <x v="4"/>
    <x v="2"/>
    <x v="2"/>
    <x v="2"/>
    <x v="2"/>
    <x v="2"/>
    <x v="0"/>
    <x v="3"/>
    <x v="3"/>
    <x v="0"/>
    <x v="0"/>
    <x v="3"/>
    <x v="2"/>
    <x v="0"/>
    <x v="0"/>
    <x v="0"/>
    <x v="0"/>
    <x v="0"/>
    <x v="0"/>
    <x v="0"/>
    <x v="0"/>
    <x v="0"/>
    <x v="0"/>
    <x v="0"/>
    <x v="0"/>
    <x v="0"/>
    <x v="0"/>
    <x v="5"/>
    <x v="10"/>
    <x v="6"/>
    <x v="6"/>
    <x v="0"/>
    <x v="5"/>
    <x v="1"/>
    <x v="2"/>
    <x v="11"/>
    <x v="0"/>
    <x v="3"/>
  </r>
  <r>
    <x v="0"/>
    <x v="1"/>
    <x v="42"/>
    <x v="0"/>
    <x v="7"/>
    <x v="2"/>
    <x v="1"/>
    <x v="1"/>
    <x v="1"/>
    <x v="1"/>
    <x v="3"/>
    <x v="1"/>
    <x v="1"/>
    <x v="1"/>
    <x v="3"/>
    <x v="1"/>
    <x v="2"/>
    <x v="2"/>
    <x v="4"/>
    <x v="1"/>
    <x v="1"/>
    <x v="0"/>
    <x v="0"/>
    <x v="2"/>
    <x v="1"/>
    <x v="2"/>
    <x v="2"/>
    <x v="0"/>
    <x v="5"/>
    <x v="4"/>
    <x v="3"/>
    <x v="2"/>
    <x v="1"/>
    <x v="3"/>
    <x v="0"/>
    <x v="3"/>
    <x v="3"/>
    <x v="3"/>
    <x v="2"/>
    <x v="1"/>
    <x v="0"/>
    <x v="0"/>
    <x v="0"/>
    <x v="0"/>
    <x v="0"/>
    <x v="0"/>
    <x v="0"/>
    <x v="0"/>
    <x v="0"/>
    <x v="1"/>
    <x v="14"/>
    <x v="16"/>
    <x v="9"/>
    <x v="1"/>
    <x v="0"/>
    <x v="3"/>
    <x v="2"/>
    <x v="64"/>
    <x v="12"/>
    <x v="5"/>
  </r>
  <r>
    <x v="0"/>
    <x v="1"/>
    <x v="42"/>
    <x v="0"/>
    <x v="7"/>
    <x v="0"/>
    <x v="2"/>
    <x v="1"/>
    <x v="2"/>
    <x v="2"/>
    <x v="3"/>
    <x v="1"/>
    <x v="3"/>
    <x v="2"/>
    <x v="3"/>
    <x v="2"/>
    <x v="1"/>
    <x v="4"/>
    <x v="0"/>
    <x v="0"/>
    <x v="1"/>
    <x v="1"/>
    <x v="0"/>
    <x v="3"/>
    <x v="3"/>
    <x v="2"/>
    <x v="4"/>
    <x v="1"/>
    <x v="0"/>
    <x v="3"/>
    <x v="2"/>
    <x v="2"/>
    <x v="1"/>
    <x v="4"/>
    <x v="1"/>
    <x v="1"/>
    <x v="0"/>
    <x v="1"/>
    <x v="2"/>
    <x v="2"/>
    <x v="0"/>
    <x v="0"/>
    <x v="0"/>
    <x v="0"/>
    <x v="0"/>
    <x v="0"/>
    <x v="0"/>
    <x v="0"/>
    <x v="0"/>
    <x v="1"/>
    <x v="19"/>
    <x v="13"/>
    <x v="3"/>
    <x v="11"/>
    <x v="4"/>
    <x v="7"/>
    <x v="2"/>
    <x v="30"/>
    <x v="12"/>
    <x v="4"/>
  </r>
  <r>
    <x v="0"/>
    <x v="1"/>
    <x v="42"/>
    <x v="0"/>
    <x v="7"/>
    <x v="0"/>
    <x v="2"/>
    <x v="4"/>
    <x v="3"/>
    <x v="2"/>
    <x v="2"/>
    <x v="4"/>
    <x v="2"/>
    <x v="2"/>
    <x v="2"/>
    <x v="4"/>
    <x v="3"/>
    <x v="4"/>
    <x v="2"/>
    <x v="4"/>
    <x v="4"/>
    <x v="2"/>
    <x v="0"/>
    <x v="3"/>
    <x v="3"/>
    <x v="1"/>
    <x v="2"/>
    <x v="1"/>
    <x v="0"/>
    <x v="0"/>
    <x v="3"/>
    <x v="3"/>
    <x v="5"/>
    <x v="3"/>
    <x v="4"/>
    <x v="4"/>
    <x v="3"/>
    <x v="3"/>
    <x v="4"/>
    <x v="0"/>
    <x v="0"/>
    <x v="0"/>
    <x v="0"/>
    <x v="0"/>
    <x v="0"/>
    <x v="0"/>
    <x v="0"/>
    <x v="0"/>
    <x v="0"/>
    <x v="3"/>
    <x v="5"/>
    <x v="11"/>
    <x v="5"/>
    <x v="17"/>
    <x v="4"/>
    <x v="7"/>
    <x v="7"/>
    <x v="13"/>
    <x v="17"/>
    <x v="3"/>
  </r>
  <r>
    <x v="0"/>
    <x v="1"/>
    <x v="42"/>
    <x v="0"/>
    <x v="7"/>
    <x v="2"/>
    <x v="2"/>
    <x v="2"/>
    <x v="2"/>
    <x v="4"/>
    <x v="4"/>
    <x v="3"/>
    <x v="4"/>
    <x v="3"/>
    <x v="4"/>
    <x v="2"/>
    <x v="1"/>
    <x v="3"/>
    <x v="1"/>
    <x v="1"/>
    <x v="5"/>
    <x v="3"/>
    <x v="0"/>
    <x v="4"/>
    <x v="1"/>
    <x v="1"/>
    <x v="3"/>
    <x v="0"/>
    <x v="5"/>
    <x v="4"/>
    <x v="0"/>
    <x v="3"/>
    <x v="1"/>
    <x v="3"/>
    <x v="1"/>
    <x v="1"/>
    <x v="0"/>
    <x v="1"/>
    <x v="2"/>
    <x v="1"/>
    <x v="0"/>
    <x v="0"/>
    <x v="0"/>
    <x v="0"/>
    <x v="0"/>
    <x v="0"/>
    <x v="0"/>
    <x v="0"/>
    <x v="0"/>
    <x v="8"/>
    <x v="48"/>
    <x v="33"/>
    <x v="9"/>
    <x v="20"/>
    <x v="3"/>
    <x v="9"/>
    <x v="2"/>
    <x v="36"/>
    <x v="15"/>
    <x v="1"/>
  </r>
  <r>
    <x v="0"/>
    <x v="1"/>
    <x v="42"/>
    <x v="0"/>
    <x v="7"/>
    <x v="0"/>
    <x v="2"/>
    <x v="1"/>
    <x v="1"/>
    <x v="1"/>
    <x v="0"/>
    <x v="1"/>
    <x v="0"/>
    <x v="1"/>
    <x v="0"/>
    <x v="1"/>
    <x v="0"/>
    <x v="1"/>
    <x v="0"/>
    <x v="4"/>
    <x v="4"/>
    <x v="1"/>
    <x v="0"/>
    <x v="2"/>
    <x v="1"/>
    <x v="1"/>
    <x v="0"/>
    <x v="1"/>
    <x v="0"/>
    <x v="0"/>
    <x v="0"/>
    <x v="2"/>
    <x v="3"/>
    <x v="3"/>
    <x v="2"/>
    <x v="3"/>
    <x v="2"/>
    <x v="0"/>
    <x v="0"/>
    <x v="2"/>
    <x v="0"/>
    <x v="0"/>
    <x v="0"/>
    <x v="0"/>
    <x v="0"/>
    <x v="0"/>
    <x v="0"/>
    <x v="0"/>
    <x v="0"/>
    <x v="11"/>
    <x v="1"/>
    <x v="4"/>
    <x v="3"/>
    <x v="17"/>
    <x v="4"/>
    <x v="3"/>
    <x v="3"/>
    <x v="1"/>
    <x v="3"/>
    <x v="3"/>
  </r>
  <r>
    <x v="0"/>
    <x v="1"/>
    <x v="42"/>
    <x v="0"/>
    <x v="7"/>
    <x v="2"/>
    <x v="0"/>
    <x v="1"/>
    <x v="1"/>
    <x v="3"/>
    <x v="2"/>
    <x v="5"/>
    <x v="2"/>
    <x v="2"/>
    <x v="1"/>
    <x v="2"/>
    <x v="1"/>
    <x v="0"/>
    <x v="0"/>
    <x v="0"/>
    <x v="3"/>
    <x v="1"/>
    <x v="3"/>
    <x v="4"/>
    <x v="3"/>
    <x v="2"/>
    <x v="5"/>
    <x v="2"/>
    <x v="1"/>
    <x v="3"/>
    <x v="0"/>
    <x v="2"/>
    <x v="3"/>
    <x v="3"/>
    <x v="2"/>
    <x v="1"/>
    <x v="1"/>
    <x v="2"/>
    <x v="2"/>
    <x v="0"/>
    <x v="0"/>
    <x v="0"/>
    <x v="0"/>
    <x v="0"/>
    <x v="0"/>
    <x v="0"/>
    <x v="0"/>
    <x v="0"/>
    <x v="0"/>
    <x v="5"/>
    <x v="44"/>
    <x v="9"/>
    <x v="0"/>
    <x v="5"/>
    <x v="3"/>
    <x v="8"/>
    <x v="3"/>
    <x v="47"/>
    <x v="3"/>
    <x v="3"/>
  </r>
  <r>
    <x v="0"/>
    <x v="1"/>
    <x v="42"/>
    <x v="0"/>
    <x v="7"/>
    <x v="2"/>
    <x v="0"/>
    <x v="0"/>
    <x v="0"/>
    <x v="3"/>
    <x v="1"/>
    <x v="3"/>
    <x v="0"/>
    <x v="3"/>
    <x v="1"/>
    <x v="2"/>
    <x v="0"/>
    <x v="2"/>
    <x v="4"/>
    <x v="3"/>
    <x v="5"/>
    <x v="3"/>
    <x v="3"/>
    <x v="1"/>
    <x v="4"/>
    <x v="1"/>
    <x v="0"/>
    <x v="1"/>
    <x v="3"/>
    <x v="3"/>
    <x v="2"/>
    <x v="3"/>
    <x v="4"/>
    <x v="1"/>
    <x v="0"/>
    <x v="0"/>
    <x v="2"/>
    <x v="2"/>
    <x v="1"/>
    <x v="1"/>
    <x v="0"/>
    <x v="0"/>
    <x v="0"/>
    <x v="0"/>
    <x v="0"/>
    <x v="0"/>
    <x v="0"/>
    <x v="0"/>
    <x v="0"/>
    <x v="0"/>
    <x v="3"/>
    <x v="9"/>
    <x v="9"/>
    <x v="7"/>
    <x v="6"/>
    <x v="5"/>
    <x v="3"/>
    <x v="39"/>
    <x v="14"/>
    <x v="6"/>
  </r>
  <r>
    <x v="0"/>
    <x v="1"/>
    <x v="42"/>
    <x v="0"/>
    <x v="7"/>
    <x v="2"/>
    <x v="0"/>
    <x v="0"/>
    <x v="2"/>
    <x v="3"/>
    <x v="1"/>
    <x v="1"/>
    <x v="0"/>
    <x v="3"/>
    <x v="3"/>
    <x v="2"/>
    <x v="0"/>
    <x v="2"/>
    <x v="4"/>
    <x v="3"/>
    <x v="5"/>
    <x v="3"/>
    <x v="3"/>
    <x v="1"/>
    <x v="4"/>
    <x v="1"/>
    <x v="0"/>
    <x v="1"/>
    <x v="3"/>
    <x v="3"/>
    <x v="3"/>
    <x v="3"/>
    <x v="4"/>
    <x v="1"/>
    <x v="0"/>
    <x v="0"/>
    <x v="0"/>
    <x v="1"/>
    <x v="1"/>
    <x v="1"/>
    <x v="0"/>
    <x v="0"/>
    <x v="0"/>
    <x v="0"/>
    <x v="0"/>
    <x v="0"/>
    <x v="0"/>
    <x v="0"/>
    <x v="0"/>
    <x v="9"/>
    <x v="46"/>
    <x v="13"/>
    <x v="9"/>
    <x v="7"/>
    <x v="6"/>
    <x v="5"/>
    <x v="3"/>
    <x v="11"/>
    <x v="14"/>
    <x v="6"/>
  </r>
  <r>
    <x v="0"/>
    <x v="1"/>
    <x v="41"/>
    <x v="0"/>
    <x v="7"/>
    <x v="2"/>
    <x v="2"/>
    <x v="1"/>
    <x v="0"/>
    <x v="0"/>
    <x v="0"/>
    <x v="2"/>
    <x v="0"/>
    <x v="1"/>
    <x v="1"/>
    <x v="0"/>
    <x v="0"/>
    <x v="1"/>
    <x v="1"/>
    <x v="2"/>
    <x v="4"/>
    <x v="1"/>
    <x v="0"/>
    <x v="2"/>
    <x v="3"/>
    <x v="1"/>
    <x v="1"/>
    <x v="0"/>
    <x v="0"/>
    <x v="3"/>
    <x v="2"/>
    <x v="0"/>
    <x v="0"/>
    <x v="0"/>
    <x v="1"/>
    <x v="3"/>
    <x v="0"/>
    <x v="0"/>
    <x v="2"/>
    <x v="1"/>
    <x v="0"/>
    <x v="0"/>
    <x v="0"/>
    <x v="0"/>
    <x v="0"/>
    <x v="0"/>
    <x v="0"/>
    <x v="0"/>
    <x v="0"/>
    <x v="14"/>
    <x v="12"/>
    <x v="1"/>
    <x v="1"/>
    <x v="16"/>
    <x v="4"/>
    <x v="3"/>
    <x v="1"/>
    <x v="4"/>
    <x v="0"/>
    <x v="4"/>
  </r>
  <r>
    <x v="0"/>
    <x v="0"/>
    <x v="34"/>
    <x v="0"/>
    <x v="7"/>
    <x v="2"/>
    <x v="0"/>
    <x v="0"/>
    <x v="0"/>
    <x v="0"/>
    <x v="3"/>
    <x v="0"/>
    <x v="2"/>
    <x v="0"/>
    <x v="0"/>
    <x v="0"/>
    <x v="3"/>
    <x v="0"/>
    <x v="3"/>
    <x v="0"/>
    <x v="0"/>
    <x v="0"/>
    <x v="1"/>
    <x v="0"/>
    <x v="0"/>
    <x v="0"/>
    <x v="1"/>
    <x v="1"/>
    <x v="0"/>
    <x v="0"/>
    <x v="0"/>
    <x v="4"/>
    <x v="2"/>
    <x v="4"/>
    <x v="3"/>
    <x v="0"/>
    <x v="2"/>
    <x v="0"/>
    <x v="0"/>
    <x v="0"/>
    <x v="0"/>
    <x v="0"/>
    <x v="0"/>
    <x v="0"/>
    <x v="0"/>
    <x v="0"/>
    <x v="0"/>
    <x v="0"/>
    <x v="0"/>
    <x v="0"/>
    <x v="5"/>
    <x v="6"/>
    <x v="6"/>
    <x v="0"/>
    <x v="1"/>
    <x v="0"/>
    <x v="3"/>
    <x v="1"/>
    <x v="10"/>
    <x v="2"/>
  </r>
  <r>
    <x v="0"/>
    <x v="0"/>
    <x v="34"/>
    <x v="0"/>
    <x v="7"/>
    <x v="2"/>
    <x v="1"/>
    <x v="1"/>
    <x v="1"/>
    <x v="1"/>
    <x v="0"/>
    <x v="2"/>
    <x v="2"/>
    <x v="1"/>
    <x v="0"/>
    <x v="1"/>
    <x v="0"/>
    <x v="2"/>
    <x v="4"/>
    <x v="2"/>
    <x v="0"/>
    <x v="1"/>
    <x v="0"/>
    <x v="2"/>
    <x v="1"/>
    <x v="1"/>
    <x v="2"/>
    <x v="1"/>
    <x v="0"/>
    <x v="3"/>
    <x v="0"/>
    <x v="0"/>
    <x v="3"/>
    <x v="0"/>
    <x v="1"/>
    <x v="1"/>
    <x v="1"/>
    <x v="1"/>
    <x v="0"/>
    <x v="0"/>
    <x v="0"/>
    <x v="0"/>
    <x v="0"/>
    <x v="0"/>
    <x v="0"/>
    <x v="0"/>
    <x v="0"/>
    <x v="0"/>
    <x v="0"/>
    <x v="1"/>
    <x v="45"/>
    <x v="4"/>
    <x v="9"/>
    <x v="2"/>
    <x v="4"/>
    <x v="3"/>
    <x v="7"/>
    <x v="3"/>
    <x v="4"/>
    <x v="4"/>
  </r>
  <r>
    <x v="0"/>
    <x v="0"/>
    <x v="34"/>
    <x v="0"/>
    <x v="7"/>
    <x v="2"/>
    <x v="2"/>
    <x v="2"/>
    <x v="2"/>
    <x v="3"/>
    <x v="0"/>
    <x v="3"/>
    <x v="1"/>
    <x v="1"/>
    <x v="1"/>
    <x v="1"/>
    <x v="1"/>
    <x v="2"/>
    <x v="1"/>
    <x v="2"/>
    <x v="3"/>
    <x v="1"/>
    <x v="0"/>
    <x v="1"/>
    <x v="2"/>
    <x v="1"/>
    <x v="1"/>
    <x v="0"/>
    <x v="3"/>
    <x v="4"/>
    <x v="2"/>
    <x v="0"/>
    <x v="1"/>
    <x v="0"/>
    <x v="0"/>
    <x v="1"/>
    <x v="0"/>
    <x v="3"/>
    <x v="2"/>
    <x v="0"/>
    <x v="0"/>
    <x v="0"/>
    <x v="0"/>
    <x v="0"/>
    <x v="0"/>
    <x v="0"/>
    <x v="0"/>
    <x v="0"/>
    <x v="0"/>
    <x v="8"/>
    <x v="50"/>
    <x v="5"/>
    <x v="2"/>
    <x v="4"/>
    <x v="4"/>
    <x v="2"/>
    <x v="1"/>
    <x v="37"/>
    <x v="13"/>
    <x v="0"/>
  </r>
  <r>
    <x v="0"/>
    <x v="0"/>
    <x v="34"/>
    <x v="0"/>
    <x v="7"/>
    <x v="2"/>
    <x v="2"/>
    <x v="2"/>
    <x v="2"/>
    <x v="3"/>
    <x v="0"/>
    <x v="3"/>
    <x v="1"/>
    <x v="1"/>
    <x v="1"/>
    <x v="1"/>
    <x v="1"/>
    <x v="2"/>
    <x v="1"/>
    <x v="2"/>
    <x v="3"/>
    <x v="1"/>
    <x v="0"/>
    <x v="1"/>
    <x v="2"/>
    <x v="1"/>
    <x v="1"/>
    <x v="0"/>
    <x v="3"/>
    <x v="4"/>
    <x v="2"/>
    <x v="0"/>
    <x v="1"/>
    <x v="0"/>
    <x v="0"/>
    <x v="1"/>
    <x v="0"/>
    <x v="3"/>
    <x v="2"/>
    <x v="0"/>
    <x v="0"/>
    <x v="0"/>
    <x v="0"/>
    <x v="0"/>
    <x v="0"/>
    <x v="0"/>
    <x v="0"/>
    <x v="0"/>
    <x v="0"/>
    <x v="8"/>
    <x v="50"/>
    <x v="5"/>
    <x v="2"/>
    <x v="4"/>
    <x v="4"/>
    <x v="2"/>
    <x v="1"/>
    <x v="37"/>
    <x v="13"/>
    <x v="0"/>
  </r>
  <r>
    <x v="0"/>
    <x v="0"/>
    <x v="34"/>
    <x v="0"/>
    <x v="7"/>
    <x v="0"/>
    <x v="0"/>
    <x v="0"/>
    <x v="1"/>
    <x v="0"/>
    <x v="3"/>
    <x v="2"/>
    <x v="2"/>
    <x v="0"/>
    <x v="0"/>
    <x v="0"/>
    <x v="0"/>
    <x v="0"/>
    <x v="0"/>
    <x v="2"/>
    <x v="1"/>
    <x v="1"/>
    <x v="0"/>
    <x v="0"/>
    <x v="1"/>
    <x v="0"/>
    <x v="0"/>
    <x v="0"/>
    <x v="2"/>
    <x v="0"/>
    <x v="0"/>
    <x v="2"/>
    <x v="3"/>
    <x v="3"/>
    <x v="2"/>
    <x v="0"/>
    <x v="0"/>
    <x v="3"/>
    <x v="0"/>
    <x v="0"/>
    <x v="0"/>
    <x v="0"/>
    <x v="0"/>
    <x v="0"/>
    <x v="0"/>
    <x v="0"/>
    <x v="0"/>
    <x v="0"/>
    <x v="0"/>
    <x v="6"/>
    <x v="6"/>
    <x v="0"/>
    <x v="0"/>
    <x v="6"/>
    <x v="4"/>
    <x v="4"/>
    <x v="0"/>
    <x v="24"/>
    <x v="3"/>
    <x v="3"/>
  </r>
  <r>
    <x v="0"/>
    <x v="0"/>
    <x v="34"/>
    <x v="0"/>
    <x v="7"/>
    <x v="2"/>
    <x v="2"/>
    <x v="1"/>
    <x v="0"/>
    <x v="1"/>
    <x v="0"/>
    <x v="2"/>
    <x v="3"/>
    <x v="0"/>
    <x v="0"/>
    <x v="0"/>
    <x v="0"/>
    <x v="1"/>
    <x v="3"/>
    <x v="0"/>
    <x v="0"/>
    <x v="0"/>
    <x v="0"/>
    <x v="2"/>
    <x v="1"/>
    <x v="0"/>
    <x v="1"/>
    <x v="1"/>
    <x v="0"/>
    <x v="0"/>
    <x v="0"/>
    <x v="2"/>
    <x v="2"/>
    <x v="3"/>
    <x v="3"/>
    <x v="0"/>
    <x v="0"/>
    <x v="0"/>
    <x v="0"/>
    <x v="0"/>
    <x v="0"/>
    <x v="0"/>
    <x v="0"/>
    <x v="0"/>
    <x v="0"/>
    <x v="0"/>
    <x v="0"/>
    <x v="0"/>
    <x v="0"/>
    <x v="14"/>
    <x v="88"/>
    <x v="0"/>
    <x v="0"/>
    <x v="0"/>
    <x v="0"/>
    <x v="3"/>
    <x v="3"/>
    <x v="1"/>
    <x v="5"/>
    <x v="0"/>
  </r>
  <r>
    <x v="0"/>
    <x v="0"/>
    <x v="34"/>
    <x v="0"/>
    <x v="7"/>
    <x v="0"/>
    <x v="2"/>
    <x v="1"/>
    <x v="2"/>
    <x v="0"/>
    <x v="0"/>
    <x v="3"/>
    <x v="1"/>
    <x v="1"/>
    <x v="0"/>
    <x v="1"/>
    <x v="0"/>
    <x v="1"/>
    <x v="3"/>
    <x v="0"/>
    <x v="0"/>
    <x v="1"/>
    <x v="0"/>
    <x v="0"/>
    <x v="0"/>
    <x v="0"/>
    <x v="1"/>
    <x v="1"/>
    <x v="0"/>
    <x v="0"/>
    <x v="3"/>
    <x v="2"/>
    <x v="0"/>
    <x v="0"/>
    <x v="1"/>
    <x v="3"/>
    <x v="1"/>
    <x v="0"/>
    <x v="2"/>
    <x v="0"/>
    <x v="0"/>
    <x v="0"/>
    <x v="0"/>
    <x v="0"/>
    <x v="0"/>
    <x v="0"/>
    <x v="0"/>
    <x v="0"/>
    <x v="0"/>
    <x v="1"/>
    <x v="28"/>
    <x v="4"/>
    <x v="0"/>
    <x v="0"/>
    <x v="4"/>
    <x v="0"/>
    <x v="3"/>
    <x v="13"/>
    <x v="7"/>
    <x v="4"/>
  </r>
  <r>
    <x v="0"/>
    <x v="0"/>
    <x v="34"/>
    <x v="0"/>
    <x v="7"/>
    <x v="2"/>
    <x v="0"/>
    <x v="4"/>
    <x v="2"/>
    <x v="1"/>
    <x v="2"/>
    <x v="1"/>
    <x v="3"/>
    <x v="1"/>
    <x v="5"/>
    <x v="1"/>
    <x v="4"/>
    <x v="0"/>
    <x v="0"/>
    <x v="4"/>
    <x v="3"/>
    <x v="1"/>
    <x v="0"/>
    <x v="2"/>
    <x v="0"/>
    <x v="2"/>
    <x v="5"/>
    <x v="1"/>
    <x v="2"/>
    <x v="3"/>
    <x v="3"/>
    <x v="3"/>
    <x v="1"/>
    <x v="3"/>
    <x v="1"/>
    <x v="3"/>
    <x v="0"/>
    <x v="3"/>
    <x v="2"/>
    <x v="1"/>
    <x v="0"/>
    <x v="0"/>
    <x v="0"/>
    <x v="0"/>
    <x v="0"/>
    <x v="0"/>
    <x v="0"/>
    <x v="0"/>
    <x v="0"/>
    <x v="13"/>
    <x v="31"/>
    <x v="2"/>
    <x v="0"/>
    <x v="9"/>
    <x v="4"/>
    <x v="4"/>
    <x v="3"/>
    <x v="8"/>
    <x v="15"/>
    <x v="1"/>
  </r>
  <r>
    <x v="0"/>
    <x v="0"/>
    <x v="34"/>
    <x v="0"/>
    <x v="7"/>
    <x v="2"/>
    <x v="0"/>
    <x v="4"/>
    <x v="1"/>
    <x v="0"/>
    <x v="0"/>
    <x v="2"/>
    <x v="2"/>
    <x v="1"/>
    <x v="1"/>
    <x v="1"/>
    <x v="1"/>
    <x v="1"/>
    <x v="0"/>
    <x v="0"/>
    <x v="1"/>
    <x v="0"/>
    <x v="0"/>
    <x v="2"/>
    <x v="1"/>
    <x v="1"/>
    <x v="1"/>
    <x v="0"/>
    <x v="0"/>
    <x v="0"/>
    <x v="2"/>
    <x v="2"/>
    <x v="0"/>
    <x v="0"/>
    <x v="0"/>
    <x v="3"/>
    <x v="2"/>
    <x v="1"/>
    <x v="0"/>
    <x v="0"/>
    <x v="0"/>
    <x v="0"/>
    <x v="0"/>
    <x v="0"/>
    <x v="0"/>
    <x v="0"/>
    <x v="0"/>
    <x v="0"/>
    <x v="0"/>
    <x v="12"/>
    <x v="0"/>
    <x v="5"/>
    <x v="3"/>
    <x v="11"/>
    <x v="0"/>
    <x v="3"/>
    <x v="1"/>
    <x v="6"/>
    <x v="7"/>
    <x v="0"/>
  </r>
  <r>
    <x v="0"/>
    <x v="0"/>
    <x v="34"/>
    <x v="0"/>
    <x v="7"/>
    <x v="2"/>
    <x v="1"/>
    <x v="4"/>
    <x v="1"/>
    <x v="1"/>
    <x v="0"/>
    <x v="1"/>
    <x v="0"/>
    <x v="1"/>
    <x v="3"/>
    <x v="1"/>
    <x v="2"/>
    <x v="2"/>
    <x v="2"/>
    <x v="2"/>
    <x v="0"/>
    <x v="1"/>
    <x v="0"/>
    <x v="2"/>
    <x v="1"/>
    <x v="2"/>
    <x v="5"/>
    <x v="2"/>
    <x v="0"/>
    <x v="4"/>
    <x v="1"/>
    <x v="0"/>
    <x v="1"/>
    <x v="0"/>
    <x v="4"/>
    <x v="1"/>
    <x v="0"/>
    <x v="3"/>
    <x v="2"/>
    <x v="0"/>
    <x v="0"/>
    <x v="0"/>
    <x v="0"/>
    <x v="0"/>
    <x v="0"/>
    <x v="0"/>
    <x v="0"/>
    <x v="0"/>
    <x v="0"/>
    <x v="2"/>
    <x v="1"/>
    <x v="16"/>
    <x v="2"/>
    <x v="2"/>
    <x v="4"/>
    <x v="3"/>
    <x v="3"/>
    <x v="53"/>
    <x v="13"/>
    <x v="4"/>
  </r>
  <r>
    <x v="0"/>
    <x v="0"/>
    <x v="34"/>
    <x v="0"/>
    <x v="7"/>
    <x v="2"/>
    <x v="1"/>
    <x v="1"/>
    <x v="4"/>
    <x v="1"/>
    <x v="4"/>
    <x v="1"/>
    <x v="2"/>
    <x v="1"/>
    <x v="1"/>
    <x v="2"/>
    <x v="1"/>
    <x v="2"/>
    <x v="3"/>
    <x v="0"/>
    <x v="3"/>
    <x v="3"/>
    <x v="3"/>
    <x v="4"/>
    <x v="2"/>
    <x v="1"/>
    <x v="0"/>
    <x v="4"/>
    <x v="5"/>
    <x v="3"/>
    <x v="0"/>
    <x v="4"/>
    <x v="4"/>
    <x v="2"/>
    <x v="3"/>
    <x v="4"/>
    <x v="0"/>
    <x v="3"/>
    <x v="0"/>
    <x v="2"/>
    <x v="0"/>
    <x v="0"/>
    <x v="0"/>
    <x v="0"/>
    <x v="0"/>
    <x v="0"/>
    <x v="0"/>
    <x v="0"/>
    <x v="0"/>
    <x v="16"/>
    <x v="16"/>
    <x v="12"/>
    <x v="7"/>
    <x v="5"/>
    <x v="6"/>
    <x v="5"/>
    <x v="3"/>
    <x v="15"/>
    <x v="14"/>
    <x v="2"/>
  </r>
  <r>
    <x v="0"/>
    <x v="0"/>
    <x v="34"/>
    <x v="0"/>
    <x v="7"/>
    <x v="0"/>
    <x v="2"/>
    <x v="1"/>
    <x v="1"/>
    <x v="1"/>
    <x v="0"/>
    <x v="1"/>
    <x v="0"/>
    <x v="1"/>
    <x v="1"/>
    <x v="1"/>
    <x v="0"/>
    <x v="2"/>
    <x v="0"/>
    <x v="0"/>
    <x v="1"/>
    <x v="1"/>
    <x v="0"/>
    <x v="1"/>
    <x v="1"/>
    <x v="1"/>
    <x v="0"/>
    <x v="0"/>
    <x v="3"/>
    <x v="3"/>
    <x v="0"/>
    <x v="1"/>
    <x v="1"/>
    <x v="1"/>
    <x v="0"/>
    <x v="3"/>
    <x v="0"/>
    <x v="0"/>
    <x v="0"/>
    <x v="0"/>
    <x v="0"/>
    <x v="0"/>
    <x v="0"/>
    <x v="0"/>
    <x v="0"/>
    <x v="0"/>
    <x v="0"/>
    <x v="0"/>
    <x v="0"/>
    <x v="11"/>
    <x v="1"/>
    <x v="10"/>
    <x v="1"/>
    <x v="11"/>
    <x v="4"/>
    <x v="1"/>
    <x v="3"/>
    <x v="49"/>
    <x v="1"/>
    <x v="6"/>
  </r>
  <r>
    <x v="0"/>
    <x v="0"/>
    <x v="34"/>
    <x v="0"/>
    <x v="7"/>
    <x v="2"/>
    <x v="1"/>
    <x v="2"/>
    <x v="1"/>
    <x v="2"/>
    <x v="1"/>
    <x v="1"/>
    <x v="1"/>
    <x v="4"/>
    <x v="3"/>
    <x v="2"/>
    <x v="1"/>
    <x v="4"/>
    <x v="2"/>
    <x v="4"/>
    <x v="0"/>
    <x v="2"/>
    <x v="2"/>
    <x v="3"/>
    <x v="3"/>
    <x v="1"/>
    <x v="0"/>
    <x v="1"/>
    <x v="0"/>
    <x v="0"/>
    <x v="0"/>
    <x v="3"/>
    <x v="5"/>
    <x v="4"/>
    <x v="4"/>
    <x v="3"/>
    <x v="3"/>
    <x v="4"/>
    <x v="2"/>
    <x v="1"/>
    <x v="0"/>
    <x v="0"/>
    <x v="0"/>
    <x v="0"/>
    <x v="0"/>
    <x v="0"/>
    <x v="0"/>
    <x v="0"/>
    <x v="0"/>
    <x v="8"/>
    <x v="44"/>
    <x v="26"/>
    <x v="5"/>
    <x v="0"/>
    <x v="2"/>
    <x v="7"/>
    <x v="3"/>
    <x v="1"/>
    <x v="17"/>
    <x v="7"/>
  </r>
  <r>
    <x v="0"/>
    <x v="1"/>
    <x v="42"/>
    <x v="0"/>
    <x v="7"/>
    <x v="0"/>
    <x v="0"/>
    <x v="0"/>
    <x v="2"/>
    <x v="3"/>
    <x v="0"/>
    <x v="1"/>
    <x v="2"/>
    <x v="2"/>
    <x v="3"/>
    <x v="1"/>
    <x v="2"/>
    <x v="1"/>
    <x v="0"/>
    <x v="2"/>
    <x v="3"/>
    <x v="1"/>
    <x v="0"/>
    <x v="1"/>
    <x v="2"/>
    <x v="1"/>
    <x v="2"/>
    <x v="1"/>
    <x v="0"/>
    <x v="3"/>
    <x v="2"/>
    <x v="1"/>
    <x v="3"/>
    <x v="0"/>
    <x v="2"/>
    <x v="3"/>
    <x v="0"/>
    <x v="0"/>
    <x v="0"/>
    <x v="0"/>
    <x v="0"/>
    <x v="0"/>
    <x v="0"/>
    <x v="0"/>
    <x v="0"/>
    <x v="0"/>
    <x v="0"/>
    <x v="0"/>
    <x v="0"/>
    <x v="9"/>
    <x v="22"/>
    <x v="48"/>
    <x v="3"/>
    <x v="4"/>
    <x v="4"/>
    <x v="2"/>
    <x v="7"/>
    <x v="30"/>
    <x v="8"/>
    <x v="1"/>
  </r>
  <r>
    <x v="0"/>
    <x v="1"/>
    <x v="42"/>
    <x v="0"/>
    <x v="7"/>
    <x v="0"/>
    <x v="2"/>
    <x v="1"/>
    <x v="2"/>
    <x v="1"/>
    <x v="3"/>
    <x v="1"/>
    <x v="1"/>
    <x v="1"/>
    <x v="1"/>
    <x v="1"/>
    <x v="1"/>
    <x v="2"/>
    <x v="1"/>
    <x v="1"/>
    <x v="3"/>
    <x v="1"/>
    <x v="0"/>
    <x v="0"/>
    <x v="2"/>
    <x v="0"/>
    <x v="0"/>
    <x v="1"/>
    <x v="0"/>
    <x v="3"/>
    <x v="2"/>
    <x v="0"/>
    <x v="3"/>
    <x v="3"/>
    <x v="1"/>
    <x v="3"/>
    <x v="4"/>
    <x v="1"/>
    <x v="2"/>
    <x v="3"/>
    <x v="0"/>
    <x v="0"/>
    <x v="0"/>
    <x v="0"/>
    <x v="0"/>
    <x v="0"/>
    <x v="0"/>
    <x v="0"/>
    <x v="0"/>
    <x v="1"/>
    <x v="14"/>
    <x v="5"/>
    <x v="2"/>
    <x v="13"/>
    <x v="4"/>
    <x v="6"/>
    <x v="0"/>
    <x v="30"/>
    <x v="4"/>
    <x v="1"/>
  </r>
  <r>
    <x v="0"/>
    <x v="0"/>
    <x v="34"/>
    <x v="0"/>
    <x v="7"/>
    <x v="0"/>
    <x v="1"/>
    <x v="1"/>
    <x v="1"/>
    <x v="1"/>
    <x v="3"/>
    <x v="1"/>
    <x v="1"/>
    <x v="1"/>
    <x v="1"/>
    <x v="1"/>
    <x v="0"/>
    <x v="2"/>
    <x v="0"/>
    <x v="1"/>
    <x v="3"/>
    <x v="1"/>
    <x v="3"/>
    <x v="1"/>
    <x v="1"/>
    <x v="0"/>
    <x v="1"/>
    <x v="2"/>
    <x v="0"/>
    <x v="3"/>
    <x v="2"/>
    <x v="1"/>
    <x v="3"/>
    <x v="0"/>
    <x v="4"/>
    <x v="0"/>
    <x v="2"/>
    <x v="0"/>
    <x v="2"/>
    <x v="1"/>
    <x v="0"/>
    <x v="0"/>
    <x v="0"/>
    <x v="0"/>
    <x v="0"/>
    <x v="0"/>
    <x v="0"/>
    <x v="0"/>
    <x v="0"/>
    <x v="1"/>
    <x v="14"/>
    <x v="10"/>
    <x v="1"/>
    <x v="13"/>
    <x v="3"/>
    <x v="1"/>
    <x v="3"/>
    <x v="39"/>
    <x v="8"/>
    <x v="4"/>
  </r>
  <r>
    <x v="0"/>
    <x v="1"/>
    <x v="42"/>
    <x v="0"/>
    <x v="7"/>
    <x v="0"/>
    <x v="0"/>
    <x v="0"/>
    <x v="1"/>
    <x v="0"/>
    <x v="3"/>
    <x v="2"/>
    <x v="0"/>
    <x v="0"/>
    <x v="1"/>
    <x v="0"/>
    <x v="0"/>
    <x v="4"/>
    <x v="1"/>
    <x v="0"/>
    <x v="4"/>
    <x v="1"/>
    <x v="1"/>
    <x v="0"/>
    <x v="3"/>
    <x v="0"/>
    <x v="0"/>
    <x v="1"/>
    <x v="0"/>
    <x v="0"/>
    <x v="0"/>
    <x v="3"/>
    <x v="5"/>
    <x v="3"/>
    <x v="4"/>
    <x v="0"/>
    <x v="2"/>
    <x v="0"/>
    <x v="0"/>
    <x v="0"/>
    <x v="0"/>
    <x v="0"/>
    <x v="0"/>
    <x v="0"/>
    <x v="0"/>
    <x v="0"/>
    <x v="0"/>
    <x v="0"/>
    <x v="0"/>
    <x v="6"/>
    <x v="23"/>
    <x v="14"/>
    <x v="2"/>
    <x v="0"/>
    <x v="0"/>
    <x v="0"/>
    <x v="0"/>
    <x v="1"/>
    <x v="17"/>
    <x v="3"/>
  </r>
  <r>
    <x v="0"/>
    <x v="1"/>
    <x v="42"/>
    <x v="0"/>
    <x v="7"/>
    <x v="2"/>
    <x v="2"/>
    <x v="1"/>
    <x v="1"/>
    <x v="3"/>
    <x v="3"/>
    <x v="2"/>
    <x v="0"/>
    <x v="0"/>
    <x v="1"/>
    <x v="0"/>
    <x v="4"/>
    <x v="2"/>
    <x v="0"/>
    <x v="0"/>
    <x v="0"/>
    <x v="0"/>
    <x v="0"/>
    <x v="1"/>
    <x v="1"/>
    <x v="0"/>
    <x v="1"/>
    <x v="1"/>
    <x v="0"/>
    <x v="0"/>
    <x v="2"/>
    <x v="2"/>
    <x v="0"/>
    <x v="3"/>
    <x v="1"/>
    <x v="3"/>
    <x v="0"/>
    <x v="0"/>
    <x v="2"/>
    <x v="1"/>
    <x v="0"/>
    <x v="0"/>
    <x v="0"/>
    <x v="0"/>
    <x v="0"/>
    <x v="0"/>
    <x v="0"/>
    <x v="0"/>
    <x v="0"/>
    <x v="11"/>
    <x v="18"/>
    <x v="0"/>
    <x v="1"/>
    <x v="0"/>
    <x v="0"/>
    <x v="1"/>
    <x v="3"/>
    <x v="3"/>
    <x v="7"/>
    <x v="1"/>
  </r>
  <r>
    <x v="0"/>
    <x v="1"/>
    <x v="42"/>
    <x v="0"/>
    <x v="7"/>
    <x v="2"/>
    <x v="0"/>
    <x v="0"/>
    <x v="1"/>
    <x v="0"/>
    <x v="3"/>
    <x v="2"/>
    <x v="0"/>
    <x v="0"/>
    <x v="0"/>
    <x v="0"/>
    <x v="0"/>
    <x v="0"/>
    <x v="0"/>
    <x v="0"/>
    <x v="1"/>
    <x v="0"/>
    <x v="0"/>
    <x v="2"/>
    <x v="0"/>
    <x v="0"/>
    <x v="0"/>
    <x v="0"/>
    <x v="0"/>
    <x v="0"/>
    <x v="0"/>
    <x v="2"/>
    <x v="2"/>
    <x v="0"/>
    <x v="0"/>
    <x v="0"/>
    <x v="2"/>
    <x v="3"/>
    <x v="2"/>
    <x v="1"/>
    <x v="0"/>
    <x v="0"/>
    <x v="0"/>
    <x v="0"/>
    <x v="0"/>
    <x v="0"/>
    <x v="0"/>
    <x v="0"/>
    <x v="0"/>
    <x v="6"/>
    <x v="23"/>
    <x v="0"/>
    <x v="0"/>
    <x v="11"/>
    <x v="0"/>
    <x v="4"/>
    <x v="0"/>
    <x v="0"/>
    <x v="5"/>
    <x v="0"/>
  </r>
  <r>
    <x v="0"/>
    <x v="1"/>
    <x v="42"/>
    <x v="0"/>
    <x v="7"/>
    <x v="2"/>
    <x v="0"/>
    <x v="0"/>
    <x v="1"/>
    <x v="1"/>
    <x v="0"/>
    <x v="1"/>
    <x v="2"/>
    <x v="0"/>
    <x v="0"/>
    <x v="1"/>
    <x v="0"/>
    <x v="1"/>
    <x v="3"/>
    <x v="0"/>
    <x v="0"/>
    <x v="0"/>
    <x v="0"/>
    <x v="2"/>
    <x v="0"/>
    <x v="0"/>
    <x v="0"/>
    <x v="1"/>
    <x v="0"/>
    <x v="0"/>
    <x v="0"/>
    <x v="0"/>
    <x v="3"/>
    <x v="3"/>
    <x v="1"/>
    <x v="3"/>
    <x v="0"/>
    <x v="0"/>
    <x v="0"/>
    <x v="1"/>
    <x v="0"/>
    <x v="0"/>
    <x v="0"/>
    <x v="0"/>
    <x v="0"/>
    <x v="0"/>
    <x v="0"/>
    <x v="0"/>
    <x v="0"/>
    <x v="6"/>
    <x v="27"/>
    <x v="15"/>
    <x v="0"/>
    <x v="0"/>
    <x v="0"/>
    <x v="4"/>
    <x v="0"/>
    <x v="1"/>
    <x v="4"/>
    <x v="1"/>
  </r>
  <r>
    <x v="0"/>
    <x v="1"/>
    <x v="42"/>
    <x v="0"/>
    <x v="7"/>
    <x v="2"/>
    <x v="0"/>
    <x v="0"/>
    <x v="1"/>
    <x v="1"/>
    <x v="0"/>
    <x v="2"/>
    <x v="2"/>
    <x v="1"/>
    <x v="0"/>
    <x v="0"/>
    <x v="0"/>
    <x v="1"/>
    <x v="0"/>
    <x v="0"/>
    <x v="0"/>
    <x v="1"/>
    <x v="1"/>
    <x v="2"/>
    <x v="0"/>
    <x v="0"/>
    <x v="0"/>
    <x v="0"/>
    <x v="0"/>
    <x v="0"/>
    <x v="0"/>
    <x v="0"/>
    <x v="0"/>
    <x v="0"/>
    <x v="1"/>
    <x v="0"/>
    <x v="2"/>
    <x v="0"/>
    <x v="2"/>
    <x v="1"/>
    <x v="0"/>
    <x v="0"/>
    <x v="0"/>
    <x v="0"/>
    <x v="0"/>
    <x v="0"/>
    <x v="0"/>
    <x v="0"/>
    <x v="0"/>
    <x v="6"/>
    <x v="45"/>
    <x v="14"/>
    <x v="3"/>
    <x v="0"/>
    <x v="0"/>
    <x v="4"/>
    <x v="0"/>
    <x v="0"/>
    <x v="0"/>
    <x v="4"/>
  </r>
  <r>
    <x v="0"/>
    <x v="1"/>
    <x v="42"/>
    <x v="0"/>
    <x v="7"/>
    <x v="2"/>
    <x v="2"/>
    <x v="1"/>
    <x v="2"/>
    <x v="3"/>
    <x v="1"/>
    <x v="1"/>
    <x v="0"/>
    <x v="0"/>
    <x v="1"/>
    <x v="1"/>
    <x v="1"/>
    <x v="2"/>
    <x v="0"/>
    <x v="0"/>
    <x v="1"/>
    <x v="1"/>
    <x v="0"/>
    <x v="2"/>
    <x v="1"/>
    <x v="0"/>
    <x v="1"/>
    <x v="0"/>
    <x v="3"/>
    <x v="0"/>
    <x v="0"/>
    <x v="0"/>
    <x v="0"/>
    <x v="3"/>
    <x v="0"/>
    <x v="3"/>
    <x v="3"/>
    <x v="3"/>
    <x v="1"/>
    <x v="0"/>
    <x v="0"/>
    <x v="0"/>
    <x v="0"/>
    <x v="0"/>
    <x v="0"/>
    <x v="0"/>
    <x v="0"/>
    <x v="0"/>
    <x v="0"/>
    <x v="1"/>
    <x v="46"/>
    <x v="10"/>
    <x v="1"/>
    <x v="11"/>
    <x v="4"/>
    <x v="3"/>
    <x v="3"/>
    <x v="51"/>
    <x v="0"/>
    <x v="5"/>
  </r>
  <r>
    <x v="0"/>
    <x v="1"/>
    <x v="42"/>
    <x v="0"/>
    <x v="7"/>
    <x v="2"/>
    <x v="0"/>
    <x v="0"/>
    <x v="1"/>
    <x v="1"/>
    <x v="0"/>
    <x v="1"/>
    <x v="2"/>
    <x v="0"/>
    <x v="1"/>
    <x v="0"/>
    <x v="0"/>
    <x v="1"/>
    <x v="3"/>
    <x v="0"/>
    <x v="0"/>
    <x v="0"/>
    <x v="1"/>
    <x v="0"/>
    <x v="1"/>
    <x v="0"/>
    <x v="0"/>
    <x v="1"/>
    <x v="0"/>
    <x v="0"/>
    <x v="2"/>
    <x v="2"/>
    <x v="0"/>
    <x v="3"/>
    <x v="1"/>
    <x v="0"/>
    <x v="2"/>
    <x v="3"/>
    <x v="0"/>
    <x v="1"/>
    <x v="0"/>
    <x v="0"/>
    <x v="0"/>
    <x v="0"/>
    <x v="0"/>
    <x v="0"/>
    <x v="0"/>
    <x v="0"/>
    <x v="0"/>
    <x v="6"/>
    <x v="27"/>
    <x v="14"/>
    <x v="0"/>
    <x v="0"/>
    <x v="1"/>
    <x v="4"/>
    <x v="0"/>
    <x v="3"/>
    <x v="7"/>
    <x v="1"/>
  </r>
  <r>
    <x v="0"/>
    <x v="1"/>
    <x v="42"/>
    <x v="0"/>
    <x v="7"/>
    <x v="2"/>
    <x v="2"/>
    <x v="0"/>
    <x v="1"/>
    <x v="1"/>
    <x v="0"/>
    <x v="2"/>
    <x v="0"/>
    <x v="1"/>
    <x v="1"/>
    <x v="1"/>
    <x v="0"/>
    <x v="1"/>
    <x v="1"/>
    <x v="0"/>
    <x v="0"/>
    <x v="1"/>
    <x v="0"/>
    <x v="1"/>
    <x v="1"/>
    <x v="0"/>
    <x v="0"/>
    <x v="1"/>
    <x v="0"/>
    <x v="0"/>
    <x v="0"/>
    <x v="2"/>
    <x v="0"/>
    <x v="3"/>
    <x v="1"/>
    <x v="0"/>
    <x v="2"/>
    <x v="0"/>
    <x v="2"/>
    <x v="1"/>
    <x v="0"/>
    <x v="0"/>
    <x v="0"/>
    <x v="0"/>
    <x v="0"/>
    <x v="0"/>
    <x v="0"/>
    <x v="0"/>
    <x v="0"/>
    <x v="5"/>
    <x v="27"/>
    <x v="10"/>
    <x v="1"/>
    <x v="0"/>
    <x v="4"/>
    <x v="1"/>
    <x v="0"/>
    <x v="1"/>
    <x v="7"/>
    <x v="1"/>
  </r>
  <r>
    <x v="0"/>
    <x v="1"/>
    <x v="42"/>
    <x v="0"/>
    <x v="7"/>
    <x v="2"/>
    <x v="2"/>
    <x v="1"/>
    <x v="0"/>
    <x v="1"/>
    <x v="1"/>
    <x v="1"/>
    <x v="0"/>
    <x v="1"/>
    <x v="1"/>
    <x v="1"/>
    <x v="0"/>
    <x v="2"/>
    <x v="3"/>
    <x v="2"/>
    <x v="0"/>
    <x v="1"/>
    <x v="2"/>
    <x v="1"/>
    <x v="1"/>
    <x v="0"/>
    <x v="0"/>
    <x v="1"/>
    <x v="0"/>
    <x v="3"/>
    <x v="2"/>
    <x v="2"/>
    <x v="2"/>
    <x v="3"/>
    <x v="1"/>
    <x v="0"/>
    <x v="2"/>
    <x v="3"/>
    <x v="2"/>
    <x v="1"/>
    <x v="0"/>
    <x v="0"/>
    <x v="0"/>
    <x v="0"/>
    <x v="0"/>
    <x v="0"/>
    <x v="0"/>
    <x v="0"/>
    <x v="0"/>
    <x v="14"/>
    <x v="10"/>
    <x v="10"/>
    <x v="7"/>
    <x v="2"/>
    <x v="4"/>
    <x v="1"/>
    <x v="0"/>
    <x v="30"/>
    <x v="5"/>
    <x v="1"/>
  </r>
  <r>
    <x v="0"/>
    <x v="1"/>
    <x v="42"/>
    <x v="0"/>
    <x v="7"/>
    <x v="2"/>
    <x v="2"/>
    <x v="1"/>
    <x v="1"/>
    <x v="1"/>
    <x v="0"/>
    <x v="1"/>
    <x v="2"/>
    <x v="0"/>
    <x v="1"/>
    <x v="1"/>
    <x v="0"/>
    <x v="1"/>
    <x v="0"/>
    <x v="0"/>
    <x v="3"/>
    <x v="1"/>
    <x v="0"/>
    <x v="1"/>
    <x v="1"/>
    <x v="0"/>
    <x v="2"/>
    <x v="0"/>
    <x v="2"/>
    <x v="0"/>
    <x v="0"/>
    <x v="0"/>
    <x v="0"/>
    <x v="0"/>
    <x v="4"/>
    <x v="0"/>
    <x v="0"/>
    <x v="1"/>
    <x v="0"/>
    <x v="1"/>
    <x v="0"/>
    <x v="0"/>
    <x v="0"/>
    <x v="0"/>
    <x v="0"/>
    <x v="0"/>
    <x v="0"/>
    <x v="0"/>
    <x v="0"/>
    <x v="11"/>
    <x v="27"/>
    <x v="4"/>
    <x v="3"/>
    <x v="5"/>
    <x v="4"/>
    <x v="1"/>
    <x v="1"/>
    <x v="24"/>
    <x v="0"/>
    <x v="4"/>
  </r>
  <r>
    <x v="0"/>
    <x v="1"/>
    <x v="42"/>
    <x v="0"/>
    <x v="7"/>
    <x v="2"/>
    <x v="2"/>
    <x v="1"/>
    <x v="1"/>
    <x v="3"/>
    <x v="0"/>
    <x v="2"/>
    <x v="2"/>
    <x v="1"/>
    <x v="1"/>
    <x v="1"/>
    <x v="0"/>
    <x v="1"/>
    <x v="1"/>
    <x v="0"/>
    <x v="0"/>
    <x v="1"/>
    <x v="3"/>
    <x v="1"/>
    <x v="1"/>
    <x v="0"/>
    <x v="0"/>
    <x v="0"/>
    <x v="0"/>
    <x v="0"/>
    <x v="3"/>
    <x v="2"/>
    <x v="0"/>
    <x v="0"/>
    <x v="1"/>
    <x v="3"/>
    <x v="0"/>
    <x v="3"/>
    <x v="1"/>
    <x v="0"/>
    <x v="0"/>
    <x v="0"/>
    <x v="0"/>
    <x v="0"/>
    <x v="0"/>
    <x v="0"/>
    <x v="0"/>
    <x v="0"/>
    <x v="0"/>
    <x v="11"/>
    <x v="39"/>
    <x v="10"/>
    <x v="1"/>
    <x v="0"/>
    <x v="3"/>
    <x v="1"/>
    <x v="0"/>
    <x v="59"/>
    <x v="7"/>
    <x v="4"/>
  </r>
  <r>
    <x v="0"/>
    <x v="1"/>
    <x v="42"/>
    <x v="0"/>
    <x v="7"/>
    <x v="2"/>
    <x v="2"/>
    <x v="1"/>
    <x v="1"/>
    <x v="3"/>
    <x v="0"/>
    <x v="2"/>
    <x v="0"/>
    <x v="0"/>
    <x v="0"/>
    <x v="0"/>
    <x v="0"/>
    <x v="1"/>
    <x v="1"/>
    <x v="0"/>
    <x v="0"/>
    <x v="1"/>
    <x v="0"/>
    <x v="2"/>
    <x v="1"/>
    <x v="1"/>
    <x v="0"/>
    <x v="0"/>
    <x v="0"/>
    <x v="0"/>
    <x v="0"/>
    <x v="0"/>
    <x v="0"/>
    <x v="3"/>
    <x v="1"/>
    <x v="0"/>
    <x v="0"/>
    <x v="3"/>
    <x v="2"/>
    <x v="1"/>
    <x v="0"/>
    <x v="0"/>
    <x v="0"/>
    <x v="0"/>
    <x v="0"/>
    <x v="0"/>
    <x v="0"/>
    <x v="0"/>
    <x v="0"/>
    <x v="11"/>
    <x v="22"/>
    <x v="0"/>
    <x v="1"/>
    <x v="0"/>
    <x v="4"/>
    <x v="3"/>
    <x v="3"/>
    <x v="0"/>
    <x v="0"/>
    <x v="1"/>
  </r>
  <r>
    <x v="0"/>
    <x v="1"/>
    <x v="42"/>
    <x v="0"/>
    <x v="7"/>
    <x v="2"/>
    <x v="2"/>
    <x v="2"/>
    <x v="3"/>
    <x v="4"/>
    <x v="1"/>
    <x v="1"/>
    <x v="4"/>
    <x v="2"/>
    <x v="4"/>
    <x v="2"/>
    <x v="0"/>
    <x v="0"/>
    <x v="1"/>
    <x v="2"/>
    <x v="1"/>
    <x v="0"/>
    <x v="3"/>
    <x v="1"/>
    <x v="4"/>
    <x v="0"/>
    <x v="1"/>
    <x v="0"/>
    <x v="2"/>
    <x v="0"/>
    <x v="2"/>
    <x v="0"/>
    <x v="1"/>
    <x v="1"/>
    <x v="3"/>
    <x v="0"/>
    <x v="0"/>
    <x v="1"/>
    <x v="2"/>
    <x v="1"/>
    <x v="0"/>
    <x v="0"/>
    <x v="0"/>
    <x v="0"/>
    <x v="0"/>
    <x v="0"/>
    <x v="0"/>
    <x v="0"/>
    <x v="0"/>
    <x v="2"/>
    <x v="21"/>
    <x v="13"/>
    <x v="7"/>
    <x v="6"/>
    <x v="9"/>
    <x v="5"/>
    <x v="3"/>
    <x v="17"/>
    <x v="13"/>
    <x v="9"/>
  </r>
  <r>
    <x v="0"/>
    <x v="1"/>
    <x v="42"/>
    <x v="0"/>
    <x v="7"/>
    <x v="2"/>
    <x v="2"/>
    <x v="0"/>
    <x v="0"/>
    <x v="3"/>
    <x v="3"/>
    <x v="2"/>
    <x v="2"/>
    <x v="0"/>
    <x v="0"/>
    <x v="0"/>
    <x v="0"/>
    <x v="1"/>
    <x v="1"/>
    <x v="0"/>
    <x v="0"/>
    <x v="1"/>
    <x v="1"/>
    <x v="2"/>
    <x v="1"/>
    <x v="0"/>
    <x v="0"/>
    <x v="1"/>
    <x v="0"/>
    <x v="0"/>
    <x v="0"/>
    <x v="2"/>
    <x v="3"/>
    <x v="3"/>
    <x v="4"/>
    <x v="0"/>
    <x v="2"/>
    <x v="3"/>
    <x v="2"/>
    <x v="0"/>
    <x v="0"/>
    <x v="0"/>
    <x v="0"/>
    <x v="0"/>
    <x v="0"/>
    <x v="0"/>
    <x v="0"/>
    <x v="0"/>
    <x v="0"/>
    <x v="6"/>
    <x v="61"/>
    <x v="0"/>
    <x v="1"/>
    <x v="0"/>
    <x v="0"/>
    <x v="3"/>
    <x v="0"/>
    <x v="1"/>
    <x v="3"/>
    <x v="3"/>
  </r>
  <r>
    <x v="0"/>
    <x v="1"/>
    <x v="42"/>
    <x v="0"/>
    <x v="7"/>
    <x v="2"/>
    <x v="0"/>
    <x v="0"/>
    <x v="1"/>
    <x v="1"/>
    <x v="3"/>
    <x v="5"/>
    <x v="0"/>
    <x v="0"/>
    <x v="0"/>
    <x v="0"/>
    <x v="3"/>
    <x v="0"/>
    <x v="0"/>
    <x v="0"/>
    <x v="0"/>
    <x v="1"/>
    <x v="0"/>
    <x v="0"/>
    <x v="0"/>
    <x v="0"/>
    <x v="0"/>
    <x v="0"/>
    <x v="0"/>
    <x v="0"/>
    <x v="2"/>
    <x v="2"/>
    <x v="0"/>
    <x v="3"/>
    <x v="2"/>
    <x v="0"/>
    <x v="2"/>
    <x v="0"/>
    <x v="0"/>
    <x v="0"/>
    <x v="0"/>
    <x v="0"/>
    <x v="0"/>
    <x v="0"/>
    <x v="0"/>
    <x v="0"/>
    <x v="0"/>
    <x v="0"/>
    <x v="0"/>
    <x v="6"/>
    <x v="28"/>
    <x v="6"/>
    <x v="0"/>
    <x v="0"/>
    <x v="4"/>
    <x v="0"/>
    <x v="0"/>
    <x v="6"/>
    <x v="7"/>
    <x v="3"/>
  </r>
  <r>
    <x v="0"/>
    <x v="1"/>
    <x v="42"/>
    <x v="0"/>
    <x v="7"/>
    <x v="2"/>
    <x v="2"/>
    <x v="1"/>
    <x v="1"/>
    <x v="1"/>
    <x v="0"/>
    <x v="2"/>
    <x v="0"/>
    <x v="0"/>
    <x v="1"/>
    <x v="2"/>
    <x v="0"/>
    <x v="2"/>
    <x v="1"/>
    <x v="0"/>
    <x v="1"/>
    <x v="1"/>
    <x v="0"/>
    <x v="2"/>
    <x v="1"/>
    <x v="0"/>
    <x v="1"/>
    <x v="0"/>
    <x v="2"/>
    <x v="0"/>
    <x v="2"/>
    <x v="0"/>
    <x v="3"/>
    <x v="0"/>
    <x v="0"/>
    <x v="0"/>
    <x v="2"/>
    <x v="0"/>
    <x v="2"/>
    <x v="0"/>
    <x v="0"/>
    <x v="0"/>
    <x v="0"/>
    <x v="0"/>
    <x v="0"/>
    <x v="0"/>
    <x v="0"/>
    <x v="0"/>
    <x v="0"/>
    <x v="11"/>
    <x v="27"/>
    <x v="17"/>
    <x v="2"/>
    <x v="11"/>
    <x v="4"/>
    <x v="3"/>
    <x v="3"/>
    <x v="17"/>
    <x v="4"/>
    <x v="0"/>
  </r>
  <r>
    <x v="0"/>
    <x v="1"/>
    <x v="42"/>
    <x v="0"/>
    <x v="7"/>
    <x v="2"/>
    <x v="2"/>
    <x v="1"/>
    <x v="0"/>
    <x v="3"/>
    <x v="0"/>
    <x v="4"/>
    <x v="4"/>
    <x v="1"/>
    <x v="1"/>
    <x v="1"/>
    <x v="3"/>
    <x v="1"/>
    <x v="2"/>
    <x v="2"/>
    <x v="5"/>
    <x v="1"/>
    <x v="0"/>
    <x v="1"/>
    <x v="3"/>
    <x v="0"/>
    <x v="4"/>
    <x v="0"/>
    <x v="2"/>
    <x v="0"/>
    <x v="2"/>
    <x v="0"/>
    <x v="5"/>
    <x v="3"/>
    <x v="1"/>
    <x v="3"/>
    <x v="0"/>
    <x v="4"/>
    <x v="2"/>
    <x v="1"/>
    <x v="0"/>
    <x v="0"/>
    <x v="0"/>
    <x v="0"/>
    <x v="0"/>
    <x v="0"/>
    <x v="0"/>
    <x v="0"/>
    <x v="0"/>
    <x v="14"/>
    <x v="74"/>
    <x v="30"/>
    <x v="3"/>
    <x v="10"/>
    <x v="4"/>
    <x v="2"/>
    <x v="0"/>
    <x v="17"/>
    <x v="19"/>
    <x v="1"/>
  </r>
  <r>
    <x v="0"/>
    <x v="1"/>
    <x v="42"/>
    <x v="0"/>
    <x v="7"/>
    <x v="2"/>
    <x v="1"/>
    <x v="1"/>
    <x v="1"/>
    <x v="3"/>
    <x v="2"/>
    <x v="3"/>
    <x v="2"/>
    <x v="2"/>
    <x v="3"/>
    <x v="1"/>
    <x v="0"/>
    <x v="2"/>
    <x v="0"/>
    <x v="0"/>
    <x v="3"/>
    <x v="1"/>
    <x v="3"/>
    <x v="2"/>
    <x v="0"/>
    <x v="1"/>
    <x v="1"/>
    <x v="2"/>
    <x v="0"/>
    <x v="0"/>
    <x v="3"/>
    <x v="0"/>
    <x v="1"/>
    <x v="0"/>
    <x v="0"/>
    <x v="0"/>
    <x v="0"/>
    <x v="3"/>
    <x v="0"/>
    <x v="1"/>
    <x v="0"/>
    <x v="0"/>
    <x v="0"/>
    <x v="0"/>
    <x v="0"/>
    <x v="0"/>
    <x v="0"/>
    <x v="0"/>
    <x v="0"/>
    <x v="1"/>
    <x v="2"/>
    <x v="2"/>
    <x v="1"/>
    <x v="5"/>
    <x v="3"/>
    <x v="4"/>
    <x v="1"/>
    <x v="33"/>
    <x v="13"/>
    <x v="0"/>
  </r>
  <r>
    <x v="0"/>
    <x v="1"/>
    <x v="42"/>
    <x v="0"/>
    <x v="7"/>
    <x v="2"/>
    <x v="2"/>
    <x v="4"/>
    <x v="1"/>
    <x v="3"/>
    <x v="2"/>
    <x v="2"/>
    <x v="3"/>
    <x v="0"/>
    <x v="0"/>
    <x v="1"/>
    <x v="0"/>
    <x v="1"/>
    <x v="0"/>
    <x v="2"/>
    <x v="0"/>
    <x v="0"/>
    <x v="0"/>
    <x v="2"/>
    <x v="1"/>
    <x v="1"/>
    <x v="0"/>
    <x v="1"/>
    <x v="0"/>
    <x v="3"/>
    <x v="2"/>
    <x v="0"/>
    <x v="0"/>
    <x v="0"/>
    <x v="1"/>
    <x v="0"/>
    <x v="0"/>
    <x v="0"/>
    <x v="2"/>
    <x v="0"/>
    <x v="0"/>
    <x v="0"/>
    <x v="0"/>
    <x v="0"/>
    <x v="0"/>
    <x v="0"/>
    <x v="0"/>
    <x v="0"/>
    <x v="0"/>
    <x v="3"/>
    <x v="40"/>
    <x v="15"/>
    <x v="3"/>
    <x v="2"/>
    <x v="0"/>
    <x v="3"/>
    <x v="3"/>
    <x v="30"/>
    <x v="0"/>
    <x v="4"/>
  </r>
  <r>
    <x v="0"/>
    <x v="1"/>
    <x v="42"/>
    <x v="0"/>
    <x v="7"/>
    <x v="2"/>
    <x v="2"/>
    <x v="0"/>
    <x v="1"/>
    <x v="0"/>
    <x v="3"/>
    <x v="1"/>
    <x v="1"/>
    <x v="1"/>
    <x v="0"/>
    <x v="0"/>
    <x v="1"/>
    <x v="1"/>
    <x v="0"/>
    <x v="0"/>
    <x v="0"/>
    <x v="1"/>
    <x v="0"/>
    <x v="2"/>
    <x v="1"/>
    <x v="0"/>
    <x v="0"/>
    <x v="1"/>
    <x v="0"/>
    <x v="0"/>
    <x v="0"/>
    <x v="2"/>
    <x v="2"/>
    <x v="3"/>
    <x v="1"/>
    <x v="0"/>
    <x v="0"/>
    <x v="0"/>
    <x v="2"/>
    <x v="0"/>
    <x v="0"/>
    <x v="0"/>
    <x v="0"/>
    <x v="0"/>
    <x v="0"/>
    <x v="0"/>
    <x v="0"/>
    <x v="0"/>
    <x v="0"/>
    <x v="5"/>
    <x v="19"/>
    <x v="1"/>
    <x v="3"/>
    <x v="0"/>
    <x v="4"/>
    <x v="3"/>
    <x v="0"/>
    <x v="1"/>
    <x v="5"/>
    <x v="1"/>
  </r>
  <r>
    <x v="0"/>
    <x v="1"/>
    <x v="42"/>
    <x v="0"/>
    <x v="7"/>
    <x v="0"/>
    <x v="2"/>
    <x v="1"/>
    <x v="2"/>
    <x v="1"/>
    <x v="1"/>
    <x v="3"/>
    <x v="1"/>
    <x v="1"/>
    <x v="3"/>
    <x v="1"/>
    <x v="0"/>
    <x v="3"/>
    <x v="0"/>
    <x v="1"/>
    <x v="0"/>
    <x v="1"/>
    <x v="1"/>
    <x v="4"/>
    <x v="2"/>
    <x v="0"/>
    <x v="5"/>
    <x v="1"/>
    <x v="2"/>
    <x v="3"/>
    <x v="2"/>
    <x v="0"/>
    <x v="1"/>
    <x v="1"/>
    <x v="4"/>
    <x v="3"/>
    <x v="0"/>
    <x v="1"/>
    <x v="2"/>
    <x v="0"/>
    <x v="0"/>
    <x v="0"/>
    <x v="0"/>
    <x v="0"/>
    <x v="0"/>
    <x v="0"/>
    <x v="0"/>
    <x v="0"/>
    <x v="0"/>
    <x v="1"/>
    <x v="50"/>
    <x v="5"/>
    <x v="8"/>
    <x v="8"/>
    <x v="0"/>
    <x v="5"/>
    <x v="5"/>
    <x v="4"/>
    <x v="13"/>
    <x v="6"/>
  </r>
  <r>
    <x v="0"/>
    <x v="1"/>
    <x v="42"/>
    <x v="0"/>
    <x v="7"/>
    <x v="0"/>
    <x v="2"/>
    <x v="1"/>
    <x v="0"/>
    <x v="1"/>
    <x v="3"/>
    <x v="2"/>
    <x v="2"/>
    <x v="1"/>
    <x v="1"/>
    <x v="1"/>
    <x v="0"/>
    <x v="1"/>
    <x v="0"/>
    <x v="0"/>
    <x v="0"/>
    <x v="1"/>
    <x v="0"/>
    <x v="2"/>
    <x v="1"/>
    <x v="1"/>
    <x v="1"/>
    <x v="1"/>
    <x v="0"/>
    <x v="0"/>
    <x v="0"/>
    <x v="2"/>
    <x v="0"/>
    <x v="0"/>
    <x v="4"/>
    <x v="0"/>
    <x v="0"/>
    <x v="3"/>
    <x v="1"/>
    <x v="0"/>
    <x v="0"/>
    <x v="0"/>
    <x v="0"/>
    <x v="0"/>
    <x v="0"/>
    <x v="0"/>
    <x v="0"/>
    <x v="0"/>
    <x v="0"/>
    <x v="14"/>
    <x v="0"/>
    <x v="10"/>
    <x v="3"/>
    <x v="0"/>
    <x v="4"/>
    <x v="3"/>
    <x v="1"/>
    <x v="1"/>
    <x v="7"/>
    <x v="4"/>
  </r>
  <r>
    <x v="0"/>
    <x v="1"/>
    <x v="42"/>
    <x v="0"/>
    <x v="7"/>
    <x v="2"/>
    <x v="2"/>
    <x v="4"/>
    <x v="1"/>
    <x v="3"/>
    <x v="1"/>
    <x v="1"/>
    <x v="1"/>
    <x v="1"/>
    <x v="3"/>
    <x v="1"/>
    <x v="1"/>
    <x v="2"/>
    <x v="1"/>
    <x v="2"/>
    <x v="0"/>
    <x v="1"/>
    <x v="0"/>
    <x v="2"/>
    <x v="3"/>
    <x v="1"/>
    <x v="1"/>
    <x v="1"/>
    <x v="0"/>
    <x v="0"/>
    <x v="2"/>
    <x v="2"/>
    <x v="3"/>
    <x v="3"/>
    <x v="0"/>
    <x v="0"/>
    <x v="1"/>
    <x v="3"/>
    <x v="0"/>
    <x v="1"/>
    <x v="0"/>
    <x v="0"/>
    <x v="0"/>
    <x v="0"/>
    <x v="0"/>
    <x v="0"/>
    <x v="0"/>
    <x v="0"/>
    <x v="0"/>
    <x v="3"/>
    <x v="3"/>
    <x v="2"/>
    <x v="2"/>
    <x v="2"/>
    <x v="4"/>
    <x v="3"/>
    <x v="1"/>
    <x v="3"/>
    <x v="3"/>
    <x v="5"/>
  </r>
  <r>
    <x v="0"/>
    <x v="1"/>
    <x v="42"/>
    <x v="0"/>
    <x v="7"/>
    <x v="2"/>
    <x v="2"/>
    <x v="1"/>
    <x v="1"/>
    <x v="3"/>
    <x v="2"/>
    <x v="1"/>
    <x v="0"/>
    <x v="2"/>
    <x v="3"/>
    <x v="2"/>
    <x v="1"/>
    <x v="4"/>
    <x v="1"/>
    <x v="2"/>
    <x v="1"/>
    <x v="0"/>
    <x v="0"/>
    <x v="1"/>
    <x v="3"/>
    <x v="1"/>
    <x v="4"/>
    <x v="3"/>
    <x v="2"/>
    <x v="3"/>
    <x v="2"/>
    <x v="0"/>
    <x v="5"/>
    <x v="0"/>
    <x v="4"/>
    <x v="3"/>
    <x v="1"/>
    <x v="3"/>
    <x v="4"/>
    <x v="2"/>
    <x v="0"/>
    <x v="0"/>
    <x v="0"/>
    <x v="0"/>
    <x v="0"/>
    <x v="0"/>
    <x v="0"/>
    <x v="0"/>
    <x v="0"/>
    <x v="11"/>
    <x v="2"/>
    <x v="13"/>
    <x v="2"/>
    <x v="6"/>
    <x v="0"/>
    <x v="2"/>
    <x v="1"/>
    <x v="26"/>
    <x v="19"/>
    <x v="4"/>
  </r>
  <r>
    <x v="0"/>
    <x v="1"/>
    <x v="35"/>
    <x v="0"/>
    <x v="7"/>
    <x v="2"/>
    <x v="2"/>
    <x v="1"/>
    <x v="1"/>
    <x v="1"/>
    <x v="0"/>
    <x v="1"/>
    <x v="0"/>
    <x v="0"/>
    <x v="0"/>
    <x v="0"/>
    <x v="1"/>
    <x v="1"/>
    <x v="0"/>
    <x v="2"/>
    <x v="0"/>
    <x v="1"/>
    <x v="0"/>
    <x v="2"/>
    <x v="0"/>
    <x v="1"/>
    <x v="1"/>
    <x v="1"/>
    <x v="0"/>
    <x v="0"/>
    <x v="0"/>
    <x v="0"/>
    <x v="0"/>
    <x v="3"/>
    <x v="1"/>
    <x v="3"/>
    <x v="0"/>
    <x v="3"/>
    <x v="0"/>
    <x v="0"/>
    <x v="0"/>
    <x v="0"/>
    <x v="0"/>
    <x v="0"/>
    <x v="0"/>
    <x v="0"/>
    <x v="0"/>
    <x v="0"/>
    <x v="0"/>
    <x v="11"/>
    <x v="1"/>
    <x v="14"/>
    <x v="3"/>
    <x v="2"/>
    <x v="4"/>
    <x v="4"/>
    <x v="1"/>
    <x v="1"/>
    <x v="0"/>
    <x v="1"/>
  </r>
  <r>
    <x v="0"/>
    <x v="1"/>
    <x v="35"/>
    <x v="0"/>
    <x v="7"/>
    <x v="0"/>
    <x v="0"/>
    <x v="1"/>
    <x v="0"/>
    <x v="0"/>
    <x v="3"/>
    <x v="0"/>
    <x v="3"/>
    <x v="1"/>
    <x v="0"/>
    <x v="0"/>
    <x v="1"/>
    <x v="0"/>
    <x v="1"/>
    <x v="4"/>
    <x v="0"/>
    <x v="2"/>
    <x v="2"/>
    <x v="2"/>
    <x v="2"/>
    <x v="0"/>
    <x v="5"/>
    <x v="1"/>
    <x v="0"/>
    <x v="0"/>
    <x v="0"/>
    <x v="2"/>
    <x v="2"/>
    <x v="3"/>
    <x v="4"/>
    <x v="0"/>
    <x v="2"/>
    <x v="0"/>
    <x v="0"/>
    <x v="0"/>
    <x v="0"/>
    <x v="0"/>
    <x v="0"/>
    <x v="0"/>
    <x v="0"/>
    <x v="0"/>
    <x v="0"/>
    <x v="0"/>
    <x v="0"/>
    <x v="6"/>
    <x v="5"/>
    <x v="1"/>
    <x v="7"/>
    <x v="0"/>
    <x v="2"/>
    <x v="1"/>
    <x v="5"/>
    <x v="1"/>
    <x v="5"/>
    <x v="3"/>
  </r>
  <r>
    <x v="0"/>
    <x v="0"/>
    <x v="34"/>
    <x v="0"/>
    <x v="7"/>
    <x v="2"/>
    <x v="0"/>
    <x v="1"/>
    <x v="2"/>
    <x v="1"/>
    <x v="0"/>
    <x v="3"/>
    <x v="1"/>
    <x v="1"/>
    <x v="1"/>
    <x v="1"/>
    <x v="0"/>
    <x v="0"/>
    <x v="2"/>
    <x v="1"/>
    <x v="1"/>
    <x v="1"/>
    <x v="0"/>
    <x v="2"/>
    <x v="1"/>
    <x v="2"/>
    <x v="5"/>
    <x v="1"/>
    <x v="2"/>
    <x v="0"/>
    <x v="0"/>
    <x v="0"/>
    <x v="3"/>
    <x v="0"/>
    <x v="1"/>
    <x v="4"/>
    <x v="0"/>
    <x v="2"/>
    <x v="2"/>
    <x v="1"/>
    <x v="0"/>
    <x v="0"/>
    <x v="0"/>
    <x v="0"/>
    <x v="0"/>
    <x v="0"/>
    <x v="0"/>
    <x v="0"/>
    <x v="0"/>
    <x v="10"/>
    <x v="9"/>
    <x v="10"/>
    <x v="6"/>
    <x v="1"/>
    <x v="4"/>
    <x v="3"/>
    <x v="3"/>
    <x v="0"/>
    <x v="4"/>
    <x v="4"/>
  </r>
  <r>
    <x v="0"/>
    <x v="1"/>
    <x v="44"/>
    <x v="0"/>
    <x v="7"/>
    <x v="2"/>
    <x v="2"/>
    <x v="4"/>
    <x v="0"/>
    <x v="0"/>
    <x v="3"/>
    <x v="0"/>
    <x v="2"/>
    <x v="0"/>
    <x v="1"/>
    <x v="0"/>
    <x v="0"/>
    <x v="1"/>
    <x v="3"/>
    <x v="0"/>
    <x v="0"/>
    <x v="0"/>
    <x v="0"/>
    <x v="0"/>
    <x v="1"/>
    <x v="1"/>
    <x v="0"/>
    <x v="0"/>
    <x v="0"/>
    <x v="0"/>
    <x v="0"/>
    <x v="2"/>
    <x v="0"/>
    <x v="3"/>
    <x v="1"/>
    <x v="0"/>
    <x v="0"/>
    <x v="0"/>
    <x v="0"/>
    <x v="0"/>
    <x v="0"/>
    <x v="0"/>
    <x v="0"/>
    <x v="0"/>
    <x v="0"/>
    <x v="0"/>
    <x v="0"/>
    <x v="0"/>
    <x v="0"/>
    <x v="12"/>
    <x v="5"/>
    <x v="14"/>
    <x v="0"/>
    <x v="0"/>
    <x v="0"/>
    <x v="4"/>
    <x v="3"/>
    <x v="0"/>
    <x v="7"/>
    <x v="1"/>
  </r>
  <r>
    <x v="0"/>
    <x v="1"/>
    <x v="44"/>
    <x v="0"/>
    <x v="7"/>
    <x v="2"/>
    <x v="2"/>
    <x v="4"/>
    <x v="3"/>
    <x v="2"/>
    <x v="2"/>
    <x v="4"/>
    <x v="2"/>
    <x v="1"/>
    <x v="2"/>
    <x v="1"/>
    <x v="2"/>
    <x v="0"/>
    <x v="0"/>
    <x v="0"/>
    <x v="1"/>
    <x v="0"/>
    <x v="3"/>
    <x v="3"/>
    <x v="3"/>
    <x v="1"/>
    <x v="1"/>
    <x v="0"/>
    <x v="0"/>
    <x v="3"/>
    <x v="4"/>
    <x v="3"/>
    <x v="5"/>
    <x v="3"/>
    <x v="4"/>
    <x v="3"/>
    <x v="4"/>
    <x v="1"/>
    <x v="4"/>
    <x v="0"/>
    <x v="0"/>
    <x v="0"/>
    <x v="0"/>
    <x v="0"/>
    <x v="0"/>
    <x v="0"/>
    <x v="0"/>
    <x v="0"/>
    <x v="0"/>
    <x v="3"/>
    <x v="5"/>
    <x v="25"/>
    <x v="0"/>
    <x v="11"/>
    <x v="9"/>
    <x v="7"/>
    <x v="1"/>
    <x v="22"/>
    <x v="17"/>
    <x v="3"/>
  </r>
  <r>
    <x v="0"/>
    <x v="1"/>
    <x v="44"/>
    <x v="0"/>
    <x v="7"/>
    <x v="0"/>
    <x v="1"/>
    <x v="1"/>
    <x v="1"/>
    <x v="1"/>
    <x v="0"/>
    <x v="2"/>
    <x v="0"/>
    <x v="2"/>
    <x v="1"/>
    <x v="2"/>
    <x v="1"/>
    <x v="1"/>
    <x v="1"/>
    <x v="1"/>
    <x v="3"/>
    <x v="1"/>
    <x v="0"/>
    <x v="1"/>
    <x v="2"/>
    <x v="2"/>
    <x v="1"/>
    <x v="2"/>
    <x v="0"/>
    <x v="3"/>
    <x v="3"/>
    <x v="1"/>
    <x v="1"/>
    <x v="0"/>
    <x v="1"/>
    <x v="1"/>
    <x v="0"/>
    <x v="1"/>
    <x v="2"/>
    <x v="0"/>
    <x v="0"/>
    <x v="0"/>
    <x v="0"/>
    <x v="0"/>
    <x v="0"/>
    <x v="0"/>
    <x v="0"/>
    <x v="0"/>
    <x v="0"/>
    <x v="1"/>
    <x v="27"/>
    <x v="9"/>
    <x v="1"/>
    <x v="13"/>
    <x v="4"/>
    <x v="2"/>
    <x v="7"/>
    <x v="11"/>
    <x v="1"/>
    <x v="4"/>
  </r>
  <r>
    <x v="0"/>
    <x v="1"/>
    <x v="44"/>
    <x v="0"/>
    <x v="7"/>
    <x v="0"/>
    <x v="1"/>
    <x v="0"/>
    <x v="1"/>
    <x v="0"/>
    <x v="3"/>
    <x v="1"/>
    <x v="2"/>
    <x v="1"/>
    <x v="0"/>
    <x v="0"/>
    <x v="0"/>
    <x v="1"/>
    <x v="3"/>
    <x v="0"/>
    <x v="0"/>
    <x v="0"/>
    <x v="1"/>
    <x v="0"/>
    <x v="0"/>
    <x v="0"/>
    <x v="5"/>
    <x v="1"/>
    <x v="0"/>
    <x v="0"/>
    <x v="0"/>
    <x v="2"/>
    <x v="2"/>
    <x v="3"/>
    <x v="2"/>
    <x v="0"/>
    <x v="2"/>
    <x v="0"/>
    <x v="0"/>
    <x v="0"/>
    <x v="0"/>
    <x v="0"/>
    <x v="0"/>
    <x v="0"/>
    <x v="0"/>
    <x v="0"/>
    <x v="0"/>
    <x v="0"/>
    <x v="0"/>
    <x v="10"/>
    <x v="23"/>
    <x v="14"/>
    <x v="0"/>
    <x v="0"/>
    <x v="1"/>
    <x v="0"/>
    <x v="5"/>
    <x v="1"/>
    <x v="5"/>
    <x v="3"/>
  </r>
  <r>
    <x v="0"/>
    <x v="1"/>
    <x v="44"/>
    <x v="0"/>
    <x v="7"/>
    <x v="2"/>
    <x v="2"/>
    <x v="1"/>
    <x v="1"/>
    <x v="1"/>
    <x v="3"/>
    <x v="2"/>
    <x v="0"/>
    <x v="0"/>
    <x v="1"/>
    <x v="1"/>
    <x v="0"/>
    <x v="1"/>
    <x v="1"/>
    <x v="0"/>
    <x v="0"/>
    <x v="1"/>
    <x v="3"/>
    <x v="2"/>
    <x v="2"/>
    <x v="1"/>
    <x v="2"/>
    <x v="0"/>
    <x v="0"/>
    <x v="3"/>
    <x v="0"/>
    <x v="0"/>
    <x v="0"/>
    <x v="0"/>
    <x v="0"/>
    <x v="0"/>
    <x v="3"/>
    <x v="3"/>
    <x v="2"/>
    <x v="1"/>
    <x v="0"/>
    <x v="0"/>
    <x v="0"/>
    <x v="0"/>
    <x v="0"/>
    <x v="0"/>
    <x v="0"/>
    <x v="0"/>
    <x v="0"/>
    <x v="11"/>
    <x v="12"/>
    <x v="4"/>
    <x v="1"/>
    <x v="0"/>
    <x v="3"/>
    <x v="1"/>
    <x v="7"/>
    <x v="6"/>
    <x v="0"/>
    <x v="0"/>
  </r>
  <r>
    <x v="0"/>
    <x v="1"/>
    <x v="44"/>
    <x v="0"/>
    <x v="7"/>
    <x v="0"/>
    <x v="1"/>
    <x v="1"/>
    <x v="4"/>
    <x v="0"/>
    <x v="1"/>
    <x v="2"/>
    <x v="0"/>
    <x v="1"/>
    <x v="1"/>
    <x v="1"/>
    <x v="1"/>
    <x v="1"/>
    <x v="0"/>
    <x v="1"/>
    <x v="1"/>
    <x v="1"/>
    <x v="1"/>
    <x v="2"/>
    <x v="2"/>
    <x v="1"/>
    <x v="1"/>
    <x v="1"/>
    <x v="0"/>
    <x v="2"/>
    <x v="1"/>
    <x v="0"/>
    <x v="3"/>
    <x v="4"/>
    <x v="4"/>
    <x v="2"/>
    <x v="0"/>
    <x v="2"/>
    <x v="3"/>
    <x v="2"/>
    <x v="0"/>
    <x v="0"/>
    <x v="0"/>
    <x v="0"/>
    <x v="0"/>
    <x v="0"/>
    <x v="0"/>
    <x v="0"/>
    <x v="0"/>
    <x v="16"/>
    <x v="18"/>
    <x v="5"/>
    <x v="3"/>
    <x v="1"/>
    <x v="0"/>
    <x v="1"/>
    <x v="1"/>
    <x v="23"/>
    <x v="4"/>
    <x v="7"/>
  </r>
  <r>
    <x v="0"/>
    <x v="1"/>
    <x v="44"/>
    <x v="0"/>
    <x v="7"/>
    <x v="0"/>
    <x v="1"/>
    <x v="1"/>
    <x v="3"/>
    <x v="2"/>
    <x v="3"/>
    <x v="0"/>
    <x v="0"/>
    <x v="2"/>
    <x v="0"/>
    <x v="1"/>
    <x v="1"/>
    <x v="4"/>
    <x v="4"/>
    <x v="0"/>
    <x v="0"/>
    <x v="1"/>
    <x v="0"/>
    <x v="1"/>
    <x v="3"/>
    <x v="0"/>
    <x v="1"/>
    <x v="1"/>
    <x v="0"/>
    <x v="0"/>
    <x v="2"/>
    <x v="3"/>
    <x v="3"/>
    <x v="3"/>
    <x v="3"/>
    <x v="3"/>
    <x v="4"/>
    <x v="2"/>
    <x v="2"/>
    <x v="2"/>
    <x v="0"/>
    <x v="0"/>
    <x v="0"/>
    <x v="0"/>
    <x v="0"/>
    <x v="0"/>
    <x v="0"/>
    <x v="0"/>
    <x v="0"/>
    <x v="2"/>
    <x v="7"/>
    <x v="5"/>
    <x v="4"/>
    <x v="0"/>
    <x v="4"/>
    <x v="2"/>
    <x v="3"/>
    <x v="3"/>
    <x v="10"/>
    <x v="0"/>
  </r>
  <r>
    <x v="0"/>
    <x v="1"/>
    <x v="44"/>
    <x v="0"/>
    <x v="7"/>
    <x v="1"/>
    <x v="3"/>
    <x v="4"/>
    <x v="4"/>
    <x v="2"/>
    <x v="2"/>
    <x v="1"/>
    <x v="0"/>
    <x v="1"/>
    <x v="1"/>
    <x v="0"/>
    <x v="4"/>
    <x v="4"/>
    <x v="4"/>
    <x v="4"/>
    <x v="3"/>
    <x v="2"/>
    <x v="2"/>
    <x v="2"/>
    <x v="2"/>
    <x v="2"/>
    <x v="5"/>
    <x v="1"/>
    <x v="0"/>
    <x v="0"/>
    <x v="0"/>
    <x v="1"/>
    <x v="3"/>
    <x v="4"/>
    <x v="4"/>
    <x v="3"/>
    <x v="4"/>
    <x v="1"/>
    <x v="2"/>
    <x v="3"/>
    <x v="0"/>
    <x v="0"/>
    <x v="0"/>
    <x v="0"/>
    <x v="0"/>
    <x v="0"/>
    <x v="0"/>
    <x v="0"/>
    <x v="0"/>
    <x v="20"/>
    <x v="22"/>
    <x v="14"/>
    <x v="4"/>
    <x v="9"/>
    <x v="2"/>
    <x v="1"/>
    <x v="3"/>
    <x v="1"/>
    <x v="8"/>
    <x v="7"/>
  </r>
  <r>
    <x v="0"/>
    <x v="1"/>
    <x v="44"/>
    <x v="0"/>
    <x v="7"/>
    <x v="0"/>
    <x v="2"/>
    <x v="2"/>
    <x v="2"/>
    <x v="1"/>
    <x v="0"/>
    <x v="3"/>
    <x v="4"/>
    <x v="1"/>
    <x v="3"/>
    <x v="1"/>
    <x v="4"/>
    <x v="1"/>
    <x v="0"/>
    <x v="2"/>
    <x v="0"/>
    <x v="1"/>
    <x v="0"/>
    <x v="2"/>
    <x v="1"/>
    <x v="2"/>
    <x v="1"/>
    <x v="0"/>
    <x v="3"/>
    <x v="4"/>
    <x v="2"/>
    <x v="1"/>
    <x v="3"/>
    <x v="1"/>
    <x v="0"/>
    <x v="1"/>
    <x v="4"/>
    <x v="1"/>
    <x v="2"/>
    <x v="1"/>
    <x v="0"/>
    <x v="0"/>
    <x v="0"/>
    <x v="0"/>
    <x v="0"/>
    <x v="0"/>
    <x v="0"/>
    <x v="0"/>
    <x v="0"/>
    <x v="8"/>
    <x v="25"/>
    <x v="10"/>
    <x v="3"/>
    <x v="2"/>
    <x v="4"/>
    <x v="3"/>
    <x v="7"/>
    <x v="37"/>
    <x v="8"/>
    <x v="6"/>
  </r>
  <r>
    <x v="0"/>
    <x v="1"/>
    <x v="44"/>
    <x v="0"/>
    <x v="7"/>
    <x v="0"/>
    <x v="0"/>
    <x v="0"/>
    <x v="1"/>
    <x v="1"/>
    <x v="3"/>
    <x v="2"/>
    <x v="1"/>
    <x v="1"/>
    <x v="3"/>
    <x v="1"/>
    <x v="1"/>
    <x v="1"/>
    <x v="0"/>
    <x v="0"/>
    <x v="0"/>
    <x v="1"/>
    <x v="0"/>
    <x v="2"/>
    <x v="1"/>
    <x v="1"/>
    <x v="2"/>
    <x v="1"/>
    <x v="0"/>
    <x v="0"/>
    <x v="2"/>
    <x v="0"/>
    <x v="0"/>
    <x v="4"/>
    <x v="1"/>
    <x v="0"/>
    <x v="0"/>
    <x v="0"/>
    <x v="0"/>
    <x v="0"/>
    <x v="0"/>
    <x v="0"/>
    <x v="0"/>
    <x v="0"/>
    <x v="0"/>
    <x v="0"/>
    <x v="0"/>
    <x v="0"/>
    <x v="0"/>
    <x v="6"/>
    <x v="8"/>
    <x v="2"/>
    <x v="3"/>
    <x v="0"/>
    <x v="4"/>
    <x v="3"/>
    <x v="7"/>
    <x v="3"/>
    <x v="0"/>
    <x v="4"/>
  </r>
  <r>
    <x v="0"/>
    <x v="0"/>
    <x v="34"/>
    <x v="0"/>
    <x v="7"/>
    <x v="2"/>
    <x v="0"/>
    <x v="1"/>
    <x v="1"/>
    <x v="0"/>
    <x v="0"/>
    <x v="1"/>
    <x v="2"/>
    <x v="1"/>
    <x v="1"/>
    <x v="0"/>
    <x v="1"/>
    <x v="1"/>
    <x v="3"/>
    <x v="0"/>
    <x v="0"/>
    <x v="1"/>
    <x v="0"/>
    <x v="2"/>
    <x v="1"/>
    <x v="0"/>
    <x v="1"/>
    <x v="1"/>
    <x v="0"/>
    <x v="0"/>
    <x v="0"/>
    <x v="0"/>
    <x v="0"/>
    <x v="3"/>
    <x v="1"/>
    <x v="0"/>
    <x v="0"/>
    <x v="3"/>
    <x v="0"/>
    <x v="0"/>
    <x v="0"/>
    <x v="0"/>
    <x v="0"/>
    <x v="0"/>
    <x v="0"/>
    <x v="0"/>
    <x v="0"/>
    <x v="0"/>
    <x v="0"/>
    <x v="5"/>
    <x v="12"/>
    <x v="7"/>
    <x v="0"/>
    <x v="0"/>
    <x v="4"/>
    <x v="3"/>
    <x v="3"/>
    <x v="1"/>
    <x v="0"/>
    <x v="1"/>
  </r>
  <r>
    <x v="0"/>
    <x v="1"/>
    <x v="39"/>
    <x v="0"/>
    <x v="7"/>
    <x v="0"/>
    <x v="2"/>
    <x v="1"/>
    <x v="1"/>
    <x v="1"/>
    <x v="0"/>
    <x v="1"/>
    <x v="0"/>
    <x v="1"/>
    <x v="1"/>
    <x v="1"/>
    <x v="0"/>
    <x v="2"/>
    <x v="3"/>
    <x v="1"/>
    <x v="0"/>
    <x v="0"/>
    <x v="1"/>
    <x v="2"/>
    <x v="1"/>
    <x v="4"/>
    <x v="0"/>
    <x v="1"/>
    <x v="0"/>
    <x v="0"/>
    <x v="2"/>
    <x v="0"/>
    <x v="0"/>
    <x v="0"/>
    <x v="1"/>
    <x v="3"/>
    <x v="2"/>
    <x v="0"/>
    <x v="2"/>
    <x v="1"/>
    <x v="0"/>
    <x v="0"/>
    <x v="0"/>
    <x v="0"/>
    <x v="0"/>
    <x v="0"/>
    <x v="0"/>
    <x v="0"/>
    <x v="0"/>
    <x v="11"/>
    <x v="1"/>
    <x v="10"/>
    <x v="7"/>
    <x v="8"/>
    <x v="1"/>
    <x v="3"/>
    <x v="5"/>
    <x v="3"/>
    <x v="0"/>
    <x v="4"/>
  </r>
  <r>
    <x v="0"/>
    <x v="1"/>
    <x v="39"/>
    <x v="0"/>
    <x v="7"/>
    <x v="2"/>
    <x v="2"/>
    <x v="1"/>
    <x v="3"/>
    <x v="3"/>
    <x v="1"/>
    <x v="3"/>
    <x v="1"/>
    <x v="2"/>
    <x v="3"/>
    <x v="2"/>
    <x v="1"/>
    <x v="2"/>
    <x v="1"/>
    <x v="0"/>
    <x v="1"/>
    <x v="1"/>
    <x v="0"/>
    <x v="1"/>
    <x v="2"/>
    <x v="2"/>
    <x v="1"/>
    <x v="1"/>
    <x v="0"/>
    <x v="0"/>
    <x v="2"/>
    <x v="0"/>
    <x v="0"/>
    <x v="0"/>
    <x v="1"/>
    <x v="3"/>
    <x v="1"/>
    <x v="2"/>
    <x v="1"/>
    <x v="0"/>
    <x v="0"/>
    <x v="0"/>
    <x v="0"/>
    <x v="0"/>
    <x v="0"/>
    <x v="0"/>
    <x v="0"/>
    <x v="0"/>
    <x v="0"/>
    <x v="3"/>
    <x v="29"/>
    <x v="13"/>
    <x v="2"/>
    <x v="11"/>
    <x v="4"/>
    <x v="2"/>
    <x v="7"/>
    <x v="3"/>
    <x v="0"/>
    <x v="4"/>
  </r>
  <r>
    <x v="0"/>
    <x v="1"/>
    <x v="39"/>
    <x v="0"/>
    <x v="7"/>
    <x v="2"/>
    <x v="4"/>
    <x v="2"/>
    <x v="1"/>
    <x v="3"/>
    <x v="4"/>
    <x v="3"/>
    <x v="4"/>
    <x v="3"/>
    <x v="4"/>
    <x v="2"/>
    <x v="3"/>
    <x v="2"/>
    <x v="1"/>
    <x v="3"/>
    <x v="5"/>
    <x v="1"/>
    <x v="0"/>
    <x v="1"/>
    <x v="2"/>
    <x v="0"/>
    <x v="1"/>
    <x v="1"/>
    <x v="3"/>
    <x v="0"/>
    <x v="0"/>
    <x v="4"/>
    <x v="1"/>
    <x v="1"/>
    <x v="3"/>
    <x v="3"/>
    <x v="2"/>
    <x v="3"/>
    <x v="0"/>
    <x v="0"/>
    <x v="0"/>
    <x v="0"/>
    <x v="0"/>
    <x v="0"/>
    <x v="0"/>
    <x v="0"/>
    <x v="0"/>
    <x v="0"/>
    <x v="0"/>
    <x v="16"/>
    <x v="34"/>
    <x v="56"/>
    <x v="2"/>
    <x v="7"/>
    <x v="4"/>
    <x v="2"/>
    <x v="3"/>
    <x v="24"/>
    <x v="16"/>
    <x v="9"/>
  </r>
  <r>
    <x v="0"/>
    <x v="1"/>
    <x v="39"/>
    <x v="0"/>
    <x v="7"/>
    <x v="2"/>
    <x v="1"/>
    <x v="1"/>
    <x v="1"/>
    <x v="2"/>
    <x v="1"/>
    <x v="3"/>
    <x v="1"/>
    <x v="2"/>
    <x v="1"/>
    <x v="4"/>
    <x v="1"/>
    <x v="1"/>
    <x v="0"/>
    <x v="2"/>
    <x v="1"/>
    <x v="0"/>
    <x v="1"/>
    <x v="1"/>
    <x v="1"/>
    <x v="1"/>
    <x v="0"/>
    <x v="1"/>
    <x v="0"/>
    <x v="0"/>
    <x v="3"/>
    <x v="0"/>
    <x v="0"/>
    <x v="1"/>
    <x v="1"/>
    <x v="0"/>
    <x v="0"/>
    <x v="3"/>
    <x v="0"/>
    <x v="0"/>
    <x v="0"/>
    <x v="0"/>
    <x v="0"/>
    <x v="0"/>
    <x v="0"/>
    <x v="0"/>
    <x v="0"/>
    <x v="0"/>
    <x v="0"/>
    <x v="1"/>
    <x v="41"/>
    <x v="29"/>
    <x v="3"/>
    <x v="6"/>
    <x v="1"/>
    <x v="1"/>
    <x v="3"/>
    <x v="13"/>
    <x v="0"/>
    <x v="0"/>
  </r>
  <r>
    <x v="0"/>
    <x v="1"/>
    <x v="39"/>
    <x v="0"/>
    <x v="7"/>
    <x v="2"/>
    <x v="1"/>
    <x v="1"/>
    <x v="1"/>
    <x v="0"/>
    <x v="1"/>
    <x v="1"/>
    <x v="0"/>
    <x v="2"/>
    <x v="1"/>
    <x v="0"/>
    <x v="1"/>
    <x v="1"/>
    <x v="3"/>
    <x v="1"/>
    <x v="0"/>
    <x v="1"/>
    <x v="3"/>
    <x v="1"/>
    <x v="1"/>
    <x v="0"/>
    <x v="1"/>
    <x v="0"/>
    <x v="0"/>
    <x v="0"/>
    <x v="2"/>
    <x v="1"/>
    <x v="0"/>
    <x v="3"/>
    <x v="2"/>
    <x v="0"/>
    <x v="0"/>
    <x v="0"/>
    <x v="0"/>
    <x v="0"/>
    <x v="0"/>
    <x v="0"/>
    <x v="0"/>
    <x v="0"/>
    <x v="0"/>
    <x v="0"/>
    <x v="0"/>
    <x v="0"/>
    <x v="0"/>
    <x v="1"/>
    <x v="13"/>
    <x v="38"/>
    <x v="0"/>
    <x v="8"/>
    <x v="3"/>
    <x v="1"/>
    <x v="3"/>
    <x v="6"/>
    <x v="6"/>
    <x v="3"/>
  </r>
  <r>
    <x v="0"/>
    <x v="1"/>
    <x v="39"/>
    <x v="0"/>
    <x v="7"/>
    <x v="0"/>
    <x v="2"/>
    <x v="0"/>
    <x v="1"/>
    <x v="2"/>
    <x v="1"/>
    <x v="4"/>
    <x v="0"/>
    <x v="2"/>
    <x v="0"/>
    <x v="1"/>
    <x v="3"/>
    <x v="4"/>
    <x v="0"/>
    <x v="0"/>
    <x v="0"/>
    <x v="1"/>
    <x v="0"/>
    <x v="2"/>
    <x v="3"/>
    <x v="2"/>
    <x v="2"/>
    <x v="3"/>
    <x v="4"/>
    <x v="4"/>
    <x v="0"/>
    <x v="3"/>
    <x v="1"/>
    <x v="4"/>
    <x v="0"/>
    <x v="3"/>
    <x v="0"/>
    <x v="2"/>
    <x v="0"/>
    <x v="0"/>
    <x v="0"/>
    <x v="0"/>
    <x v="0"/>
    <x v="0"/>
    <x v="0"/>
    <x v="0"/>
    <x v="0"/>
    <x v="0"/>
    <x v="0"/>
    <x v="5"/>
    <x v="40"/>
    <x v="30"/>
    <x v="3"/>
    <x v="0"/>
    <x v="4"/>
    <x v="3"/>
    <x v="2"/>
    <x v="80"/>
    <x v="15"/>
    <x v="6"/>
  </r>
  <r>
    <x v="0"/>
    <x v="1"/>
    <x v="39"/>
    <x v="0"/>
    <x v="7"/>
    <x v="2"/>
    <x v="3"/>
    <x v="4"/>
    <x v="3"/>
    <x v="2"/>
    <x v="2"/>
    <x v="4"/>
    <x v="3"/>
    <x v="4"/>
    <x v="2"/>
    <x v="4"/>
    <x v="3"/>
    <x v="4"/>
    <x v="2"/>
    <x v="4"/>
    <x v="4"/>
    <x v="2"/>
    <x v="2"/>
    <x v="3"/>
    <x v="3"/>
    <x v="5"/>
    <x v="4"/>
    <x v="3"/>
    <x v="4"/>
    <x v="1"/>
    <x v="4"/>
    <x v="3"/>
    <x v="5"/>
    <x v="4"/>
    <x v="4"/>
    <x v="4"/>
    <x v="3"/>
    <x v="4"/>
    <x v="4"/>
    <x v="2"/>
    <x v="0"/>
    <x v="0"/>
    <x v="0"/>
    <x v="0"/>
    <x v="0"/>
    <x v="0"/>
    <x v="0"/>
    <x v="0"/>
    <x v="0"/>
    <x v="19"/>
    <x v="37"/>
    <x v="20"/>
    <x v="5"/>
    <x v="17"/>
    <x v="2"/>
    <x v="7"/>
    <x v="8"/>
    <x v="28"/>
    <x v="17"/>
    <x v="7"/>
  </r>
  <r>
    <x v="0"/>
    <x v="1"/>
    <x v="39"/>
    <x v="0"/>
    <x v="7"/>
    <x v="0"/>
    <x v="1"/>
    <x v="2"/>
    <x v="2"/>
    <x v="3"/>
    <x v="2"/>
    <x v="1"/>
    <x v="1"/>
    <x v="2"/>
    <x v="1"/>
    <x v="2"/>
    <x v="0"/>
    <x v="3"/>
    <x v="1"/>
    <x v="0"/>
    <x v="3"/>
    <x v="0"/>
    <x v="3"/>
    <x v="1"/>
    <x v="3"/>
    <x v="3"/>
    <x v="2"/>
    <x v="0"/>
    <x v="0"/>
    <x v="4"/>
    <x v="1"/>
    <x v="0"/>
    <x v="0"/>
    <x v="4"/>
    <x v="2"/>
    <x v="3"/>
    <x v="2"/>
    <x v="0"/>
    <x v="2"/>
    <x v="0"/>
    <x v="0"/>
    <x v="0"/>
    <x v="0"/>
    <x v="0"/>
    <x v="0"/>
    <x v="0"/>
    <x v="0"/>
    <x v="0"/>
    <x v="0"/>
    <x v="4"/>
    <x v="44"/>
    <x v="12"/>
    <x v="9"/>
    <x v="5"/>
    <x v="9"/>
    <x v="2"/>
    <x v="9"/>
    <x v="36"/>
    <x v="0"/>
    <x v="3"/>
  </r>
  <r>
    <x v="0"/>
    <x v="1"/>
    <x v="39"/>
    <x v="0"/>
    <x v="7"/>
    <x v="0"/>
    <x v="2"/>
    <x v="2"/>
    <x v="1"/>
    <x v="3"/>
    <x v="0"/>
    <x v="1"/>
    <x v="0"/>
    <x v="0"/>
    <x v="0"/>
    <x v="0"/>
    <x v="0"/>
    <x v="0"/>
    <x v="1"/>
    <x v="1"/>
    <x v="0"/>
    <x v="0"/>
    <x v="0"/>
    <x v="2"/>
    <x v="3"/>
    <x v="1"/>
    <x v="0"/>
    <x v="0"/>
    <x v="0"/>
    <x v="3"/>
    <x v="2"/>
    <x v="0"/>
    <x v="3"/>
    <x v="1"/>
    <x v="0"/>
    <x v="0"/>
    <x v="0"/>
    <x v="3"/>
    <x v="0"/>
    <x v="0"/>
    <x v="0"/>
    <x v="0"/>
    <x v="0"/>
    <x v="0"/>
    <x v="0"/>
    <x v="0"/>
    <x v="0"/>
    <x v="0"/>
    <x v="0"/>
    <x v="1"/>
    <x v="10"/>
    <x v="0"/>
    <x v="7"/>
    <x v="8"/>
    <x v="0"/>
    <x v="3"/>
    <x v="3"/>
    <x v="4"/>
    <x v="4"/>
    <x v="6"/>
  </r>
  <r>
    <x v="0"/>
    <x v="1"/>
    <x v="39"/>
    <x v="0"/>
    <x v="7"/>
    <x v="2"/>
    <x v="2"/>
    <x v="0"/>
    <x v="0"/>
    <x v="1"/>
    <x v="3"/>
    <x v="1"/>
    <x v="0"/>
    <x v="0"/>
    <x v="0"/>
    <x v="0"/>
    <x v="0"/>
    <x v="1"/>
    <x v="1"/>
    <x v="0"/>
    <x v="0"/>
    <x v="1"/>
    <x v="0"/>
    <x v="2"/>
    <x v="0"/>
    <x v="0"/>
    <x v="0"/>
    <x v="1"/>
    <x v="0"/>
    <x v="0"/>
    <x v="0"/>
    <x v="2"/>
    <x v="0"/>
    <x v="3"/>
    <x v="1"/>
    <x v="0"/>
    <x v="0"/>
    <x v="0"/>
    <x v="0"/>
    <x v="0"/>
    <x v="0"/>
    <x v="0"/>
    <x v="0"/>
    <x v="0"/>
    <x v="0"/>
    <x v="0"/>
    <x v="0"/>
    <x v="0"/>
    <x v="0"/>
    <x v="6"/>
    <x v="8"/>
    <x v="0"/>
    <x v="1"/>
    <x v="0"/>
    <x v="4"/>
    <x v="4"/>
    <x v="0"/>
    <x v="1"/>
    <x v="7"/>
    <x v="1"/>
  </r>
  <r>
    <x v="0"/>
    <x v="1"/>
    <x v="39"/>
    <x v="0"/>
    <x v="7"/>
    <x v="2"/>
    <x v="2"/>
    <x v="1"/>
    <x v="3"/>
    <x v="3"/>
    <x v="0"/>
    <x v="1"/>
    <x v="0"/>
    <x v="1"/>
    <x v="3"/>
    <x v="2"/>
    <x v="1"/>
    <x v="3"/>
    <x v="0"/>
    <x v="2"/>
    <x v="1"/>
    <x v="1"/>
    <x v="0"/>
    <x v="1"/>
    <x v="4"/>
    <x v="1"/>
    <x v="0"/>
    <x v="2"/>
    <x v="2"/>
    <x v="3"/>
    <x v="3"/>
    <x v="1"/>
    <x v="1"/>
    <x v="1"/>
    <x v="0"/>
    <x v="3"/>
    <x v="2"/>
    <x v="3"/>
    <x v="2"/>
    <x v="0"/>
    <x v="0"/>
    <x v="0"/>
    <x v="0"/>
    <x v="0"/>
    <x v="0"/>
    <x v="0"/>
    <x v="0"/>
    <x v="0"/>
    <x v="0"/>
    <x v="3"/>
    <x v="10"/>
    <x v="9"/>
    <x v="8"/>
    <x v="6"/>
    <x v="4"/>
    <x v="5"/>
    <x v="3"/>
    <x v="37"/>
    <x v="1"/>
    <x v="6"/>
  </r>
  <r>
    <x v="0"/>
    <x v="1"/>
    <x v="44"/>
    <x v="0"/>
    <x v="7"/>
    <x v="0"/>
    <x v="2"/>
    <x v="0"/>
    <x v="1"/>
    <x v="3"/>
    <x v="0"/>
    <x v="3"/>
    <x v="4"/>
    <x v="1"/>
    <x v="0"/>
    <x v="1"/>
    <x v="1"/>
    <x v="2"/>
    <x v="0"/>
    <x v="2"/>
    <x v="1"/>
    <x v="0"/>
    <x v="3"/>
    <x v="1"/>
    <x v="3"/>
    <x v="2"/>
    <x v="3"/>
    <x v="4"/>
    <x v="3"/>
    <x v="2"/>
    <x v="1"/>
    <x v="1"/>
    <x v="1"/>
    <x v="0"/>
    <x v="4"/>
    <x v="4"/>
    <x v="0"/>
    <x v="3"/>
    <x v="2"/>
    <x v="0"/>
    <x v="0"/>
    <x v="0"/>
    <x v="0"/>
    <x v="0"/>
    <x v="0"/>
    <x v="0"/>
    <x v="0"/>
    <x v="0"/>
    <x v="0"/>
    <x v="5"/>
    <x v="49"/>
    <x v="10"/>
    <x v="1"/>
    <x v="6"/>
    <x v="9"/>
    <x v="2"/>
    <x v="9"/>
    <x v="57"/>
    <x v="1"/>
    <x v="4"/>
  </r>
  <r>
    <x v="0"/>
    <x v="1"/>
    <x v="39"/>
    <x v="0"/>
    <x v="7"/>
    <x v="2"/>
    <x v="2"/>
    <x v="0"/>
    <x v="1"/>
    <x v="1"/>
    <x v="3"/>
    <x v="2"/>
    <x v="4"/>
    <x v="0"/>
    <x v="0"/>
    <x v="0"/>
    <x v="1"/>
    <x v="2"/>
    <x v="0"/>
    <x v="0"/>
    <x v="0"/>
    <x v="0"/>
    <x v="0"/>
    <x v="1"/>
    <x v="2"/>
    <x v="2"/>
    <x v="1"/>
    <x v="1"/>
    <x v="0"/>
    <x v="3"/>
    <x v="0"/>
    <x v="2"/>
    <x v="3"/>
    <x v="3"/>
    <x v="2"/>
    <x v="0"/>
    <x v="2"/>
    <x v="3"/>
    <x v="0"/>
    <x v="0"/>
    <x v="0"/>
    <x v="0"/>
    <x v="0"/>
    <x v="0"/>
    <x v="0"/>
    <x v="0"/>
    <x v="0"/>
    <x v="0"/>
    <x v="0"/>
    <x v="5"/>
    <x v="14"/>
    <x v="14"/>
    <x v="1"/>
    <x v="0"/>
    <x v="0"/>
    <x v="2"/>
    <x v="7"/>
    <x v="3"/>
    <x v="3"/>
    <x v="3"/>
  </r>
  <r>
    <x v="0"/>
    <x v="1"/>
    <x v="39"/>
    <x v="0"/>
    <x v="7"/>
    <x v="2"/>
    <x v="2"/>
    <x v="1"/>
    <x v="1"/>
    <x v="3"/>
    <x v="0"/>
    <x v="1"/>
    <x v="1"/>
    <x v="1"/>
    <x v="1"/>
    <x v="1"/>
    <x v="0"/>
    <x v="2"/>
    <x v="1"/>
    <x v="2"/>
    <x v="0"/>
    <x v="0"/>
    <x v="0"/>
    <x v="1"/>
    <x v="1"/>
    <x v="2"/>
    <x v="1"/>
    <x v="0"/>
    <x v="2"/>
    <x v="4"/>
    <x v="2"/>
    <x v="0"/>
    <x v="3"/>
    <x v="0"/>
    <x v="1"/>
    <x v="3"/>
    <x v="0"/>
    <x v="3"/>
    <x v="2"/>
    <x v="0"/>
    <x v="0"/>
    <x v="0"/>
    <x v="0"/>
    <x v="0"/>
    <x v="0"/>
    <x v="0"/>
    <x v="0"/>
    <x v="0"/>
    <x v="0"/>
    <x v="11"/>
    <x v="17"/>
    <x v="10"/>
    <x v="2"/>
    <x v="2"/>
    <x v="0"/>
    <x v="1"/>
    <x v="7"/>
    <x v="11"/>
    <x v="4"/>
    <x v="4"/>
  </r>
  <r>
    <x v="0"/>
    <x v="1"/>
    <x v="39"/>
    <x v="0"/>
    <x v="7"/>
    <x v="0"/>
    <x v="2"/>
    <x v="1"/>
    <x v="3"/>
    <x v="1"/>
    <x v="0"/>
    <x v="1"/>
    <x v="0"/>
    <x v="1"/>
    <x v="1"/>
    <x v="1"/>
    <x v="0"/>
    <x v="2"/>
    <x v="0"/>
    <x v="2"/>
    <x v="3"/>
    <x v="1"/>
    <x v="3"/>
    <x v="2"/>
    <x v="2"/>
    <x v="1"/>
    <x v="2"/>
    <x v="0"/>
    <x v="2"/>
    <x v="3"/>
    <x v="2"/>
    <x v="0"/>
    <x v="3"/>
    <x v="0"/>
    <x v="1"/>
    <x v="3"/>
    <x v="2"/>
    <x v="0"/>
    <x v="2"/>
    <x v="0"/>
    <x v="0"/>
    <x v="0"/>
    <x v="0"/>
    <x v="0"/>
    <x v="0"/>
    <x v="0"/>
    <x v="0"/>
    <x v="0"/>
    <x v="0"/>
    <x v="3"/>
    <x v="1"/>
    <x v="10"/>
    <x v="1"/>
    <x v="4"/>
    <x v="3"/>
    <x v="1"/>
    <x v="7"/>
    <x v="39"/>
    <x v="4"/>
    <x v="4"/>
  </r>
  <r>
    <x v="0"/>
    <x v="1"/>
    <x v="39"/>
    <x v="0"/>
    <x v="7"/>
    <x v="2"/>
    <x v="2"/>
    <x v="1"/>
    <x v="2"/>
    <x v="4"/>
    <x v="0"/>
    <x v="1"/>
    <x v="3"/>
    <x v="0"/>
    <x v="1"/>
    <x v="1"/>
    <x v="1"/>
    <x v="2"/>
    <x v="0"/>
    <x v="1"/>
    <x v="1"/>
    <x v="0"/>
    <x v="3"/>
    <x v="1"/>
    <x v="2"/>
    <x v="2"/>
    <x v="2"/>
    <x v="0"/>
    <x v="2"/>
    <x v="3"/>
    <x v="3"/>
    <x v="0"/>
    <x v="4"/>
    <x v="3"/>
    <x v="2"/>
    <x v="3"/>
    <x v="2"/>
    <x v="3"/>
    <x v="0"/>
    <x v="0"/>
    <x v="0"/>
    <x v="0"/>
    <x v="0"/>
    <x v="0"/>
    <x v="0"/>
    <x v="0"/>
    <x v="0"/>
    <x v="0"/>
    <x v="0"/>
    <x v="1"/>
    <x v="67"/>
    <x v="10"/>
    <x v="1"/>
    <x v="1"/>
    <x v="9"/>
    <x v="2"/>
    <x v="2"/>
    <x v="11"/>
    <x v="18"/>
    <x v="3"/>
  </r>
  <r>
    <x v="0"/>
    <x v="1"/>
    <x v="39"/>
    <x v="0"/>
    <x v="7"/>
    <x v="2"/>
    <x v="1"/>
    <x v="1"/>
    <x v="1"/>
    <x v="1"/>
    <x v="1"/>
    <x v="3"/>
    <x v="0"/>
    <x v="2"/>
    <x v="0"/>
    <x v="2"/>
    <x v="1"/>
    <x v="1"/>
    <x v="0"/>
    <x v="2"/>
    <x v="3"/>
    <x v="1"/>
    <x v="0"/>
    <x v="1"/>
    <x v="3"/>
    <x v="2"/>
    <x v="2"/>
    <x v="1"/>
    <x v="2"/>
    <x v="3"/>
    <x v="2"/>
    <x v="1"/>
    <x v="4"/>
    <x v="3"/>
    <x v="1"/>
    <x v="3"/>
    <x v="2"/>
    <x v="0"/>
    <x v="0"/>
    <x v="0"/>
    <x v="0"/>
    <x v="0"/>
    <x v="0"/>
    <x v="0"/>
    <x v="0"/>
    <x v="0"/>
    <x v="0"/>
    <x v="0"/>
    <x v="0"/>
    <x v="1"/>
    <x v="17"/>
    <x v="12"/>
    <x v="3"/>
    <x v="4"/>
    <x v="4"/>
    <x v="2"/>
    <x v="2"/>
    <x v="4"/>
    <x v="11"/>
    <x v="1"/>
  </r>
  <r>
    <x v="0"/>
    <x v="1"/>
    <x v="39"/>
    <x v="0"/>
    <x v="7"/>
    <x v="2"/>
    <x v="2"/>
    <x v="1"/>
    <x v="4"/>
    <x v="2"/>
    <x v="1"/>
    <x v="1"/>
    <x v="2"/>
    <x v="1"/>
    <x v="0"/>
    <x v="2"/>
    <x v="2"/>
    <x v="2"/>
    <x v="1"/>
    <x v="2"/>
    <x v="0"/>
    <x v="0"/>
    <x v="3"/>
    <x v="3"/>
    <x v="0"/>
    <x v="2"/>
    <x v="2"/>
    <x v="2"/>
    <x v="2"/>
    <x v="2"/>
    <x v="3"/>
    <x v="1"/>
    <x v="0"/>
    <x v="2"/>
    <x v="2"/>
    <x v="3"/>
    <x v="0"/>
    <x v="1"/>
    <x v="2"/>
    <x v="1"/>
    <x v="0"/>
    <x v="0"/>
    <x v="0"/>
    <x v="0"/>
    <x v="0"/>
    <x v="0"/>
    <x v="0"/>
    <x v="0"/>
    <x v="0"/>
    <x v="18"/>
    <x v="4"/>
    <x v="12"/>
    <x v="2"/>
    <x v="2"/>
    <x v="9"/>
    <x v="0"/>
    <x v="2"/>
    <x v="7"/>
    <x v="6"/>
    <x v="0"/>
  </r>
  <r>
    <x v="0"/>
    <x v="1"/>
    <x v="39"/>
    <x v="0"/>
    <x v="7"/>
    <x v="0"/>
    <x v="2"/>
    <x v="1"/>
    <x v="2"/>
    <x v="1"/>
    <x v="1"/>
    <x v="2"/>
    <x v="0"/>
    <x v="1"/>
    <x v="0"/>
    <x v="1"/>
    <x v="0"/>
    <x v="2"/>
    <x v="1"/>
    <x v="1"/>
    <x v="1"/>
    <x v="0"/>
    <x v="0"/>
    <x v="1"/>
    <x v="2"/>
    <x v="2"/>
    <x v="1"/>
    <x v="2"/>
    <x v="0"/>
    <x v="3"/>
    <x v="3"/>
    <x v="0"/>
    <x v="3"/>
    <x v="4"/>
    <x v="1"/>
    <x v="3"/>
    <x v="0"/>
    <x v="3"/>
    <x v="2"/>
    <x v="1"/>
    <x v="0"/>
    <x v="0"/>
    <x v="0"/>
    <x v="0"/>
    <x v="0"/>
    <x v="0"/>
    <x v="0"/>
    <x v="0"/>
    <x v="0"/>
    <x v="1"/>
    <x v="22"/>
    <x v="4"/>
    <x v="2"/>
    <x v="1"/>
    <x v="0"/>
    <x v="2"/>
    <x v="7"/>
    <x v="11"/>
    <x v="4"/>
    <x v="4"/>
  </r>
  <r>
    <x v="0"/>
    <x v="1"/>
    <x v="39"/>
    <x v="0"/>
    <x v="7"/>
    <x v="0"/>
    <x v="1"/>
    <x v="0"/>
    <x v="1"/>
    <x v="2"/>
    <x v="3"/>
    <x v="3"/>
    <x v="3"/>
    <x v="1"/>
    <x v="0"/>
    <x v="0"/>
    <x v="1"/>
    <x v="1"/>
    <x v="0"/>
    <x v="0"/>
    <x v="0"/>
    <x v="1"/>
    <x v="0"/>
    <x v="1"/>
    <x v="3"/>
    <x v="1"/>
    <x v="1"/>
    <x v="4"/>
    <x v="0"/>
    <x v="1"/>
    <x v="1"/>
    <x v="0"/>
    <x v="3"/>
    <x v="3"/>
    <x v="4"/>
    <x v="1"/>
    <x v="2"/>
    <x v="0"/>
    <x v="0"/>
    <x v="0"/>
    <x v="0"/>
    <x v="0"/>
    <x v="0"/>
    <x v="0"/>
    <x v="0"/>
    <x v="0"/>
    <x v="0"/>
    <x v="0"/>
    <x v="0"/>
    <x v="10"/>
    <x v="22"/>
    <x v="1"/>
    <x v="3"/>
    <x v="0"/>
    <x v="4"/>
    <x v="2"/>
    <x v="1"/>
    <x v="85"/>
    <x v="4"/>
    <x v="3"/>
  </r>
  <r>
    <x v="0"/>
    <x v="1"/>
    <x v="39"/>
    <x v="0"/>
    <x v="7"/>
    <x v="2"/>
    <x v="2"/>
    <x v="0"/>
    <x v="0"/>
    <x v="1"/>
    <x v="3"/>
    <x v="2"/>
    <x v="2"/>
    <x v="1"/>
    <x v="0"/>
    <x v="0"/>
    <x v="0"/>
    <x v="2"/>
    <x v="0"/>
    <x v="3"/>
    <x v="3"/>
    <x v="0"/>
    <x v="0"/>
    <x v="1"/>
    <x v="3"/>
    <x v="4"/>
    <x v="0"/>
    <x v="0"/>
    <x v="2"/>
    <x v="3"/>
    <x v="0"/>
    <x v="0"/>
    <x v="0"/>
    <x v="0"/>
    <x v="1"/>
    <x v="0"/>
    <x v="2"/>
    <x v="0"/>
    <x v="2"/>
    <x v="1"/>
    <x v="0"/>
    <x v="0"/>
    <x v="0"/>
    <x v="0"/>
    <x v="0"/>
    <x v="0"/>
    <x v="0"/>
    <x v="0"/>
    <x v="0"/>
    <x v="6"/>
    <x v="0"/>
    <x v="14"/>
    <x v="1"/>
    <x v="12"/>
    <x v="0"/>
    <x v="2"/>
    <x v="5"/>
    <x v="17"/>
    <x v="0"/>
    <x v="4"/>
  </r>
  <r>
    <x v="0"/>
    <x v="1"/>
    <x v="39"/>
    <x v="0"/>
    <x v="7"/>
    <x v="0"/>
    <x v="1"/>
    <x v="2"/>
    <x v="1"/>
    <x v="4"/>
    <x v="4"/>
    <x v="1"/>
    <x v="0"/>
    <x v="2"/>
    <x v="5"/>
    <x v="3"/>
    <x v="1"/>
    <x v="3"/>
    <x v="0"/>
    <x v="0"/>
    <x v="3"/>
    <x v="0"/>
    <x v="4"/>
    <x v="4"/>
    <x v="2"/>
    <x v="2"/>
    <x v="2"/>
    <x v="5"/>
    <x v="0"/>
    <x v="2"/>
    <x v="3"/>
    <x v="0"/>
    <x v="0"/>
    <x v="3"/>
    <x v="2"/>
    <x v="2"/>
    <x v="0"/>
    <x v="3"/>
    <x v="2"/>
    <x v="0"/>
    <x v="0"/>
    <x v="0"/>
    <x v="0"/>
    <x v="0"/>
    <x v="0"/>
    <x v="0"/>
    <x v="0"/>
    <x v="0"/>
    <x v="0"/>
    <x v="8"/>
    <x v="70"/>
    <x v="21"/>
    <x v="8"/>
    <x v="5"/>
    <x v="3"/>
    <x v="5"/>
    <x v="2"/>
    <x v="76"/>
    <x v="0"/>
    <x v="3"/>
  </r>
  <r>
    <x v="0"/>
    <x v="1"/>
    <x v="39"/>
    <x v="0"/>
    <x v="7"/>
    <x v="0"/>
    <x v="2"/>
    <x v="1"/>
    <x v="2"/>
    <x v="1"/>
    <x v="1"/>
    <x v="2"/>
    <x v="0"/>
    <x v="1"/>
    <x v="0"/>
    <x v="0"/>
    <x v="1"/>
    <x v="2"/>
    <x v="1"/>
    <x v="1"/>
    <x v="1"/>
    <x v="1"/>
    <x v="0"/>
    <x v="2"/>
    <x v="3"/>
    <x v="0"/>
    <x v="1"/>
    <x v="0"/>
    <x v="0"/>
    <x v="4"/>
    <x v="2"/>
    <x v="0"/>
    <x v="0"/>
    <x v="1"/>
    <x v="2"/>
    <x v="3"/>
    <x v="0"/>
    <x v="3"/>
    <x v="0"/>
    <x v="0"/>
    <x v="0"/>
    <x v="0"/>
    <x v="0"/>
    <x v="0"/>
    <x v="0"/>
    <x v="0"/>
    <x v="0"/>
    <x v="0"/>
    <x v="0"/>
    <x v="1"/>
    <x v="22"/>
    <x v="1"/>
    <x v="2"/>
    <x v="1"/>
    <x v="4"/>
    <x v="3"/>
    <x v="3"/>
    <x v="8"/>
    <x v="0"/>
    <x v="5"/>
  </r>
  <r>
    <x v="0"/>
    <x v="1"/>
    <x v="39"/>
    <x v="0"/>
    <x v="7"/>
    <x v="2"/>
    <x v="1"/>
    <x v="3"/>
    <x v="2"/>
    <x v="3"/>
    <x v="4"/>
    <x v="3"/>
    <x v="5"/>
    <x v="5"/>
    <x v="3"/>
    <x v="3"/>
    <x v="1"/>
    <x v="2"/>
    <x v="0"/>
    <x v="2"/>
    <x v="0"/>
    <x v="1"/>
    <x v="3"/>
    <x v="4"/>
    <x v="3"/>
    <x v="1"/>
    <x v="1"/>
    <x v="2"/>
    <x v="2"/>
    <x v="4"/>
    <x v="2"/>
    <x v="1"/>
    <x v="3"/>
    <x v="0"/>
    <x v="1"/>
    <x v="1"/>
    <x v="0"/>
    <x v="1"/>
    <x v="0"/>
    <x v="0"/>
    <x v="0"/>
    <x v="0"/>
    <x v="0"/>
    <x v="0"/>
    <x v="0"/>
    <x v="0"/>
    <x v="0"/>
    <x v="0"/>
    <x v="0"/>
    <x v="15"/>
    <x v="71"/>
    <x v="21"/>
    <x v="1"/>
    <x v="2"/>
    <x v="3"/>
    <x v="8"/>
    <x v="1"/>
    <x v="37"/>
    <x v="8"/>
    <x v="4"/>
  </r>
  <r>
    <x v="0"/>
    <x v="1"/>
    <x v="39"/>
    <x v="0"/>
    <x v="7"/>
    <x v="0"/>
    <x v="2"/>
    <x v="1"/>
    <x v="2"/>
    <x v="3"/>
    <x v="0"/>
    <x v="1"/>
    <x v="0"/>
    <x v="1"/>
    <x v="3"/>
    <x v="1"/>
    <x v="0"/>
    <x v="1"/>
    <x v="0"/>
    <x v="2"/>
    <x v="3"/>
    <x v="1"/>
    <x v="1"/>
    <x v="2"/>
    <x v="3"/>
    <x v="1"/>
    <x v="1"/>
    <x v="1"/>
    <x v="0"/>
    <x v="3"/>
    <x v="0"/>
    <x v="0"/>
    <x v="3"/>
    <x v="4"/>
    <x v="1"/>
    <x v="3"/>
    <x v="2"/>
    <x v="0"/>
    <x v="2"/>
    <x v="1"/>
    <x v="0"/>
    <x v="0"/>
    <x v="0"/>
    <x v="0"/>
    <x v="0"/>
    <x v="0"/>
    <x v="0"/>
    <x v="0"/>
    <x v="0"/>
    <x v="1"/>
    <x v="10"/>
    <x v="5"/>
    <x v="3"/>
    <x v="4"/>
    <x v="0"/>
    <x v="3"/>
    <x v="1"/>
    <x v="3"/>
    <x v="4"/>
    <x v="4"/>
  </r>
  <r>
    <x v="0"/>
    <x v="1"/>
    <x v="45"/>
    <x v="0"/>
    <x v="7"/>
    <x v="0"/>
    <x v="0"/>
    <x v="0"/>
    <x v="1"/>
    <x v="1"/>
    <x v="3"/>
    <x v="0"/>
    <x v="2"/>
    <x v="0"/>
    <x v="0"/>
    <x v="0"/>
    <x v="4"/>
    <x v="0"/>
    <x v="3"/>
    <x v="0"/>
    <x v="0"/>
    <x v="0"/>
    <x v="1"/>
    <x v="0"/>
    <x v="1"/>
    <x v="4"/>
    <x v="5"/>
    <x v="1"/>
    <x v="0"/>
    <x v="0"/>
    <x v="0"/>
    <x v="2"/>
    <x v="2"/>
    <x v="3"/>
    <x v="2"/>
    <x v="0"/>
    <x v="2"/>
    <x v="0"/>
    <x v="0"/>
    <x v="0"/>
    <x v="0"/>
    <x v="0"/>
    <x v="0"/>
    <x v="0"/>
    <x v="0"/>
    <x v="0"/>
    <x v="0"/>
    <x v="0"/>
    <x v="0"/>
    <x v="6"/>
    <x v="38"/>
    <x v="6"/>
    <x v="6"/>
    <x v="0"/>
    <x v="1"/>
    <x v="4"/>
    <x v="6"/>
    <x v="1"/>
    <x v="5"/>
    <x v="3"/>
  </r>
  <r>
    <x v="0"/>
    <x v="1"/>
    <x v="45"/>
    <x v="0"/>
    <x v="7"/>
    <x v="2"/>
    <x v="1"/>
    <x v="1"/>
    <x v="4"/>
    <x v="0"/>
    <x v="3"/>
    <x v="3"/>
    <x v="0"/>
    <x v="1"/>
    <x v="3"/>
    <x v="1"/>
    <x v="0"/>
    <x v="0"/>
    <x v="0"/>
    <x v="1"/>
    <x v="3"/>
    <x v="2"/>
    <x v="0"/>
    <x v="1"/>
    <x v="0"/>
    <x v="1"/>
    <x v="0"/>
    <x v="2"/>
    <x v="3"/>
    <x v="4"/>
    <x v="3"/>
    <x v="1"/>
    <x v="3"/>
    <x v="0"/>
    <x v="0"/>
    <x v="3"/>
    <x v="3"/>
    <x v="2"/>
    <x v="1"/>
    <x v="3"/>
    <x v="0"/>
    <x v="0"/>
    <x v="0"/>
    <x v="0"/>
    <x v="0"/>
    <x v="0"/>
    <x v="0"/>
    <x v="0"/>
    <x v="0"/>
    <x v="16"/>
    <x v="19"/>
    <x v="5"/>
    <x v="0"/>
    <x v="13"/>
    <x v="4"/>
    <x v="6"/>
    <x v="3"/>
    <x v="40"/>
    <x v="8"/>
    <x v="0"/>
  </r>
  <r>
    <x v="0"/>
    <x v="1"/>
    <x v="45"/>
    <x v="0"/>
    <x v="7"/>
    <x v="2"/>
    <x v="0"/>
    <x v="0"/>
    <x v="0"/>
    <x v="0"/>
    <x v="3"/>
    <x v="1"/>
    <x v="0"/>
    <x v="0"/>
    <x v="0"/>
    <x v="0"/>
    <x v="1"/>
    <x v="1"/>
    <x v="0"/>
    <x v="0"/>
    <x v="0"/>
    <x v="1"/>
    <x v="2"/>
    <x v="3"/>
    <x v="0"/>
    <x v="1"/>
    <x v="2"/>
    <x v="1"/>
    <x v="0"/>
    <x v="0"/>
    <x v="0"/>
    <x v="2"/>
    <x v="0"/>
    <x v="3"/>
    <x v="2"/>
    <x v="0"/>
    <x v="2"/>
    <x v="0"/>
    <x v="0"/>
    <x v="0"/>
    <x v="0"/>
    <x v="0"/>
    <x v="0"/>
    <x v="0"/>
    <x v="0"/>
    <x v="0"/>
    <x v="0"/>
    <x v="0"/>
    <x v="0"/>
    <x v="0"/>
    <x v="15"/>
    <x v="14"/>
    <x v="3"/>
    <x v="0"/>
    <x v="4"/>
    <x v="0"/>
    <x v="7"/>
    <x v="1"/>
    <x v="7"/>
    <x v="3"/>
  </r>
  <r>
    <x v="0"/>
    <x v="1"/>
    <x v="45"/>
    <x v="0"/>
    <x v="7"/>
    <x v="1"/>
    <x v="4"/>
    <x v="1"/>
    <x v="1"/>
    <x v="1"/>
    <x v="1"/>
    <x v="3"/>
    <x v="1"/>
    <x v="1"/>
    <x v="1"/>
    <x v="0"/>
    <x v="1"/>
    <x v="2"/>
    <x v="4"/>
    <x v="3"/>
    <x v="5"/>
    <x v="0"/>
    <x v="1"/>
    <x v="1"/>
    <x v="4"/>
    <x v="4"/>
    <x v="5"/>
    <x v="2"/>
    <x v="5"/>
    <x v="3"/>
    <x v="2"/>
    <x v="1"/>
    <x v="1"/>
    <x v="2"/>
    <x v="3"/>
    <x v="0"/>
    <x v="1"/>
    <x v="2"/>
    <x v="1"/>
    <x v="4"/>
    <x v="0"/>
    <x v="0"/>
    <x v="0"/>
    <x v="0"/>
    <x v="0"/>
    <x v="0"/>
    <x v="0"/>
    <x v="0"/>
    <x v="0"/>
    <x v="18"/>
    <x v="50"/>
    <x v="7"/>
    <x v="9"/>
    <x v="7"/>
    <x v="1"/>
    <x v="5"/>
    <x v="6"/>
    <x v="52"/>
    <x v="1"/>
    <x v="2"/>
  </r>
  <r>
    <x v="0"/>
    <x v="1"/>
    <x v="45"/>
    <x v="0"/>
    <x v="7"/>
    <x v="2"/>
    <x v="2"/>
    <x v="2"/>
    <x v="3"/>
    <x v="3"/>
    <x v="2"/>
    <x v="4"/>
    <x v="3"/>
    <x v="1"/>
    <x v="1"/>
    <x v="1"/>
    <x v="1"/>
    <x v="2"/>
    <x v="2"/>
    <x v="1"/>
    <x v="0"/>
    <x v="2"/>
    <x v="2"/>
    <x v="1"/>
    <x v="2"/>
    <x v="1"/>
    <x v="1"/>
    <x v="0"/>
    <x v="0"/>
    <x v="3"/>
    <x v="3"/>
    <x v="1"/>
    <x v="1"/>
    <x v="1"/>
    <x v="1"/>
    <x v="3"/>
    <x v="0"/>
    <x v="3"/>
    <x v="2"/>
    <x v="1"/>
    <x v="0"/>
    <x v="0"/>
    <x v="0"/>
    <x v="0"/>
    <x v="0"/>
    <x v="0"/>
    <x v="0"/>
    <x v="0"/>
    <x v="0"/>
    <x v="2"/>
    <x v="76"/>
    <x v="5"/>
    <x v="2"/>
    <x v="8"/>
    <x v="2"/>
    <x v="2"/>
    <x v="1"/>
    <x v="8"/>
    <x v="1"/>
    <x v="0"/>
  </r>
  <r>
    <x v="0"/>
    <x v="1"/>
    <x v="45"/>
    <x v="0"/>
    <x v="7"/>
    <x v="2"/>
    <x v="1"/>
    <x v="2"/>
    <x v="4"/>
    <x v="3"/>
    <x v="4"/>
    <x v="3"/>
    <x v="1"/>
    <x v="1"/>
    <x v="3"/>
    <x v="4"/>
    <x v="2"/>
    <x v="1"/>
    <x v="0"/>
    <x v="0"/>
    <x v="0"/>
    <x v="1"/>
    <x v="0"/>
    <x v="1"/>
    <x v="3"/>
    <x v="2"/>
    <x v="2"/>
    <x v="3"/>
    <x v="0"/>
    <x v="3"/>
    <x v="3"/>
    <x v="1"/>
    <x v="1"/>
    <x v="1"/>
    <x v="1"/>
    <x v="1"/>
    <x v="0"/>
    <x v="1"/>
    <x v="0"/>
    <x v="0"/>
    <x v="0"/>
    <x v="0"/>
    <x v="0"/>
    <x v="0"/>
    <x v="0"/>
    <x v="0"/>
    <x v="0"/>
    <x v="0"/>
    <x v="0"/>
    <x v="15"/>
    <x v="21"/>
    <x v="11"/>
    <x v="3"/>
    <x v="0"/>
    <x v="4"/>
    <x v="2"/>
    <x v="2"/>
    <x v="10"/>
    <x v="1"/>
    <x v="0"/>
  </r>
  <r>
    <x v="0"/>
    <x v="1"/>
    <x v="35"/>
    <x v="0"/>
    <x v="7"/>
    <x v="0"/>
    <x v="1"/>
    <x v="1"/>
    <x v="1"/>
    <x v="1"/>
    <x v="1"/>
    <x v="1"/>
    <x v="2"/>
    <x v="2"/>
    <x v="2"/>
    <x v="1"/>
    <x v="1"/>
    <x v="1"/>
    <x v="2"/>
    <x v="1"/>
    <x v="4"/>
    <x v="1"/>
    <x v="2"/>
    <x v="1"/>
    <x v="4"/>
    <x v="2"/>
    <x v="3"/>
    <x v="2"/>
    <x v="4"/>
    <x v="4"/>
    <x v="3"/>
    <x v="0"/>
    <x v="1"/>
    <x v="0"/>
    <x v="0"/>
    <x v="3"/>
    <x v="0"/>
    <x v="0"/>
    <x v="2"/>
    <x v="4"/>
    <x v="0"/>
    <x v="0"/>
    <x v="0"/>
    <x v="0"/>
    <x v="0"/>
    <x v="0"/>
    <x v="0"/>
    <x v="0"/>
    <x v="0"/>
    <x v="1"/>
    <x v="22"/>
    <x v="25"/>
    <x v="3"/>
    <x v="18"/>
    <x v="4"/>
    <x v="5"/>
    <x v="9"/>
    <x v="62"/>
    <x v="13"/>
    <x v="0"/>
  </r>
  <r>
    <x v="0"/>
    <x v="1"/>
    <x v="45"/>
    <x v="0"/>
    <x v="7"/>
    <x v="0"/>
    <x v="0"/>
    <x v="0"/>
    <x v="0"/>
    <x v="0"/>
    <x v="3"/>
    <x v="2"/>
    <x v="2"/>
    <x v="0"/>
    <x v="1"/>
    <x v="0"/>
    <x v="1"/>
    <x v="1"/>
    <x v="0"/>
    <x v="1"/>
    <x v="1"/>
    <x v="1"/>
    <x v="0"/>
    <x v="0"/>
    <x v="0"/>
    <x v="1"/>
    <x v="0"/>
    <x v="1"/>
    <x v="0"/>
    <x v="0"/>
    <x v="0"/>
    <x v="2"/>
    <x v="3"/>
    <x v="3"/>
    <x v="1"/>
    <x v="0"/>
    <x v="0"/>
    <x v="0"/>
    <x v="2"/>
    <x v="0"/>
    <x v="0"/>
    <x v="0"/>
    <x v="0"/>
    <x v="0"/>
    <x v="0"/>
    <x v="0"/>
    <x v="0"/>
    <x v="0"/>
    <x v="0"/>
    <x v="0"/>
    <x v="6"/>
    <x v="1"/>
    <x v="3"/>
    <x v="1"/>
    <x v="4"/>
    <x v="0"/>
    <x v="3"/>
    <x v="1"/>
    <x v="3"/>
    <x v="1"/>
  </r>
  <r>
    <x v="0"/>
    <x v="1"/>
    <x v="45"/>
    <x v="0"/>
    <x v="7"/>
    <x v="1"/>
    <x v="2"/>
    <x v="0"/>
    <x v="4"/>
    <x v="0"/>
    <x v="0"/>
    <x v="2"/>
    <x v="2"/>
    <x v="5"/>
    <x v="4"/>
    <x v="1"/>
    <x v="2"/>
    <x v="1"/>
    <x v="0"/>
    <x v="2"/>
    <x v="3"/>
    <x v="0"/>
    <x v="1"/>
    <x v="4"/>
    <x v="2"/>
    <x v="0"/>
    <x v="1"/>
    <x v="1"/>
    <x v="0"/>
    <x v="4"/>
    <x v="0"/>
    <x v="1"/>
    <x v="1"/>
    <x v="1"/>
    <x v="3"/>
    <x v="0"/>
    <x v="0"/>
    <x v="0"/>
    <x v="0"/>
    <x v="3"/>
    <x v="0"/>
    <x v="0"/>
    <x v="0"/>
    <x v="0"/>
    <x v="0"/>
    <x v="0"/>
    <x v="0"/>
    <x v="0"/>
    <x v="0"/>
    <x v="1"/>
    <x v="0"/>
    <x v="59"/>
    <x v="3"/>
    <x v="4"/>
    <x v="1"/>
    <x v="5"/>
    <x v="3"/>
    <x v="13"/>
    <x v="1"/>
    <x v="9"/>
  </r>
  <r>
    <x v="0"/>
    <x v="1"/>
    <x v="45"/>
    <x v="0"/>
    <x v="7"/>
    <x v="0"/>
    <x v="3"/>
    <x v="1"/>
    <x v="1"/>
    <x v="3"/>
    <x v="4"/>
    <x v="1"/>
    <x v="0"/>
    <x v="2"/>
    <x v="0"/>
    <x v="1"/>
    <x v="2"/>
    <x v="1"/>
    <x v="1"/>
    <x v="1"/>
    <x v="1"/>
    <x v="1"/>
    <x v="1"/>
    <x v="1"/>
    <x v="1"/>
    <x v="1"/>
    <x v="1"/>
    <x v="0"/>
    <x v="0"/>
    <x v="3"/>
    <x v="2"/>
    <x v="0"/>
    <x v="0"/>
    <x v="1"/>
    <x v="1"/>
    <x v="0"/>
    <x v="0"/>
    <x v="1"/>
    <x v="2"/>
    <x v="0"/>
    <x v="0"/>
    <x v="0"/>
    <x v="0"/>
    <x v="0"/>
    <x v="0"/>
    <x v="0"/>
    <x v="0"/>
    <x v="0"/>
    <x v="0"/>
    <x v="3"/>
    <x v="35"/>
    <x v="2"/>
    <x v="1"/>
    <x v="1"/>
    <x v="0"/>
    <x v="1"/>
    <x v="1"/>
    <x v="4"/>
    <x v="0"/>
    <x v="0"/>
  </r>
  <r>
    <x v="0"/>
    <x v="1"/>
    <x v="45"/>
    <x v="0"/>
    <x v="7"/>
    <x v="2"/>
    <x v="2"/>
    <x v="0"/>
    <x v="1"/>
    <x v="0"/>
    <x v="3"/>
    <x v="2"/>
    <x v="0"/>
    <x v="0"/>
    <x v="0"/>
    <x v="0"/>
    <x v="0"/>
    <x v="0"/>
    <x v="0"/>
    <x v="0"/>
    <x v="0"/>
    <x v="1"/>
    <x v="0"/>
    <x v="2"/>
    <x v="1"/>
    <x v="0"/>
    <x v="0"/>
    <x v="0"/>
    <x v="0"/>
    <x v="3"/>
    <x v="2"/>
    <x v="1"/>
    <x v="3"/>
    <x v="0"/>
    <x v="1"/>
    <x v="3"/>
    <x v="0"/>
    <x v="3"/>
    <x v="2"/>
    <x v="0"/>
    <x v="0"/>
    <x v="0"/>
    <x v="0"/>
    <x v="0"/>
    <x v="0"/>
    <x v="0"/>
    <x v="0"/>
    <x v="0"/>
    <x v="0"/>
    <x v="5"/>
    <x v="23"/>
    <x v="0"/>
    <x v="0"/>
    <x v="0"/>
    <x v="4"/>
    <x v="3"/>
    <x v="0"/>
    <x v="4"/>
    <x v="8"/>
    <x v="4"/>
  </r>
  <r>
    <x v="0"/>
    <x v="1"/>
    <x v="43"/>
    <x v="0"/>
    <x v="7"/>
    <x v="0"/>
    <x v="0"/>
    <x v="0"/>
    <x v="0"/>
    <x v="0"/>
    <x v="3"/>
    <x v="0"/>
    <x v="2"/>
    <x v="0"/>
    <x v="0"/>
    <x v="0"/>
    <x v="4"/>
    <x v="0"/>
    <x v="3"/>
    <x v="0"/>
    <x v="0"/>
    <x v="0"/>
    <x v="1"/>
    <x v="0"/>
    <x v="0"/>
    <x v="4"/>
    <x v="5"/>
    <x v="1"/>
    <x v="0"/>
    <x v="0"/>
    <x v="0"/>
    <x v="2"/>
    <x v="2"/>
    <x v="3"/>
    <x v="2"/>
    <x v="0"/>
    <x v="2"/>
    <x v="0"/>
    <x v="0"/>
    <x v="0"/>
    <x v="0"/>
    <x v="0"/>
    <x v="0"/>
    <x v="0"/>
    <x v="0"/>
    <x v="0"/>
    <x v="0"/>
    <x v="0"/>
    <x v="0"/>
    <x v="0"/>
    <x v="5"/>
    <x v="6"/>
    <x v="6"/>
    <x v="0"/>
    <x v="1"/>
    <x v="0"/>
    <x v="6"/>
    <x v="1"/>
    <x v="5"/>
    <x v="3"/>
  </r>
  <r>
    <x v="0"/>
    <x v="1"/>
    <x v="43"/>
    <x v="0"/>
    <x v="7"/>
    <x v="0"/>
    <x v="2"/>
    <x v="0"/>
    <x v="2"/>
    <x v="3"/>
    <x v="1"/>
    <x v="1"/>
    <x v="1"/>
    <x v="1"/>
    <x v="1"/>
    <x v="1"/>
    <x v="0"/>
    <x v="2"/>
    <x v="2"/>
    <x v="0"/>
    <x v="0"/>
    <x v="3"/>
    <x v="0"/>
    <x v="1"/>
    <x v="1"/>
    <x v="1"/>
    <x v="0"/>
    <x v="1"/>
    <x v="0"/>
    <x v="4"/>
    <x v="3"/>
    <x v="1"/>
    <x v="3"/>
    <x v="1"/>
    <x v="1"/>
    <x v="1"/>
    <x v="1"/>
    <x v="2"/>
    <x v="2"/>
    <x v="1"/>
    <x v="0"/>
    <x v="0"/>
    <x v="0"/>
    <x v="0"/>
    <x v="0"/>
    <x v="0"/>
    <x v="0"/>
    <x v="0"/>
    <x v="0"/>
    <x v="10"/>
    <x v="3"/>
    <x v="10"/>
    <x v="2"/>
    <x v="0"/>
    <x v="3"/>
    <x v="1"/>
    <x v="3"/>
    <x v="9"/>
    <x v="8"/>
    <x v="0"/>
  </r>
  <r>
    <x v="0"/>
    <x v="1"/>
    <x v="43"/>
    <x v="0"/>
    <x v="7"/>
    <x v="2"/>
    <x v="2"/>
    <x v="0"/>
    <x v="1"/>
    <x v="3"/>
    <x v="2"/>
    <x v="2"/>
    <x v="1"/>
    <x v="2"/>
    <x v="0"/>
    <x v="1"/>
    <x v="0"/>
    <x v="1"/>
    <x v="1"/>
    <x v="1"/>
    <x v="1"/>
    <x v="3"/>
    <x v="0"/>
    <x v="1"/>
    <x v="2"/>
    <x v="1"/>
    <x v="0"/>
    <x v="0"/>
    <x v="0"/>
    <x v="0"/>
    <x v="2"/>
    <x v="0"/>
    <x v="3"/>
    <x v="3"/>
    <x v="0"/>
    <x v="3"/>
    <x v="0"/>
    <x v="1"/>
    <x v="0"/>
    <x v="0"/>
    <x v="0"/>
    <x v="0"/>
    <x v="0"/>
    <x v="0"/>
    <x v="0"/>
    <x v="0"/>
    <x v="0"/>
    <x v="0"/>
    <x v="0"/>
    <x v="5"/>
    <x v="2"/>
    <x v="10"/>
    <x v="1"/>
    <x v="1"/>
    <x v="3"/>
    <x v="2"/>
    <x v="3"/>
    <x v="6"/>
    <x v="4"/>
    <x v="5"/>
  </r>
  <r>
    <x v="0"/>
    <x v="1"/>
    <x v="43"/>
    <x v="0"/>
    <x v="7"/>
    <x v="2"/>
    <x v="2"/>
    <x v="0"/>
    <x v="1"/>
    <x v="3"/>
    <x v="0"/>
    <x v="2"/>
    <x v="1"/>
    <x v="1"/>
    <x v="0"/>
    <x v="1"/>
    <x v="0"/>
    <x v="1"/>
    <x v="1"/>
    <x v="1"/>
    <x v="1"/>
    <x v="3"/>
    <x v="0"/>
    <x v="1"/>
    <x v="2"/>
    <x v="1"/>
    <x v="0"/>
    <x v="0"/>
    <x v="0"/>
    <x v="0"/>
    <x v="2"/>
    <x v="0"/>
    <x v="3"/>
    <x v="3"/>
    <x v="0"/>
    <x v="3"/>
    <x v="0"/>
    <x v="3"/>
    <x v="0"/>
    <x v="0"/>
    <x v="0"/>
    <x v="0"/>
    <x v="0"/>
    <x v="0"/>
    <x v="0"/>
    <x v="0"/>
    <x v="0"/>
    <x v="0"/>
    <x v="0"/>
    <x v="5"/>
    <x v="10"/>
    <x v="4"/>
    <x v="1"/>
    <x v="1"/>
    <x v="3"/>
    <x v="2"/>
    <x v="3"/>
    <x v="6"/>
    <x v="4"/>
    <x v="5"/>
  </r>
  <r>
    <x v="0"/>
    <x v="1"/>
    <x v="43"/>
    <x v="0"/>
    <x v="7"/>
    <x v="0"/>
    <x v="1"/>
    <x v="3"/>
    <x v="1"/>
    <x v="4"/>
    <x v="0"/>
    <x v="3"/>
    <x v="2"/>
    <x v="3"/>
    <x v="3"/>
    <x v="2"/>
    <x v="3"/>
    <x v="2"/>
    <x v="1"/>
    <x v="2"/>
    <x v="0"/>
    <x v="3"/>
    <x v="0"/>
    <x v="4"/>
    <x v="2"/>
    <x v="1"/>
    <x v="1"/>
    <x v="0"/>
    <x v="0"/>
    <x v="3"/>
    <x v="2"/>
    <x v="0"/>
    <x v="0"/>
    <x v="0"/>
    <x v="1"/>
    <x v="3"/>
    <x v="4"/>
    <x v="1"/>
    <x v="1"/>
    <x v="1"/>
    <x v="0"/>
    <x v="0"/>
    <x v="0"/>
    <x v="0"/>
    <x v="0"/>
    <x v="0"/>
    <x v="0"/>
    <x v="0"/>
    <x v="0"/>
    <x v="16"/>
    <x v="82"/>
    <x v="43"/>
    <x v="2"/>
    <x v="2"/>
    <x v="3"/>
    <x v="5"/>
    <x v="1"/>
    <x v="4"/>
    <x v="0"/>
    <x v="4"/>
  </r>
  <r>
    <x v="0"/>
    <x v="1"/>
    <x v="43"/>
    <x v="0"/>
    <x v="7"/>
    <x v="0"/>
    <x v="1"/>
    <x v="4"/>
    <x v="4"/>
    <x v="4"/>
    <x v="1"/>
    <x v="3"/>
    <x v="2"/>
    <x v="2"/>
    <x v="4"/>
    <x v="2"/>
    <x v="3"/>
    <x v="3"/>
    <x v="4"/>
    <x v="2"/>
    <x v="4"/>
    <x v="2"/>
    <x v="0"/>
    <x v="4"/>
    <x v="4"/>
    <x v="1"/>
    <x v="3"/>
    <x v="0"/>
    <x v="0"/>
    <x v="3"/>
    <x v="3"/>
    <x v="0"/>
    <x v="4"/>
    <x v="1"/>
    <x v="3"/>
    <x v="1"/>
    <x v="4"/>
    <x v="2"/>
    <x v="1"/>
    <x v="2"/>
    <x v="0"/>
    <x v="0"/>
    <x v="0"/>
    <x v="0"/>
    <x v="0"/>
    <x v="0"/>
    <x v="0"/>
    <x v="0"/>
    <x v="0"/>
    <x v="21"/>
    <x v="35"/>
    <x v="43"/>
    <x v="4"/>
    <x v="16"/>
    <x v="4"/>
    <x v="8"/>
    <x v="2"/>
    <x v="8"/>
    <x v="18"/>
    <x v="9"/>
  </r>
  <r>
    <x v="0"/>
    <x v="1"/>
    <x v="43"/>
    <x v="0"/>
    <x v="7"/>
    <x v="2"/>
    <x v="2"/>
    <x v="1"/>
    <x v="1"/>
    <x v="0"/>
    <x v="3"/>
    <x v="2"/>
    <x v="0"/>
    <x v="1"/>
    <x v="0"/>
    <x v="0"/>
    <x v="1"/>
    <x v="1"/>
    <x v="0"/>
    <x v="0"/>
    <x v="0"/>
    <x v="1"/>
    <x v="0"/>
    <x v="2"/>
    <x v="1"/>
    <x v="1"/>
    <x v="1"/>
    <x v="1"/>
    <x v="0"/>
    <x v="3"/>
    <x v="2"/>
    <x v="2"/>
    <x v="0"/>
    <x v="3"/>
    <x v="1"/>
    <x v="0"/>
    <x v="0"/>
    <x v="3"/>
    <x v="2"/>
    <x v="1"/>
    <x v="0"/>
    <x v="0"/>
    <x v="0"/>
    <x v="0"/>
    <x v="0"/>
    <x v="0"/>
    <x v="0"/>
    <x v="0"/>
    <x v="0"/>
    <x v="11"/>
    <x v="23"/>
    <x v="1"/>
    <x v="3"/>
    <x v="0"/>
    <x v="4"/>
    <x v="3"/>
    <x v="1"/>
    <x v="30"/>
    <x v="7"/>
    <x v="1"/>
  </r>
  <r>
    <x v="0"/>
    <x v="1"/>
    <x v="43"/>
    <x v="0"/>
    <x v="7"/>
    <x v="2"/>
    <x v="2"/>
    <x v="2"/>
    <x v="0"/>
    <x v="1"/>
    <x v="3"/>
    <x v="2"/>
    <x v="0"/>
    <x v="0"/>
    <x v="1"/>
    <x v="1"/>
    <x v="0"/>
    <x v="1"/>
    <x v="0"/>
    <x v="0"/>
    <x v="0"/>
    <x v="0"/>
    <x v="0"/>
    <x v="2"/>
    <x v="0"/>
    <x v="0"/>
    <x v="0"/>
    <x v="0"/>
    <x v="0"/>
    <x v="0"/>
    <x v="0"/>
    <x v="0"/>
    <x v="0"/>
    <x v="3"/>
    <x v="1"/>
    <x v="0"/>
    <x v="0"/>
    <x v="0"/>
    <x v="0"/>
    <x v="0"/>
    <x v="0"/>
    <x v="0"/>
    <x v="0"/>
    <x v="0"/>
    <x v="0"/>
    <x v="0"/>
    <x v="0"/>
    <x v="0"/>
    <x v="0"/>
    <x v="10"/>
    <x v="12"/>
    <x v="4"/>
    <x v="3"/>
    <x v="0"/>
    <x v="0"/>
    <x v="4"/>
    <x v="0"/>
    <x v="0"/>
    <x v="0"/>
    <x v="1"/>
  </r>
  <r>
    <x v="0"/>
    <x v="1"/>
    <x v="43"/>
    <x v="0"/>
    <x v="7"/>
    <x v="2"/>
    <x v="2"/>
    <x v="2"/>
    <x v="3"/>
    <x v="2"/>
    <x v="3"/>
    <x v="1"/>
    <x v="0"/>
    <x v="2"/>
    <x v="4"/>
    <x v="4"/>
    <x v="2"/>
    <x v="2"/>
    <x v="4"/>
    <x v="1"/>
    <x v="5"/>
    <x v="1"/>
    <x v="0"/>
    <x v="1"/>
    <x v="3"/>
    <x v="0"/>
    <x v="1"/>
    <x v="3"/>
    <x v="4"/>
    <x v="0"/>
    <x v="1"/>
    <x v="1"/>
    <x v="1"/>
    <x v="4"/>
    <x v="0"/>
    <x v="3"/>
    <x v="1"/>
    <x v="2"/>
    <x v="2"/>
    <x v="0"/>
    <x v="0"/>
    <x v="0"/>
    <x v="0"/>
    <x v="0"/>
    <x v="0"/>
    <x v="0"/>
    <x v="0"/>
    <x v="0"/>
    <x v="0"/>
    <x v="2"/>
    <x v="19"/>
    <x v="52"/>
    <x v="9"/>
    <x v="20"/>
    <x v="4"/>
    <x v="2"/>
    <x v="3"/>
    <x v="23"/>
    <x v="1"/>
    <x v="6"/>
  </r>
  <r>
    <x v="0"/>
    <x v="1"/>
    <x v="43"/>
    <x v="0"/>
    <x v="7"/>
    <x v="2"/>
    <x v="0"/>
    <x v="4"/>
    <x v="1"/>
    <x v="1"/>
    <x v="3"/>
    <x v="2"/>
    <x v="4"/>
    <x v="2"/>
    <x v="1"/>
    <x v="1"/>
    <x v="0"/>
    <x v="2"/>
    <x v="0"/>
    <x v="0"/>
    <x v="3"/>
    <x v="0"/>
    <x v="0"/>
    <x v="0"/>
    <x v="1"/>
    <x v="0"/>
    <x v="1"/>
    <x v="1"/>
    <x v="0"/>
    <x v="0"/>
    <x v="0"/>
    <x v="0"/>
    <x v="3"/>
    <x v="3"/>
    <x v="2"/>
    <x v="0"/>
    <x v="1"/>
    <x v="0"/>
    <x v="0"/>
    <x v="0"/>
    <x v="0"/>
    <x v="0"/>
    <x v="0"/>
    <x v="0"/>
    <x v="0"/>
    <x v="0"/>
    <x v="0"/>
    <x v="0"/>
    <x v="0"/>
    <x v="12"/>
    <x v="14"/>
    <x v="5"/>
    <x v="1"/>
    <x v="5"/>
    <x v="0"/>
    <x v="4"/>
    <x v="3"/>
    <x v="1"/>
    <x v="4"/>
    <x v="3"/>
  </r>
  <r>
    <x v="0"/>
    <x v="1"/>
    <x v="43"/>
    <x v="0"/>
    <x v="7"/>
    <x v="2"/>
    <x v="2"/>
    <x v="2"/>
    <x v="1"/>
    <x v="1"/>
    <x v="2"/>
    <x v="1"/>
    <x v="0"/>
    <x v="2"/>
    <x v="1"/>
    <x v="1"/>
    <x v="3"/>
    <x v="2"/>
    <x v="1"/>
    <x v="0"/>
    <x v="1"/>
    <x v="0"/>
    <x v="0"/>
    <x v="2"/>
    <x v="2"/>
    <x v="0"/>
    <x v="0"/>
    <x v="1"/>
    <x v="0"/>
    <x v="3"/>
    <x v="0"/>
    <x v="0"/>
    <x v="3"/>
    <x v="3"/>
    <x v="4"/>
    <x v="3"/>
    <x v="0"/>
    <x v="4"/>
    <x v="4"/>
    <x v="1"/>
    <x v="0"/>
    <x v="0"/>
    <x v="0"/>
    <x v="0"/>
    <x v="0"/>
    <x v="0"/>
    <x v="0"/>
    <x v="0"/>
    <x v="0"/>
    <x v="1"/>
    <x v="20"/>
    <x v="34"/>
    <x v="2"/>
    <x v="11"/>
    <x v="0"/>
    <x v="1"/>
    <x v="0"/>
    <x v="3"/>
    <x v="4"/>
    <x v="3"/>
  </r>
  <r>
    <x v="0"/>
    <x v="1"/>
    <x v="43"/>
    <x v="0"/>
    <x v="7"/>
    <x v="0"/>
    <x v="2"/>
    <x v="1"/>
    <x v="2"/>
    <x v="3"/>
    <x v="0"/>
    <x v="1"/>
    <x v="2"/>
    <x v="2"/>
    <x v="4"/>
    <x v="2"/>
    <x v="2"/>
    <x v="1"/>
    <x v="2"/>
    <x v="4"/>
    <x v="1"/>
    <x v="2"/>
    <x v="2"/>
    <x v="1"/>
    <x v="3"/>
    <x v="2"/>
    <x v="2"/>
    <x v="1"/>
    <x v="0"/>
    <x v="4"/>
    <x v="2"/>
    <x v="3"/>
    <x v="2"/>
    <x v="1"/>
    <x v="4"/>
    <x v="0"/>
    <x v="0"/>
    <x v="3"/>
    <x v="2"/>
    <x v="0"/>
    <x v="0"/>
    <x v="0"/>
    <x v="0"/>
    <x v="0"/>
    <x v="0"/>
    <x v="0"/>
    <x v="0"/>
    <x v="0"/>
    <x v="0"/>
    <x v="1"/>
    <x v="22"/>
    <x v="33"/>
    <x v="3"/>
    <x v="5"/>
    <x v="2"/>
    <x v="2"/>
    <x v="2"/>
    <x v="5"/>
    <x v="5"/>
    <x v="6"/>
  </r>
  <r>
    <x v="0"/>
    <x v="1"/>
    <x v="43"/>
    <x v="0"/>
    <x v="7"/>
    <x v="2"/>
    <x v="0"/>
    <x v="0"/>
    <x v="1"/>
    <x v="3"/>
    <x v="0"/>
    <x v="1"/>
    <x v="0"/>
    <x v="1"/>
    <x v="0"/>
    <x v="0"/>
    <x v="0"/>
    <x v="2"/>
    <x v="0"/>
    <x v="0"/>
    <x v="0"/>
    <x v="1"/>
    <x v="0"/>
    <x v="1"/>
    <x v="2"/>
    <x v="0"/>
    <x v="0"/>
    <x v="1"/>
    <x v="0"/>
    <x v="0"/>
    <x v="2"/>
    <x v="2"/>
    <x v="0"/>
    <x v="3"/>
    <x v="1"/>
    <x v="1"/>
    <x v="4"/>
    <x v="0"/>
    <x v="0"/>
    <x v="1"/>
    <x v="0"/>
    <x v="0"/>
    <x v="0"/>
    <x v="0"/>
    <x v="0"/>
    <x v="0"/>
    <x v="0"/>
    <x v="0"/>
    <x v="0"/>
    <x v="6"/>
    <x v="10"/>
    <x v="14"/>
    <x v="1"/>
    <x v="0"/>
    <x v="4"/>
    <x v="2"/>
    <x v="0"/>
    <x v="3"/>
    <x v="7"/>
    <x v="1"/>
  </r>
  <r>
    <x v="0"/>
    <x v="1"/>
    <x v="45"/>
    <x v="0"/>
    <x v="7"/>
    <x v="0"/>
    <x v="1"/>
    <x v="1"/>
    <x v="1"/>
    <x v="1"/>
    <x v="1"/>
    <x v="3"/>
    <x v="3"/>
    <x v="2"/>
    <x v="1"/>
    <x v="1"/>
    <x v="0"/>
    <x v="1"/>
    <x v="0"/>
    <x v="2"/>
    <x v="3"/>
    <x v="1"/>
    <x v="2"/>
    <x v="2"/>
    <x v="2"/>
    <x v="1"/>
    <x v="2"/>
    <x v="1"/>
    <x v="3"/>
    <x v="4"/>
    <x v="4"/>
    <x v="0"/>
    <x v="3"/>
    <x v="1"/>
    <x v="4"/>
    <x v="1"/>
    <x v="3"/>
    <x v="4"/>
    <x v="4"/>
    <x v="2"/>
    <x v="0"/>
    <x v="0"/>
    <x v="0"/>
    <x v="0"/>
    <x v="0"/>
    <x v="0"/>
    <x v="0"/>
    <x v="0"/>
    <x v="0"/>
    <x v="1"/>
    <x v="74"/>
    <x v="5"/>
    <x v="3"/>
    <x v="4"/>
    <x v="4"/>
    <x v="1"/>
    <x v="7"/>
    <x v="55"/>
    <x v="4"/>
    <x v="6"/>
  </r>
  <r>
    <x v="0"/>
    <x v="1"/>
    <x v="45"/>
    <x v="0"/>
    <x v="7"/>
    <x v="2"/>
    <x v="2"/>
    <x v="1"/>
    <x v="0"/>
    <x v="0"/>
    <x v="3"/>
    <x v="2"/>
    <x v="2"/>
    <x v="0"/>
    <x v="0"/>
    <x v="0"/>
    <x v="0"/>
    <x v="0"/>
    <x v="0"/>
    <x v="0"/>
    <x v="3"/>
    <x v="1"/>
    <x v="2"/>
    <x v="2"/>
    <x v="1"/>
    <x v="0"/>
    <x v="0"/>
    <x v="0"/>
    <x v="0"/>
    <x v="0"/>
    <x v="0"/>
    <x v="0"/>
    <x v="2"/>
    <x v="3"/>
    <x v="1"/>
    <x v="3"/>
    <x v="0"/>
    <x v="0"/>
    <x v="2"/>
    <x v="0"/>
    <x v="0"/>
    <x v="0"/>
    <x v="0"/>
    <x v="0"/>
    <x v="0"/>
    <x v="0"/>
    <x v="0"/>
    <x v="0"/>
    <x v="0"/>
    <x v="14"/>
    <x v="6"/>
    <x v="0"/>
    <x v="0"/>
    <x v="5"/>
    <x v="4"/>
    <x v="3"/>
    <x v="0"/>
    <x v="0"/>
    <x v="2"/>
    <x v="1"/>
  </r>
  <r>
    <x v="0"/>
    <x v="1"/>
    <x v="45"/>
    <x v="0"/>
    <x v="7"/>
    <x v="2"/>
    <x v="2"/>
    <x v="1"/>
    <x v="2"/>
    <x v="1"/>
    <x v="3"/>
    <x v="0"/>
    <x v="1"/>
    <x v="0"/>
    <x v="0"/>
    <x v="1"/>
    <x v="0"/>
    <x v="1"/>
    <x v="3"/>
    <x v="1"/>
    <x v="5"/>
    <x v="3"/>
    <x v="4"/>
    <x v="0"/>
    <x v="1"/>
    <x v="1"/>
    <x v="3"/>
    <x v="2"/>
    <x v="2"/>
    <x v="2"/>
    <x v="1"/>
    <x v="1"/>
    <x v="1"/>
    <x v="0"/>
    <x v="1"/>
    <x v="1"/>
    <x v="0"/>
    <x v="3"/>
    <x v="2"/>
    <x v="1"/>
    <x v="0"/>
    <x v="0"/>
    <x v="0"/>
    <x v="0"/>
    <x v="0"/>
    <x v="0"/>
    <x v="0"/>
    <x v="0"/>
    <x v="0"/>
    <x v="1"/>
    <x v="12"/>
    <x v="15"/>
    <x v="0"/>
    <x v="20"/>
    <x v="5"/>
    <x v="4"/>
    <x v="2"/>
    <x v="35"/>
    <x v="1"/>
    <x v="4"/>
  </r>
  <r>
    <x v="0"/>
    <x v="1"/>
    <x v="45"/>
    <x v="0"/>
    <x v="7"/>
    <x v="0"/>
    <x v="2"/>
    <x v="4"/>
    <x v="1"/>
    <x v="3"/>
    <x v="0"/>
    <x v="3"/>
    <x v="1"/>
    <x v="2"/>
    <x v="0"/>
    <x v="1"/>
    <x v="0"/>
    <x v="4"/>
    <x v="0"/>
    <x v="3"/>
    <x v="5"/>
    <x v="1"/>
    <x v="1"/>
    <x v="4"/>
    <x v="4"/>
    <x v="4"/>
    <x v="5"/>
    <x v="1"/>
    <x v="0"/>
    <x v="3"/>
    <x v="0"/>
    <x v="1"/>
    <x v="0"/>
    <x v="1"/>
    <x v="1"/>
    <x v="3"/>
    <x v="2"/>
    <x v="0"/>
    <x v="0"/>
    <x v="0"/>
    <x v="0"/>
    <x v="0"/>
    <x v="0"/>
    <x v="0"/>
    <x v="0"/>
    <x v="0"/>
    <x v="0"/>
    <x v="0"/>
    <x v="0"/>
    <x v="3"/>
    <x v="50"/>
    <x v="10"/>
    <x v="3"/>
    <x v="7"/>
    <x v="0"/>
    <x v="8"/>
    <x v="6"/>
    <x v="3"/>
    <x v="6"/>
    <x v="0"/>
  </r>
  <r>
    <x v="0"/>
    <x v="1"/>
    <x v="45"/>
    <x v="0"/>
    <x v="7"/>
    <x v="0"/>
    <x v="0"/>
    <x v="1"/>
    <x v="2"/>
    <x v="3"/>
    <x v="2"/>
    <x v="0"/>
    <x v="2"/>
    <x v="0"/>
    <x v="0"/>
    <x v="1"/>
    <x v="1"/>
    <x v="2"/>
    <x v="2"/>
    <x v="0"/>
    <x v="1"/>
    <x v="1"/>
    <x v="1"/>
    <x v="2"/>
    <x v="1"/>
    <x v="1"/>
    <x v="2"/>
    <x v="1"/>
    <x v="0"/>
    <x v="0"/>
    <x v="0"/>
    <x v="1"/>
    <x v="3"/>
    <x v="3"/>
    <x v="1"/>
    <x v="0"/>
    <x v="2"/>
    <x v="0"/>
    <x v="2"/>
    <x v="0"/>
    <x v="0"/>
    <x v="0"/>
    <x v="0"/>
    <x v="0"/>
    <x v="0"/>
    <x v="0"/>
    <x v="0"/>
    <x v="0"/>
    <x v="0"/>
    <x v="10"/>
    <x v="87"/>
    <x v="4"/>
    <x v="2"/>
    <x v="11"/>
    <x v="0"/>
    <x v="3"/>
    <x v="7"/>
    <x v="1"/>
    <x v="8"/>
    <x v="1"/>
  </r>
  <r>
    <x v="0"/>
    <x v="1"/>
    <x v="45"/>
    <x v="0"/>
    <x v="7"/>
    <x v="0"/>
    <x v="0"/>
    <x v="0"/>
    <x v="0"/>
    <x v="1"/>
    <x v="3"/>
    <x v="2"/>
    <x v="2"/>
    <x v="1"/>
    <x v="0"/>
    <x v="0"/>
    <x v="2"/>
    <x v="1"/>
    <x v="1"/>
    <x v="0"/>
    <x v="3"/>
    <x v="1"/>
    <x v="0"/>
    <x v="0"/>
    <x v="1"/>
    <x v="2"/>
    <x v="2"/>
    <x v="2"/>
    <x v="2"/>
    <x v="0"/>
    <x v="1"/>
    <x v="0"/>
    <x v="3"/>
    <x v="3"/>
    <x v="0"/>
    <x v="0"/>
    <x v="2"/>
    <x v="0"/>
    <x v="0"/>
    <x v="0"/>
    <x v="0"/>
    <x v="0"/>
    <x v="0"/>
    <x v="0"/>
    <x v="0"/>
    <x v="0"/>
    <x v="0"/>
    <x v="0"/>
    <x v="0"/>
    <x v="0"/>
    <x v="0"/>
    <x v="7"/>
    <x v="1"/>
    <x v="5"/>
    <x v="4"/>
    <x v="4"/>
    <x v="2"/>
    <x v="37"/>
    <x v="4"/>
    <x v="5"/>
  </r>
  <r>
    <x v="0"/>
    <x v="1"/>
    <x v="45"/>
    <x v="0"/>
    <x v="7"/>
    <x v="0"/>
    <x v="1"/>
    <x v="0"/>
    <x v="1"/>
    <x v="1"/>
    <x v="3"/>
    <x v="1"/>
    <x v="0"/>
    <x v="1"/>
    <x v="1"/>
    <x v="1"/>
    <x v="2"/>
    <x v="4"/>
    <x v="0"/>
    <x v="2"/>
    <x v="1"/>
    <x v="1"/>
    <x v="0"/>
    <x v="1"/>
    <x v="3"/>
    <x v="1"/>
    <x v="1"/>
    <x v="0"/>
    <x v="2"/>
    <x v="3"/>
    <x v="0"/>
    <x v="1"/>
    <x v="1"/>
    <x v="0"/>
    <x v="1"/>
    <x v="1"/>
    <x v="1"/>
    <x v="1"/>
    <x v="0"/>
    <x v="4"/>
    <x v="0"/>
    <x v="0"/>
    <x v="0"/>
    <x v="0"/>
    <x v="0"/>
    <x v="0"/>
    <x v="0"/>
    <x v="0"/>
    <x v="0"/>
    <x v="10"/>
    <x v="8"/>
    <x v="2"/>
    <x v="3"/>
    <x v="6"/>
    <x v="4"/>
    <x v="2"/>
    <x v="1"/>
    <x v="17"/>
    <x v="1"/>
    <x v="4"/>
  </r>
  <r>
    <x v="0"/>
    <x v="1"/>
    <x v="45"/>
    <x v="0"/>
    <x v="7"/>
    <x v="0"/>
    <x v="0"/>
    <x v="0"/>
    <x v="0"/>
    <x v="1"/>
    <x v="3"/>
    <x v="2"/>
    <x v="2"/>
    <x v="1"/>
    <x v="3"/>
    <x v="0"/>
    <x v="1"/>
    <x v="4"/>
    <x v="0"/>
    <x v="1"/>
    <x v="2"/>
    <x v="2"/>
    <x v="2"/>
    <x v="2"/>
    <x v="3"/>
    <x v="0"/>
    <x v="0"/>
    <x v="1"/>
    <x v="0"/>
    <x v="0"/>
    <x v="0"/>
    <x v="2"/>
    <x v="5"/>
    <x v="4"/>
    <x v="4"/>
    <x v="0"/>
    <x v="4"/>
    <x v="4"/>
    <x v="0"/>
    <x v="4"/>
    <x v="0"/>
    <x v="0"/>
    <x v="0"/>
    <x v="0"/>
    <x v="0"/>
    <x v="0"/>
    <x v="0"/>
    <x v="0"/>
    <x v="0"/>
    <x v="0"/>
    <x v="0"/>
    <x v="38"/>
    <x v="3"/>
    <x v="15"/>
    <x v="2"/>
    <x v="3"/>
    <x v="0"/>
    <x v="1"/>
    <x v="5"/>
    <x v="7"/>
  </r>
  <r>
    <x v="0"/>
    <x v="1"/>
    <x v="45"/>
    <x v="0"/>
    <x v="7"/>
    <x v="0"/>
    <x v="1"/>
    <x v="2"/>
    <x v="4"/>
    <x v="1"/>
    <x v="3"/>
    <x v="1"/>
    <x v="0"/>
    <x v="1"/>
    <x v="1"/>
    <x v="2"/>
    <x v="1"/>
    <x v="2"/>
    <x v="0"/>
    <x v="0"/>
    <x v="1"/>
    <x v="4"/>
    <x v="4"/>
    <x v="3"/>
    <x v="2"/>
    <x v="3"/>
    <x v="3"/>
    <x v="4"/>
    <x v="0"/>
    <x v="4"/>
    <x v="1"/>
    <x v="1"/>
    <x v="1"/>
    <x v="0"/>
    <x v="4"/>
    <x v="1"/>
    <x v="0"/>
    <x v="3"/>
    <x v="4"/>
    <x v="4"/>
    <x v="0"/>
    <x v="0"/>
    <x v="0"/>
    <x v="0"/>
    <x v="0"/>
    <x v="0"/>
    <x v="0"/>
    <x v="0"/>
    <x v="0"/>
    <x v="15"/>
    <x v="8"/>
    <x v="12"/>
    <x v="1"/>
    <x v="11"/>
    <x v="7"/>
    <x v="2"/>
    <x v="4"/>
    <x v="7"/>
    <x v="1"/>
    <x v="4"/>
  </r>
  <r>
    <x v="0"/>
    <x v="1"/>
    <x v="45"/>
    <x v="0"/>
    <x v="7"/>
    <x v="0"/>
    <x v="2"/>
    <x v="1"/>
    <x v="1"/>
    <x v="3"/>
    <x v="1"/>
    <x v="3"/>
    <x v="0"/>
    <x v="0"/>
    <x v="1"/>
    <x v="0"/>
    <x v="0"/>
    <x v="2"/>
    <x v="3"/>
    <x v="0"/>
    <x v="0"/>
    <x v="1"/>
    <x v="3"/>
    <x v="1"/>
    <x v="2"/>
    <x v="1"/>
    <x v="1"/>
    <x v="0"/>
    <x v="0"/>
    <x v="0"/>
    <x v="3"/>
    <x v="0"/>
    <x v="3"/>
    <x v="1"/>
    <x v="1"/>
    <x v="3"/>
    <x v="0"/>
    <x v="1"/>
    <x v="2"/>
    <x v="4"/>
    <x v="0"/>
    <x v="0"/>
    <x v="0"/>
    <x v="0"/>
    <x v="0"/>
    <x v="0"/>
    <x v="0"/>
    <x v="0"/>
    <x v="0"/>
    <x v="11"/>
    <x v="3"/>
    <x v="14"/>
    <x v="7"/>
    <x v="0"/>
    <x v="3"/>
    <x v="2"/>
    <x v="1"/>
    <x v="59"/>
    <x v="4"/>
    <x v="0"/>
  </r>
  <r>
    <x v="0"/>
    <x v="1"/>
    <x v="45"/>
    <x v="0"/>
    <x v="7"/>
    <x v="1"/>
    <x v="1"/>
    <x v="0"/>
    <x v="1"/>
    <x v="0"/>
    <x v="3"/>
    <x v="0"/>
    <x v="2"/>
    <x v="2"/>
    <x v="0"/>
    <x v="0"/>
    <x v="0"/>
    <x v="1"/>
    <x v="3"/>
    <x v="2"/>
    <x v="1"/>
    <x v="1"/>
    <x v="0"/>
    <x v="2"/>
    <x v="1"/>
    <x v="0"/>
    <x v="0"/>
    <x v="1"/>
    <x v="2"/>
    <x v="0"/>
    <x v="3"/>
    <x v="0"/>
    <x v="2"/>
    <x v="0"/>
    <x v="0"/>
    <x v="2"/>
    <x v="2"/>
    <x v="1"/>
    <x v="2"/>
    <x v="4"/>
    <x v="0"/>
    <x v="0"/>
    <x v="0"/>
    <x v="0"/>
    <x v="0"/>
    <x v="0"/>
    <x v="0"/>
    <x v="0"/>
    <x v="0"/>
    <x v="10"/>
    <x v="5"/>
    <x v="1"/>
    <x v="0"/>
    <x v="6"/>
    <x v="4"/>
    <x v="3"/>
    <x v="0"/>
    <x v="59"/>
    <x v="2"/>
    <x v="0"/>
  </r>
  <r>
    <x v="0"/>
    <x v="1"/>
    <x v="45"/>
    <x v="0"/>
    <x v="7"/>
    <x v="2"/>
    <x v="2"/>
    <x v="2"/>
    <x v="2"/>
    <x v="1"/>
    <x v="1"/>
    <x v="3"/>
    <x v="0"/>
    <x v="2"/>
    <x v="1"/>
    <x v="1"/>
    <x v="2"/>
    <x v="1"/>
    <x v="3"/>
    <x v="3"/>
    <x v="3"/>
    <x v="1"/>
    <x v="3"/>
    <x v="3"/>
    <x v="1"/>
    <x v="1"/>
    <x v="2"/>
    <x v="4"/>
    <x v="2"/>
    <x v="4"/>
    <x v="3"/>
    <x v="0"/>
    <x v="3"/>
    <x v="1"/>
    <x v="1"/>
    <x v="1"/>
    <x v="0"/>
    <x v="1"/>
    <x v="2"/>
    <x v="1"/>
    <x v="0"/>
    <x v="0"/>
    <x v="0"/>
    <x v="0"/>
    <x v="0"/>
    <x v="0"/>
    <x v="0"/>
    <x v="0"/>
    <x v="0"/>
    <x v="8"/>
    <x v="17"/>
    <x v="16"/>
    <x v="0"/>
    <x v="12"/>
    <x v="3"/>
    <x v="3"/>
    <x v="7"/>
    <x v="40"/>
    <x v="4"/>
    <x v="0"/>
  </r>
  <r>
    <x v="0"/>
    <x v="1"/>
    <x v="45"/>
    <x v="0"/>
    <x v="7"/>
    <x v="0"/>
    <x v="2"/>
    <x v="1"/>
    <x v="1"/>
    <x v="1"/>
    <x v="0"/>
    <x v="2"/>
    <x v="0"/>
    <x v="2"/>
    <x v="3"/>
    <x v="1"/>
    <x v="0"/>
    <x v="1"/>
    <x v="0"/>
    <x v="1"/>
    <x v="1"/>
    <x v="1"/>
    <x v="0"/>
    <x v="1"/>
    <x v="1"/>
    <x v="1"/>
    <x v="1"/>
    <x v="1"/>
    <x v="0"/>
    <x v="3"/>
    <x v="2"/>
    <x v="1"/>
    <x v="3"/>
    <x v="0"/>
    <x v="0"/>
    <x v="3"/>
    <x v="1"/>
    <x v="3"/>
    <x v="1"/>
    <x v="1"/>
    <x v="0"/>
    <x v="0"/>
    <x v="0"/>
    <x v="0"/>
    <x v="0"/>
    <x v="0"/>
    <x v="0"/>
    <x v="0"/>
    <x v="0"/>
    <x v="11"/>
    <x v="27"/>
    <x v="2"/>
    <x v="3"/>
    <x v="1"/>
    <x v="4"/>
    <x v="1"/>
    <x v="1"/>
    <x v="30"/>
    <x v="8"/>
    <x v="0"/>
  </r>
  <r>
    <x v="0"/>
    <x v="1"/>
    <x v="45"/>
    <x v="0"/>
    <x v="7"/>
    <x v="2"/>
    <x v="2"/>
    <x v="1"/>
    <x v="1"/>
    <x v="1"/>
    <x v="0"/>
    <x v="1"/>
    <x v="1"/>
    <x v="1"/>
    <x v="0"/>
    <x v="1"/>
    <x v="1"/>
    <x v="1"/>
    <x v="1"/>
    <x v="0"/>
    <x v="0"/>
    <x v="1"/>
    <x v="0"/>
    <x v="2"/>
    <x v="1"/>
    <x v="0"/>
    <x v="0"/>
    <x v="0"/>
    <x v="0"/>
    <x v="3"/>
    <x v="2"/>
    <x v="2"/>
    <x v="0"/>
    <x v="0"/>
    <x v="1"/>
    <x v="3"/>
    <x v="0"/>
    <x v="3"/>
    <x v="2"/>
    <x v="0"/>
    <x v="0"/>
    <x v="0"/>
    <x v="0"/>
    <x v="0"/>
    <x v="0"/>
    <x v="0"/>
    <x v="0"/>
    <x v="0"/>
    <x v="0"/>
    <x v="11"/>
    <x v="31"/>
    <x v="10"/>
    <x v="1"/>
    <x v="0"/>
    <x v="4"/>
    <x v="3"/>
    <x v="0"/>
    <x v="4"/>
    <x v="7"/>
    <x v="4"/>
  </r>
  <r>
    <x v="0"/>
    <x v="1"/>
    <x v="45"/>
    <x v="0"/>
    <x v="7"/>
    <x v="0"/>
    <x v="1"/>
    <x v="0"/>
    <x v="1"/>
    <x v="0"/>
    <x v="3"/>
    <x v="3"/>
    <x v="0"/>
    <x v="1"/>
    <x v="0"/>
    <x v="0"/>
    <x v="0"/>
    <x v="1"/>
    <x v="2"/>
    <x v="0"/>
    <x v="1"/>
    <x v="2"/>
    <x v="2"/>
    <x v="2"/>
    <x v="1"/>
    <x v="3"/>
    <x v="3"/>
    <x v="3"/>
    <x v="0"/>
    <x v="3"/>
    <x v="3"/>
    <x v="0"/>
    <x v="3"/>
    <x v="3"/>
    <x v="2"/>
    <x v="1"/>
    <x v="2"/>
    <x v="3"/>
    <x v="4"/>
    <x v="4"/>
    <x v="0"/>
    <x v="0"/>
    <x v="0"/>
    <x v="0"/>
    <x v="0"/>
    <x v="0"/>
    <x v="0"/>
    <x v="0"/>
    <x v="0"/>
    <x v="10"/>
    <x v="19"/>
    <x v="14"/>
    <x v="3"/>
    <x v="11"/>
    <x v="2"/>
    <x v="3"/>
    <x v="4"/>
    <x v="10"/>
    <x v="4"/>
    <x v="3"/>
  </r>
  <r>
    <x v="0"/>
    <x v="1"/>
    <x v="45"/>
    <x v="0"/>
    <x v="7"/>
    <x v="2"/>
    <x v="2"/>
    <x v="1"/>
    <x v="2"/>
    <x v="1"/>
    <x v="0"/>
    <x v="1"/>
    <x v="0"/>
    <x v="1"/>
    <x v="0"/>
    <x v="1"/>
    <x v="0"/>
    <x v="2"/>
    <x v="3"/>
    <x v="2"/>
    <x v="0"/>
    <x v="1"/>
    <x v="3"/>
    <x v="2"/>
    <x v="2"/>
    <x v="0"/>
    <x v="1"/>
    <x v="0"/>
    <x v="0"/>
    <x v="3"/>
    <x v="2"/>
    <x v="1"/>
    <x v="0"/>
    <x v="4"/>
    <x v="4"/>
    <x v="3"/>
    <x v="0"/>
    <x v="1"/>
    <x v="2"/>
    <x v="0"/>
    <x v="0"/>
    <x v="0"/>
    <x v="0"/>
    <x v="0"/>
    <x v="0"/>
    <x v="0"/>
    <x v="0"/>
    <x v="0"/>
    <x v="0"/>
    <x v="1"/>
    <x v="1"/>
    <x v="4"/>
    <x v="7"/>
    <x v="2"/>
    <x v="3"/>
    <x v="1"/>
    <x v="3"/>
    <x v="4"/>
    <x v="6"/>
    <x v="7"/>
  </r>
  <r>
    <x v="0"/>
    <x v="1"/>
    <x v="45"/>
    <x v="0"/>
    <x v="7"/>
    <x v="0"/>
    <x v="0"/>
    <x v="0"/>
    <x v="3"/>
    <x v="1"/>
    <x v="3"/>
    <x v="2"/>
    <x v="0"/>
    <x v="0"/>
    <x v="0"/>
    <x v="0"/>
    <x v="1"/>
    <x v="1"/>
    <x v="0"/>
    <x v="0"/>
    <x v="0"/>
    <x v="1"/>
    <x v="1"/>
    <x v="0"/>
    <x v="0"/>
    <x v="0"/>
    <x v="5"/>
    <x v="1"/>
    <x v="0"/>
    <x v="0"/>
    <x v="0"/>
    <x v="2"/>
    <x v="0"/>
    <x v="0"/>
    <x v="1"/>
    <x v="0"/>
    <x v="0"/>
    <x v="0"/>
    <x v="0"/>
    <x v="0"/>
    <x v="0"/>
    <x v="0"/>
    <x v="0"/>
    <x v="0"/>
    <x v="0"/>
    <x v="0"/>
    <x v="0"/>
    <x v="0"/>
    <x v="0"/>
    <x v="0"/>
    <x v="12"/>
    <x v="14"/>
    <x v="3"/>
    <x v="0"/>
    <x v="0"/>
    <x v="0"/>
    <x v="5"/>
    <x v="1"/>
    <x v="7"/>
    <x v="4"/>
  </r>
  <r>
    <x v="0"/>
    <x v="1"/>
    <x v="41"/>
    <x v="0"/>
    <x v="7"/>
    <x v="0"/>
    <x v="2"/>
    <x v="2"/>
    <x v="1"/>
    <x v="1"/>
    <x v="2"/>
    <x v="1"/>
    <x v="0"/>
    <x v="2"/>
    <x v="1"/>
    <x v="1"/>
    <x v="1"/>
    <x v="1"/>
    <x v="0"/>
    <x v="2"/>
    <x v="0"/>
    <x v="1"/>
    <x v="0"/>
    <x v="1"/>
    <x v="1"/>
    <x v="0"/>
    <x v="0"/>
    <x v="1"/>
    <x v="0"/>
    <x v="3"/>
    <x v="2"/>
    <x v="0"/>
    <x v="0"/>
    <x v="0"/>
    <x v="1"/>
    <x v="3"/>
    <x v="1"/>
    <x v="1"/>
    <x v="2"/>
    <x v="1"/>
    <x v="0"/>
    <x v="0"/>
    <x v="0"/>
    <x v="0"/>
    <x v="0"/>
    <x v="0"/>
    <x v="0"/>
    <x v="0"/>
    <x v="0"/>
    <x v="1"/>
    <x v="20"/>
    <x v="2"/>
    <x v="3"/>
    <x v="2"/>
    <x v="4"/>
    <x v="1"/>
    <x v="0"/>
    <x v="30"/>
    <x v="0"/>
    <x v="4"/>
  </r>
  <r>
    <x v="0"/>
    <x v="1"/>
    <x v="41"/>
    <x v="0"/>
    <x v="7"/>
    <x v="2"/>
    <x v="2"/>
    <x v="1"/>
    <x v="2"/>
    <x v="3"/>
    <x v="1"/>
    <x v="1"/>
    <x v="1"/>
    <x v="1"/>
    <x v="1"/>
    <x v="1"/>
    <x v="4"/>
    <x v="1"/>
    <x v="1"/>
    <x v="1"/>
    <x v="3"/>
    <x v="3"/>
    <x v="0"/>
    <x v="1"/>
    <x v="2"/>
    <x v="0"/>
    <x v="1"/>
    <x v="1"/>
    <x v="2"/>
    <x v="3"/>
    <x v="2"/>
    <x v="0"/>
    <x v="3"/>
    <x v="4"/>
    <x v="2"/>
    <x v="3"/>
    <x v="4"/>
    <x v="2"/>
    <x v="2"/>
    <x v="4"/>
    <x v="0"/>
    <x v="0"/>
    <x v="0"/>
    <x v="0"/>
    <x v="0"/>
    <x v="0"/>
    <x v="0"/>
    <x v="0"/>
    <x v="0"/>
    <x v="1"/>
    <x v="3"/>
    <x v="4"/>
    <x v="1"/>
    <x v="13"/>
    <x v="3"/>
    <x v="2"/>
    <x v="3"/>
    <x v="4"/>
    <x v="4"/>
    <x v="3"/>
  </r>
  <r>
    <x v="0"/>
    <x v="1"/>
    <x v="45"/>
    <x v="0"/>
    <x v="7"/>
    <x v="2"/>
    <x v="2"/>
    <x v="0"/>
    <x v="2"/>
    <x v="0"/>
    <x v="3"/>
    <x v="2"/>
    <x v="1"/>
    <x v="0"/>
    <x v="0"/>
    <x v="1"/>
    <x v="0"/>
    <x v="0"/>
    <x v="3"/>
    <x v="2"/>
    <x v="5"/>
    <x v="1"/>
    <x v="3"/>
    <x v="1"/>
    <x v="0"/>
    <x v="2"/>
    <x v="3"/>
    <x v="1"/>
    <x v="2"/>
    <x v="3"/>
    <x v="0"/>
    <x v="2"/>
    <x v="0"/>
    <x v="2"/>
    <x v="1"/>
    <x v="1"/>
    <x v="2"/>
    <x v="0"/>
    <x v="1"/>
    <x v="0"/>
    <x v="0"/>
    <x v="0"/>
    <x v="0"/>
    <x v="0"/>
    <x v="0"/>
    <x v="0"/>
    <x v="0"/>
    <x v="0"/>
    <x v="0"/>
    <x v="10"/>
    <x v="15"/>
    <x v="15"/>
    <x v="6"/>
    <x v="10"/>
    <x v="3"/>
    <x v="6"/>
    <x v="9"/>
    <x v="6"/>
    <x v="7"/>
    <x v="8"/>
  </r>
  <r>
    <x v="0"/>
    <x v="1"/>
    <x v="45"/>
    <x v="0"/>
    <x v="7"/>
    <x v="0"/>
    <x v="0"/>
    <x v="1"/>
    <x v="4"/>
    <x v="0"/>
    <x v="3"/>
    <x v="0"/>
    <x v="2"/>
    <x v="0"/>
    <x v="1"/>
    <x v="0"/>
    <x v="4"/>
    <x v="1"/>
    <x v="1"/>
    <x v="1"/>
    <x v="5"/>
    <x v="1"/>
    <x v="0"/>
    <x v="1"/>
    <x v="2"/>
    <x v="2"/>
    <x v="2"/>
    <x v="1"/>
    <x v="0"/>
    <x v="0"/>
    <x v="0"/>
    <x v="2"/>
    <x v="1"/>
    <x v="2"/>
    <x v="1"/>
    <x v="3"/>
    <x v="2"/>
    <x v="3"/>
    <x v="0"/>
    <x v="0"/>
    <x v="0"/>
    <x v="0"/>
    <x v="0"/>
    <x v="0"/>
    <x v="0"/>
    <x v="0"/>
    <x v="0"/>
    <x v="0"/>
    <x v="0"/>
    <x v="1"/>
    <x v="5"/>
    <x v="0"/>
    <x v="1"/>
    <x v="20"/>
    <x v="4"/>
    <x v="2"/>
    <x v="2"/>
    <x v="1"/>
    <x v="12"/>
    <x v="8"/>
  </r>
  <r>
    <x v="0"/>
    <x v="1"/>
    <x v="45"/>
    <x v="0"/>
    <x v="7"/>
    <x v="2"/>
    <x v="1"/>
    <x v="1"/>
    <x v="2"/>
    <x v="1"/>
    <x v="0"/>
    <x v="1"/>
    <x v="0"/>
    <x v="1"/>
    <x v="1"/>
    <x v="1"/>
    <x v="1"/>
    <x v="1"/>
    <x v="3"/>
    <x v="0"/>
    <x v="1"/>
    <x v="1"/>
    <x v="0"/>
    <x v="1"/>
    <x v="1"/>
    <x v="1"/>
    <x v="1"/>
    <x v="1"/>
    <x v="0"/>
    <x v="3"/>
    <x v="3"/>
    <x v="0"/>
    <x v="3"/>
    <x v="1"/>
    <x v="0"/>
    <x v="1"/>
    <x v="0"/>
    <x v="3"/>
    <x v="2"/>
    <x v="4"/>
    <x v="0"/>
    <x v="0"/>
    <x v="0"/>
    <x v="0"/>
    <x v="0"/>
    <x v="0"/>
    <x v="0"/>
    <x v="0"/>
    <x v="0"/>
    <x v="8"/>
    <x v="1"/>
    <x v="5"/>
    <x v="0"/>
    <x v="11"/>
    <x v="4"/>
    <x v="1"/>
    <x v="1"/>
    <x v="5"/>
    <x v="4"/>
    <x v="6"/>
  </r>
  <r>
    <x v="0"/>
    <x v="1"/>
    <x v="45"/>
    <x v="0"/>
    <x v="7"/>
    <x v="0"/>
    <x v="1"/>
    <x v="2"/>
    <x v="4"/>
    <x v="4"/>
    <x v="1"/>
    <x v="3"/>
    <x v="4"/>
    <x v="2"/>
    <x v="4"/>
    <x v="3"/>
    <x v="0"/>
    <x v="1"/>
    <x v="4"/>
    <x v="2"/>
    <x v="3"/>
    <x v="1"/>
    <x v="3"/>
    <x v="1"/>
    <x v="1"/>
    <x v="2"/>
    <x v="3"/>
    <x v="1"/>
    <x v="0"/>
    <x v="2"/>
    <x v="3"/>
    <x v="4"/>
    <x v="1"/>
    <x v="0"/>
    <x v="1"/>
    <x v="1"/>
    <x v="0"/>
    <x v="2"/>
    <x v="3"/>
    <x v="2"/>
    <x v="0"/>
    <x v="0"/>
    <x v="0"/>
    <x v="0"/>
    <x v="0"/>
    <x v="0"/>
    <x v="0"/>
    <x v="0"/>
    <x v="0"/>
    <x v="15"/>
    <x v="34"/>
    <x v="19"/>
    <x v="8"/>
    <x v="4"/>
    <x v="3"/>
    <x v="1"/>
    <x v="9"/>
    <x v="21"/>
    <x v="16"/>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173EF27-DA4F-4772-9C8C-F72830BDCC65}" name="Pivottabell7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9:C28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0"/>
        <item x="2"/>
        <item x="4"/>
        <item x="6"/>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8">
    <i>
      <x/>
    </i>
    <i>
      <x v="1"/>
    </i>
    <i>
      <x v="2"/>
    </i>
    <i>
      <x v="3"/>
    </i>
    <i>
      <x v="4"/>
    </i>
    <i>
      <x v="5"/>
    </i>
    <i>
      <x v="6"/>
    </i>
    <i t="grand">
      <x/>
    </i>
  </rowItems>
  <colFields count="1">
    <field x="0"/>
  </colFields>
  <colItems count="1">
    <i>
      <x v="1"/>
    </i>
  </colItems>
  <dataFields count="1">
    <dataField name="Antal av F22"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D589ED34-9D27-468E-B3D9-F4168995D168}" name="Pivottabell2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99:C10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axis="axisRow" dataField="1" showAll="0" sortType="ascending">
      <items count="8">
        <item x="2"/>
        <item x="0"/>
        <item x="1"/>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8">
    <i>
      <x/>
    </i>
    <i>
      <x v="1"/>
    </i>
    <i>
      <x v="2"/>
    </i>
    <i>
      <x v="3"/>
    </i>
    <i>
      <x v="4"/>
    </i>
    <i>
      <x v="5"/>
    </i>
    <i>
      <x v="6"/>
    </i>
    <i t="grand">
      <x/>
    </i>
  </rowItems>
  <colFields count="1">
    <field x="0"/>
  </colFields>
  <colItems count="1">
    <i>
      <x v="1"/>
    </i>
  </colItems>
  <dataFields count="1">
    <dataField name="Antal av F7"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FAC816A6-47F3-4190-B2AE-03FFDEA83D58}" name="Pivottabell10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87:H39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7">
    <i>
      <x/>
    </i>
    <i>
      <x v="1"/>
    </i>
    <i>
      <x v="2"/>
    </i>
    <i>
      <x v="3"/>
    </i>
    <i>
      <x v="4"/>
    </i>
    <i>
      <x v="5"/>
    </i>
    <i t="grand">
      <x/>
    </i>
  </rowItems>
  <colFields count="1">
    <field x="0"/>
  </colFields>
  <colItems count="1">
    <i>
      <x v="1"/>
    </i>
  </colItems>
  <dataFields count="1">
    <dataField name="Antal av F31" fld="36" subtotal="count" showDataAs="percentOfCol" baseField="0" baseItem="0" numFmtId="9"/>
  </dataFields>
  <formats count="1">
    <format dxfId="19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7E4854FA-B673-4820-A393-90321C5C778A}" name="Pivottabell12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71:K47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3"/>
  </rowFields>
  <rowItems count="2">
    <i>
      <x v="5"/>
    </i>
    <i t="grand">
      <x/>
    </i>
  </rowItems>
  <colFields count="1">
    <field x="0"/>
  </colFields>
  <colItems count="1">
    <i>
      <x v="1"/>
    </i>
  </colItems>
  <dataFields count="1">
    <dataField name="Medel av F38" fld="43" subtotal="average" baseField="0" baseItem="0"/>
  </dataFields>
  <formats count="2">
    <format dxfId="201">
      <pivotArea grandRow="1" outline="0" collapsedLevelsAreSubtotals="1" fieldPosition="0"/>
    </format>
    <format dxfId="200">
      <pivotArea collapsedLevelsAreSubtotals="1" fieldPosition="0">
        <references count="1">
          <reference field="4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FBD60991-928B-4B13-A369-0E86C59AF0B6}" name="Pivottabell9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63:K37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1"/>
        <item x="0"/>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7">
    <i>
      <x/>
    </i>
    <i>
      <x v="1"/>
    </i>
    <i>
      <x v="2"/>
    </i>
    <i>
      <x v="3"/>
    </i>
    <i>
      <x v="4"/>
    </i>
    <i>
      <x v="5"/>
    </i>
    <i t="grand">
      <x/>
    </i>
  </rowItems>
  <colFields count="1">
    <field x="0"/>
  </colFields>
  <colItems count="1">
    <i>
      <x v="1"/>
    </i>
  </colItems>
  <dataFields count="1">
    <dataField name="Medel av F29" fld="34" subtotal="average" baseField="0" baseItem="0"/>
  </dataFields>
  <formats count="2">
    <format dxfId="203">
      <pivotArea grandRow="1" outline="0" collapsedLevelsAreSubtotals="1" fieldPosition="0"/>
    </format>
    <format dxfId="202">
      <pivotArea collapsedLevelsAreSubtotals="1" fieldPosition="0">
        <references count="1">
          <reference field="3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2B095FBE-8904-42D8-9D1C-CB11457D84A9}" name="Pivottabell5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19:H22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Fields count="1">
    <field x="0"/>
  </colFields>
  <colItems count="1">
    <i>
      <x v="1"/>
    </i>
  </colItems>
  <dataFields count="1">
    <dataField name="Antal av F17" fld="22" subtotal="count" showDataAs="percentOfCol" baseField="0" baseItem="0" numFmtId="9"/>
  </dataFields>
  <formats count="1">
    <format dxfId="20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80836265-1B08-4BF7-8D25-7F263442A8E7}" name="Pivottabell4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59:K16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2"/>
    </i>
    <i>
      <x v="3"/>
    </i>
    <i>
      <x v="4"/>
    </i>
    <i>
      <x v="5"/>
    </i>
    <i t="grand">
      <x/>
    </i>
  </rowItems>
  <colFields count="1">
    <field x="0"/>
  </colFields>
  <colItems count="1">
    <i>
      <x v="1"/>
    </i>
  </colItems>
  <dataFields count="1">
    <dataField name="Medel av F12" fld="17" subtotal="average" baseField="0" baseItem="0"/>
  </dataFields>
  <formats count="2">
    <format dxfId="206">
      <pivotArea grandRow="1" outline="0" collapsedLevelsAreSubtotals="1" fieldPosition="0"/>
    </format>
    <format dxfId="205">
      <pivotArea collapsedLevelsAreSubtotals="1" fieldPosition="0">
        <references count="1">
          <reference field="1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52EA4905-6918-43EA-AA3F-AD3413040A72}" name="Pivottabell8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27:H33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7">
    <i>
      <x/>
    </i>
    <i>
      <x v="1"/>
    </i>
    <i>
      <x v="2"/>
    </i>
    <i>
      <x v="3"/>
    </i>
    <i>
      <x v="4"/>
    </i>
    <i>
      <x v="5"/>
    </i>
    <i t="grand">
      <x/>
    </i>
  </rowItems>
  <colFields count="1">
    <field x="0"/>
  </colFields>
  <colItems count="1">
    <i>
      <x v="1"/>
    </i>
  </colItems>
  <dataFields count="1">
    <dataField name="Antal av F26" fld="31" subtotal="count" showDataAs="percentOfCol" baseField="0" baseItem="0" numFmtId="9"/>
  </dataFields>
  <formats count="1">
    <format dxfId="20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40ECB2FB-95E3-4395-9C69-1BB5F6C26786}" name="Pivottabell2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63:H7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3"/>
    </i>
    <i>
      <x v="4"/>
    </i>
    <i>
      <x v="5"/>
    </i>
    <i t="grand">
      <x/>
    </i>
  </rowItems>
  <colFields count="1">
    <field x="0"/>
  </colFields>
  <colItems count="1">
    <i>
      <x v="1"/>
    </i>
  </colItems>
  <dataFields count="1">
    <dataField name="Antal av F4" fld="9" subtotal="count" showDataAs="percentOfCol" baseField="0" baseItem="0" numFmtId="10"/>
  </dataFields>
  <formats count="2">
    <format dxfId="209">
      <pivotArea collapsedLevelsAreSubtotals="1" fieldPosition="0">
        <references count="1">
          <reference field="9" count="0"/>
        </references>
      </pivotArea>
    </format>
    <format dxfId="20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36093AA7-8F16-4C46-9D86-96D8975169DD}" name="Pivottabell11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435:H43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v="1"/>
    </i>
  </colItems>
  <dataFields count="1">
    <dataField name="Antal av F35" fld="40" subtotal="count" showDataAs="percentOfCol" baseField="0" baseItem="0" numFmtId="9"/>
  </dataFields>
  <formats count="1">
    <format dxfId="2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098F427E-2F70-4F9B-BDB4-F847E16DB958}" name="Pivottabell6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43:K25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2"/>
        <item x="5"/>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7">
    <i>
      <x/>
    </i>
    <i>
      <x v="1"/>
    </i>
    <i>
      <x v="2"/>
    </i>
    <i>
      <x v="3"/>
    </i>
    <i>
      <x v="4"/>
    </i>
    <i>
      <x v="5"/>
    </i>
    <i t="grand">
      <x/>
    </i>
  </rowItems>
  <colFields count="1">
    <field x="0"/>
  </colFields>
  <colItems count="1">
    <i>
      <x v="1"/>
    </i>
  </colItems>
  <dataFields count="1">
    <dataField name="Medel av F19" fld="24" subtotal="average" baseField="0" baseItem="0"/>
  </dataFields>
  <formats count="2">
    <format dxfId="212">
      <pivotArea collapsedLevelsAreSubtotals="1" fieldPosition="0">
        <references count="1">
          <reference field="24" count="0"/>
        </references>
      </pivotArea>
    </format>
    <format dxfId="21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9F60ED77-9A34-49B4-8090-B585E83093B6}" name="Pivottabell1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7:K3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7">
    <i>
      <x/>
    </i>
    <i>
      <x v="1"/>
    </i>
    <i>
      <x v="2"/>
    </i>
    <i>
      <x v="3"/>
    </i>
    <i>
      <x v="4"/>
    </i>
    <i>
      <x v="5"/>
    </i>
    <i t="grand">
      <x/>
    </i>
  </rowItems>
  <colFields count="1">
    <field x="0"/>
  </colFields>
  <colItems count="1">
    <i>
      <x v="1"/>
    </i>
  </colItems>
  <dataFields count="1">
    <dataField name="Medel av F1" fld="6"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E2B90F57-A35A-415C-B52F-FE65164FDA7E}" name="Pivottabell2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63:C7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3"/>
    </i>
    <i>
      <x v="4"/>
    </i>
    <i>
      <x v="5"/>
    </i>
    <i t="grand">
      <x/>
    </i>
  </rowItems>
  <colFields count="1">
    <field x="0"/>
  </colFields>
  <colItems count="1">
    <i>
      <x v="1"/>
    </i>
  </colItems>
  <dataFields count="1">
    <dataField name="Antal av F4"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AFF733DA-37EF-46BA-8BB3-7EE90D683E00}" name="Pivottabell11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23:C43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4"/>
        <item x="3"/>
        <item x="2"/>
        <item x="5"/>
        <item t="default"/>
      </items>
    </pivotField>
    <pivotField showAll="0"/>
    <pivotField showAll="0"/>
    <pivotField showAll="0"/>
    <pivotField showAll="0"/>
    <pivotField showAll="0"/>
    <pivotField showAll="0"/>
    <pivotField showAll="0"/>
    <pivotField showAll="0"/>
    <pivotField showAll="0"/>
  </pivotFields>
  <rowFields count="1">
    <field x="39"/>
  </rowFields>
  <rowItems count="7">
    <i>
      <x/>
    </i>
    <i>
      <x v="1"/>
    </i>
    <i>
      <x v="2"/>
    </i>
    <i>
      <x v="3"/>
    </i>
    <i>
      <x v="4"/>
    </i>
    <i>
      <x v="5"/>
    </i>
    <i t="grand">
      <x/>
    </i>
  </rowItems>
  <colFields count="1">
    <field x="0"/>
  </colFields>
  <colItems count="1">
    <i>
      <x v="1"/>
    </i>
  </colItems>
  <dataFields count="1">
    <dataField name="Antal av F34" fld="3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2A607911-5DEA-44A3-9709-3FDF5DEA5C64}" name="Pivottabell13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07:C51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6"/>
  </rowFields>
  <rowItems count="2">
    <i>
      <x v="5"/>
    </i>
    <i t="grand">
      <x/>
    </i>
  </rowItems>
  <colFields count="1">
    <field x="0"/>
  </colFields>
  <colItems count="1">
    <i>
      <x v="1"/>
    </i>
  </colItems>
  <dataFields count="1">
    <dataField name="Antal av F41" fld="4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B0E5B2F1-4B2E-4599-9BF7-197A6A1137C1}" name="Pivottabell12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59:K46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2"/>
  </rowFields>
  <rowItems count="2">
    <i>
      <x v="5"/>
    </i>
    <i t="grand">
      <x/>
    </i>
  </rowItems>
  <colFields count="1">
    <field x="0"/>
  </colFields>
  <colItems count="1">
    <i>
      <x v="1"/>
    </i>
  </colItems>
  <dataFields count="1">
    <dataField name="Medel av F37" fld="42" subtotal="average" baseField="0" baseItem="0"/>
  </dataFields>
  <formats count="2">
    <format dxfId="214">
      <pivotArea grandRow="1" outline="0" collapsedLevelsAreSubtotals="1" fieldPosition="0"/>
    </format>
    <format dxfId="213">
      <pivotArea collapsedLevelsAreSubtotals="1" fieldPosition="0">
        <references count="1">
          <reference field="4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FC6EE47F-BEE9-4149-9C80-0687CA0109C4}" name="Pivottabell8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27:K33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7">
    <i>
      <x/>
    </i>
    <i>
      <x v="1"/>
    </i>
    <i>
      <x v="2"/>
    </i>
    <i>
      <x v="3"/>
    </i>
    <i>
      <x v="4"/>
    </i>
    <i>
      <x v="5"/>
    </i>
    <i t="grand">
      <x/>
    </i>
  </rowItems>
  <colFields count="1">
    <field x="0"/>
  </colFields>
  <colItems count="1">
    <i>
      <x v="1"/>
    </i>
  </colItems>
  <dataFields count="1">
    <dataField name="Medel av F26" fld="31" subtotal="average" baseField="0" baseItem="0"/>
  </dataFields>
  <formats count="2">
    <format dxfId="216">
      <pivotArea grandRow="1" outline="0" collapsedLevelsAreSubtotals="1" fieldPosition="0"/>
    </format>
    <format dxfId="215">
      <pivotArea collapsedLevelsAreSubtotals="1" fieldPosition="0">
        <references count="1">
          <reference field="3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34DEEE3D-ADBB-448F-B357-C104D7808664}" name="Pivottabell6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43:H25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2"/>
        <item x="5"/>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7">
    <i>
      <x/>
    </i>
    <i>
      <x v="1"/>
    </i>
    <i>
      <x v="2"/>
    </i>
    <i>
      <x v="3"/>
    </i>
    <i>
      <x v="4"/>
    </i>
    <i>
      <x v="5"/>
    </i>
    <i t="grand">
      <x/>
    </i>
  </rowItems>
  <colFields count="1">
    <field x="0"/>
  </colFields>
  <colItems count="1">
    <i>
      <x v="1"/>
    </i>
  </colItems>
  <dataFields count="1">
    <dataField name="Antal av F19" fld="24" subtotal="count" showDataAs="percentOfCol" baseField="0" baseItem="0" numFmtId="9"/>
  </dataFields>
  <formats count="1">
    <format dxfId="2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41AA1C62-D430-4F93-841A-09F8B5EE353E}" name="Pivottabell12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483:H48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4"/>
  </rowFields>
  <rowItems count="2">
    <i>
      <x v="5"/>
    </i>
    <i t="grand">
      <x/>
    </i>
  </rowItems>
  <colFields count="1">
    <field x="0"/>
  </colFields>
  <colItems count="1">
    <i>
      <x v="1"/>
    </i>
  </colItems>
  <dataFields count="1">
    <dataField name="Antal av F39" fld="44" subtotal="count" showDataAs="percentOfCol" baseField="0" baseItem="0" numFmtId="9"/>
  </dataFields>
  <formats count="1">
    <format dxfId="21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6816A597-7C1B-4E63-9C17-5CBE9CB55527}" name="Pivottabell9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51:H35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7">
    <i>
      <x/>
    </i>
    <i>
      <x v="1"/>
    </i>
    <i>
      <x v="2"/>
    </i>
    <i>
      <x v="3"/>
    </i>
    <i>
      <x v="4"/>
    </i>
    <i>
      <x v="5"/>
    </i>
    <i t="grand">
      <x/>
    </i>
  </rowItems>
  <colFields count="1">
    <field x="0"/>
  </colFields>
  <colItems count="1">
    <i>
      <x v="1"/>
    </i>
  </colItems>
  <dataFields count="1">
    <dataField name="Antal av F28" fld="33" subtotal="count" showDataAs="percentOfCol" baseField="0" baseItem="0" numFmtId="9"/>
  </dataFields>
  <formats count="1">
    <format dxfId="2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49007399-E333-4425-BF20-91140366E4EB}" name="Pivottabell10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87:C39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7">
    <i>
      <x/>
    </i>
    <i>
      <x v="1"/>
    </i>
    <i>
      <x v="2"/>
    </i>
    <i>
      <x v="3"/>
    </i>
    <i>
      <x v="4"/>
    </i>
    <i>
      <x v="5"/>
    </i>
    <i t="grand">
      <x/>
    </i>
  </rowItems>
  <colFields count="1">
    <field x="0"/>
  </colFields>
  <colItems count="1">
    <i>
      <x v="1"/>
    </i>
  </colItems>
  <dataFields count="1">
    <dataField name="Antal av F31" fld="3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8D33DA8F-CAAB-4807-9AFB-B560D8239EAE}" name="Pivottabell13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31:K53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8"/>
  </rowFields>
  <rowItems count="2">
    <i>
      <x v="5"/>
    </i>
    <i t="grand">
      <x/>
    </i>
  </rowItems>
  <colFields count="1">
    <field x="0"/>
  </colFields>
  <colItems count="1">
    <i>
      <x v="1"/>
    </i>
  </colItems>
  <dataFields count="1">
    <dataField name="Medel av F43" fld="48" subtotal="average" baseField="0" baseItem="0"/>
  </dataFields>
  <formats count="1">
    <format dxfId="22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1A3ADB16-A8AB-4BB2-97A9-CCF40216DFB0}" name="Pivottabell1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1:K5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axis="axisRow" dataField="1" showAll="0" sortType="ascending">
      <items count="7">
        <item x="0"/>
        <item x="1"/>
        <item x="2"/>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0"/>
  </colFields>
  <colItems count="1">
    <i>
      <x v="1"/>
    </i>
  </colItems>
  <dataFields count="1">
    <dataField name="Medel av F3" fld="8"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858CA701-B7F7-4DCB-BC14-47E0DCAB0281}" name="Pivottabell4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59:H16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2"/>
    </i>
    <i>
      <x v="3"/>
    </i>
    <i>
      <x v="4"/>
    </i>
    <i>
      <x v="5"/>
    </i>
    <i t="grand">
      <x/>
    </i>
  </rowItems>
  <colFields count="1">
    <field x="0"/>
  </colFields>
  <colItems count="1">
    <i>
      <x v="1"/>
    </i>
  </colItems>
  <dataFields count="1">
    <dataField name="Antal av F12" fld="17" subtotal="count" showDataAs="percentOfCol" baseField="0" baseItem="0" numFmtId="9"/>
  </dataFields>
  <formats count="1">
    <format dxfId="11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C5389949-F14D-4008-8980-BA7A4B69669A}" name="Pivottabell9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75:K38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i>
    <i>
      <x v="1"/>
    </i>
    <i>
      <x v="2"/>
    </i>
    <i>
      <x v="3"/>
    </i>
    <i>
      <x v="4"/>
    </i>
    <i>
      <x v="5"/>
    </i>
    <i t="grand">
      <x/>
    </i>
  </rowItems>
  <colFields count="1">
    <field x="0"/>
  </colFields>
  <colItems count="1">
    <i>
      <x v="1"/>
    </i>
  </colItems>
  <dataFields count="1">
    <dataField name="Medel av F30" fld="35" subtotal="average" baseField="0" baseItem="0"/>
  </dataFields>
  <formats count="2">
    <format dxfId="222">
      <pivotArea grandRow="1" outline="0" collapsedLevelsAreSubtotals="1" fieldPosition="0"/>
    </format>
    <format dxfId="221">
      <pivotArea collapsedLevelsAreSubtotals="1" fieldPosition="0">
        <references count="1">
          <reference field="3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C2304CBE-6DAE-413C-AFAA-B180C0B0AAD2}" name="Pivottabell3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35:C14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0"/>
  </colFields>
  <colItems count="1">
    <i>
      <x v="1"/>
    </i>
  </colItems>
  <dataFields count="1">
    <dataField name="Antal av F10"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2243BB21-10FA-407E-946C-8D96AA02C31A}" name="Pivottabell2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75:H8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axis="axisRow" dataField="1" showAll="0" sortType="ascending">
      <items count="8">
        <item x="3"/>
        <item x="0"/>
        <item x="1"/>
        <item x="5"/>
        <item x="2"/>
        <item m="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7">
    <i>
      <x/>
    </i>
    <i>
      <x v="1"/>
    </i>
    <i>
      <x v="2"/>
    </i>
    <i>
      <x v="3"/>
    </i>
    <i>
      <x v="4"/>
    </i>
    <i>
      <x v="6"/>
    </i>
    <i t="grand">
      <x/>
    </i>
  </rowItems>
  <colFields count="1">
    <field x="0"/>
  </colFields>
  <colItems count="1">
    <i>
      <x v="1"/>
    </i>
  </colItems>
  <dataFields count="1">
    <dataField name="Antal av F5" fld="10" subtotal="count" showDataAs="percentOfCol" baseField="0" baseItem="0" numFmtId="10"/>
  </dataFields>
  <formats count="3">
    <format dxfId="225">
      <pivotArea collapsedLevelsAreSubtotals="1" fieldPosition="0">
        <references count="1">
          <reference field="10" count="0"/>
        </references>
      </pivotArea>
    </format>
    <format dxfId="224">
      <pivotArea dataOnly="0" labelOnly="1" fieldPosition="0">
        <references count="1">
          <reference field="10" count="0"/>
        </references>
      </pivotArea>
    </format>
    <format dxfId="2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5D0EC30B-7071-4EBF-B302-51C1229B3E2D}" name="Pivottabell3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99:K10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axis="axisRow" dataField="1" showAll="0" sortType="ascending">
      <items count="8">
        <item x="2"/>
        <item x="0"/>
        <item x="1"/>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8">
    <i>
      <x/>
    </i>
    <i>
      <x v="1"/>
    </i>
    <i>
      <x v="2"/>
    </i>
    <i>
      <x v="3"/>
    </i>
    <i>
      <x v="4"/>
    </i>
    <i>
      <x v="5"/>
    </i>
    <i>
      <x v="6"/>
    </i>
    <i t="grand">
      <x/>
    </i>
  </rowItems>
  <colFields count="1">
    <field x="0"/>
  </colFields>
  <colItems count="1">
    <i>
      <x v="1"/>
    </i>
  </colItems>
  <dataFields count="1">
    <dataField name="Medel av F7" fld="12" subtotal="average" baseField="0" baseItem="0"/>
  </dataFields>
  <formats count="2">
    <format dxfId="227">
      <pivotArea grandRow="1" outline="0" collapsedLevelsAreSubtotals="1" fieldPosition="0"/>
    </format>
    <format dxfId="226">
      <pivotArea collapsedLevelsAreSubtotals="1" fieldPosition="0">
        <references count="1">
          <reference field="1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2EF6591E-F290-4AB9-9B82-573087EEDBFE}" name="Pivottabell9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75:H38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i>
    <i>
      <x v="1"/>
    </i>
    <i>
      <x v="2"/>
    </i>
    <i>
      <x v="3"/>
    </i>
    <i>
      <x v="4"/>
    </i>
    <i>
      <x v="5"/>
    </i>
    <i t="grand">
      <x/>
    </i>
  </rowItems>
  <colFields count="1">
    <field x="0"/>
  </colFields>
  <colItems count="1">
    <i>
      <x v="1"/>
    </i>
  </colItems>
  <dataFields count="1">
    <dataField name="Antal av F30" fld="35" subtotal="count" showDataAs="percentOfCol" baseField="0" baseItem="0" numFmtId="9"/>
  </dataFields>
  <formats count="1">
    <format dxfId="22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A44C9E70-6D6B-45C0-B4F5-236294A66CBB}" name="Pivottabell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O1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axis="axisRow" dataField="1" showAll="0">
      <items count="10">
        <item m="1" x="8"/>
        <item x="0"/>
        <item x="1"/>
        <item x="2"/>
        <item x="3"/>
        <item x="4"/>
        <item x="5"/>
        <item x="6"/>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9">
    <i>
      <x v="1"/>
    </i>
    <i>
      <x v="2"/>
    </i>
    <i>
      <x v="3"/>
    </i>
    <i>
      <x v="4"/>
    </i>
    <i>
      <x v="5"/>
    </i>
    <i>
      <x v="6"/>
    </i>
    <i>
      <x v="7"/>
    </i>
    <i>
      <x v="8"/>
    </i>
    <i t="grand">
      <x/>
    </i>
  </rowItems>
  <colFields count="1">
    <field x="0"/>
  </colFields>
  <colItems count="1">
    <i>
      <x v="1"/>
    </i>
  </colItems>
  <dataFields count="1">
    <dataField name="Antal av Klass"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FB3968FB-294B-4847-8B41-6E385B72CC56}" name="Pivottabell5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07:H21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7">
    <i>
      <x/>
    </i>
    <i>
      <x v="1"/>
    </i>
    <i>
      <x v="2"/>
    </i>
    <i>
      <x v="3"/>
    </i>
    <i>
      <x v="4"/>
    </i>
    <i>
      <x v="5"/>
    </i>
    <i t="grand">
      <x/>
    </i>
  </rowItems>
  <colFields count="1">
    <field x="0"/>
  </colFields>
  <colItems count="1">
    <i>
      <x v="1"/>
    </i>
  </colItems>
  <dataFields count="1">
    <dataField name="Antal av F16" fld="21" subtotal="count" showDataAs="percentOfCol" baseField="0" baseItem="0" numFmtId="9"/>
  </dataFields>
  <formats count="1">
    <format dxfId="2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4EBAC1C6-1EFC-42CF-AF0E-7DAF0BD03634}" name="Pivottabell10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99:H40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7">
    <i>
      <x/>
    </i>
    <i>
      <x v="1"/>
    </i>
    <i>
      <x v="2"/>
    </i>
    <i>
      <x v="3"/>
    </i>
    <i>
      <x v="4"/>
    </i>
    <i>
      <x v="5"/>
    </i>
    <i t="grand">
      <x/>
    </i>
  </rowItems>
  <colFields count="1">
    <field x="0"/>
  </colFields>
  <colItems count="1">
    <i>
      <x v="1"/>
    </i>
  </colItems>
  <dataFields count="1">
    <dataField name="Antal av F32" fld="37" subtotal="count" showDataAs="percentOfCol" baseField="0" baseItem="0" numFmtId="9"/>
  </dataFields>
  <formats count="1">
    <format dxfId="2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09BB841A-0C18-4F2A-A284-84C3D61704F8}" name="Pivottabell11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423:H43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4"/>
        <item x="3"/>
        <item x="2"/>
        <item x="5"/>
        <item t="default"/>
      </items>
    </pivotField>
    <pivotField showAll="0"/>
    <pivotField showAll="0"/>
    <pivotField showAll="0"/>
    <pivotField showAll="0"/>
    <pivotField showAll="0"/>
    <pivotField showAll="0"/>
    <pivotField showAll="0"/>
    <pivotField showAll="0"/>
    <pivotField showAll="0"/>
  </pivotFields>
  <rowFields count="1">
    <field x="39"/>
  </rowFields>
  <rowItems count="7">
    <i>
      <x/>
    </i>
    <i>
      <x v="1"/>
    </i>
    <i>
      <x v="2"/>
    </i>
    <i>
      <x v="3"/>
    </i>
    <i>
      <x v="4"/>
    </i>
    <i>
      <x v="5"/>
    </i>
    <i t="grand">
      <x/>
    </i>
  </rowItems>
  <colFields count="1">
    <field x="0"/>
  </colFields>
  <colItems count="1">
    <i>
      <x v="1"/>
    </i>
  </colItems>
  <dataFields count="1">
    <dataField name="Antal av F34" fld="39" subtotal="count" showDataAs="percentOfCol" baseField="0" baseItem="0" numFmtId="9"/>
  </dataFields>
  <formats count="1">
    <format dxfId="2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DAC84EFC-BCDC-4E35-8514-CC5719125574}" name="Pivottabell9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63:C37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1"/>
        <item x="0"/>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7">
    <i>
      <x/>
    </i>
    <i>
      <x v="1"/>
    </i>
    <i>
      <x v="2"/>
    </i>
    <i>
      <x v="3"/>
    </i>
    <i>
      <x v="4"/>
    </i>
    <i>
      <x v="5"/>
    </i>
    <i t="grand">
      <x/>
    </i>
  </rowItems>
  <colFields count="1">
    <field x="0"/>
  </colFields>
  <colItems count="1">
    <i>
      <x v="1"/>
    </i>
  </colItems>
  <dataFields count="1">
    <dataField name="Antal av F29" fld="3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3AAEBFBE-BA2B-4441-BEB5-23AA45BAA30C}" name="Pivottabell4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59:C16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2"/>
    </i>
    <i>
      <x v="3"/>
    </i>
    <i>
      <x v="4"/>
    </i>
    <i>
      <x v="5"/>
    </i>
    <i t="grand">
      <x/>
    </i>
  </rowItems>
  <colFields count="1">
    <field x="0"/>
  </colFields>
  <colItems count="1">
    <i>
      <x v="1"/>
    </i>
  </colItems>
  <dataFields count="1">
    <dataField name="Antal av F12"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C6FC40C0-A315-42B9-8875-820B9570895D}" name="Pivottabell8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15:H32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7">
    <i>
      <x/>
    </i>
    <i>
      <x v="1"/>
    </i>
    <i>
      <x v="2"/>
    </i>
    <i>
      <x v="3"/>
    </i>
    <i>
      <x v="4"/>
    </i>
    <i>
      <x v="5"/>
    </i>
    <i t="grand">
      <x/>
    </i>
  </rowItems>
  <colFields count="1">
    <field x="0"/>
  </colFields>
  <colItems count="1">
    <i>
      <x v="1"/>
    </i>
  </colItems>
  <dataFields count="1">
    <dataField name="Antal av F25" fld="30" subtotal="count" showDataAs="percentOfCol" baseField="0" baseItem="0" numFmtId="10"/>
  </dataFields>
  <formats count="2">
    <format dxfId="233">
      <pivotArea collapsedLevelsAreSubtotals="1" fieldPosition="0">
        <references count="1">
          <reference field="30" count="0"/>
        </references>
      </pivotArea>
    </format>
    <format dxfId="23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50BA8DA7-C5B2-4AB5-B7F7-C6245B32D91E}" name="Pivottabell8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03:K31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4"/>
        <item x="2"/>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7">
    <i>
      <x/>
    </i>
    <i>
      <x v="1"/>
    </i>
    <i>
      <x v="2"/>
    </i>
    <i>
      <x v="3"/>
    </i>
    <i>
      <x v="4"/>
    </i>
    <i>
      <x v="5"/>
    </i>
    <i t="grand">
      <x/>
    </i>
  </rowItems>
  <colFields count="1">
    <field x="0"/>
  </colFields>
  <colItems count="1">
    <i>
      <x v="1"/>
    </i>
  </colItems>
  <dataFields count="1">
    <dataField name="Medel av F24" fld="29" subtotal="average" baseField="0" baseItem="0"/>
  </dataFields>
  <formats count="2">
    <format dxfId="235">
      <pivotArea grandRow="1" outline="0" collapsedLevelsAreSubtotals="1" fieldPosition="0"/>
    </format>
    <format dxfId="234">
      <pivotArea collapsedLevelsAreSubtotals="1" fieldPosition="0">
        <references count="1">
          <reference field="2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47115075-D9E0-4913-8543-DAB6C7FD9B33}" name="Pivottabell13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531:H53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8"/>
  </rowFields>
  <rowItems count="2">
    <i>
      <x v="5"/>
    </i>
    <i t="grand">
      <x/>
    </i>
  </rowItems>
  <colFields count="1">
    <field x="0"/>
  </colFields>
  <colItems count="1">
    <i>
      <x v="1"/>
    </i>
  </colItems>
  <dataFields count="1">
    <dataField name="Antal av F43" fld="48" subtotal="count" showDataAs="percentOfCol" baseField="0" baseItem="0" numFmtId="9"/>
  </dataFields>
  <formats count="2">
    <format dxfId="237">
      <pivotArea outline="0" fieldPosition="0">
        <references count="1">
          <reference field="4294967294" count="1">
            <x v="0"/>
          </reference>
        </references>
      </pivotArea>
    </format>
    <format dxfId="23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6F1F3CBE-D7AA-4BF4-8345-BED515EF23B5}" name="Pivottabell4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47:C15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4"/>
        <item x="0"/>
        <item x="1"/>
        <item x="2"/>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8">
    <i>
      <x/>
    </i>
    <i>
      <x v="1"/>
    </i>
    <i>
      <x v="2"/>
    </i>
    <i>
      <x v="3"/>
    </i>
    <i>
      <x v="4"/>
    </i>
    <i>
      <x v="5"/>
    </i>
    <i>
      <x v="6"/>
    </i>
    <i t="grand">
      <x/>
    </i>
  </rowItems>
  <colFields count="1">
    <field x="0"/>
  </colFields>
  <colItems count="1">
    <i>
      <x v="1"/>
    </i>
  </colItems>
  <dataFields count="1">
    <dataField name="Antal av F11"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E59E2D53-6DBC-4785-B09F-7C0051D434DF}" name="Pivottabell5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95:C20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1"/>
        <item x="3"/>
        <item x="5"/>
        <item x="2"/>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8">
    <i>
      <x/>
    </i>
    <i>
      <x v="1"/>
    </i>
    <i>
      <x v="2"/>
    </i>
    <i>
      <x v="3"/>
    </i>
    <i>
      <x v="4"/>
    </i>
    <i>
      <x v="5"/>
    </i>
    <i>
      <x v="6"/>
    </i>
    <i t="grand">
      <x/>
    </i>
  </rowItems>
  <colFields count="1">
    <field x="0"/>
  </colFields>
  <colItems count="1">
    <i>
      <x v="1"/>
    </i>
  </colItems>
  <dataFields count="1">
    <dataField name="Antal av F15"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13C4B42A-FE23-46E4-B987-D07C60629E5F}" name="Pivottabell7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91:H30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2"/>
        <item x="3"/>
        <item x="1"/>
        <item x="6"/>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0"/>
  </colFields>
  <colItems count="1">
    <i>
      <x v="1"/>
    </i>
  </colItems>
  <dataFields count="1">
    <dataField name="Antal av F23" fld="28" subtotal="count" showDataAs="percentOfCol" baseField="0" baseItem="0" numFmtId="9"/>
  </dataFields>
  <formats count="1">
    <format dxfId="2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11B81951-4967-4A4F-9C7B-36EB646FEF53}" name="Pivottabell6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31:H23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i>
    <i>
      <x v="1"/>
    </i>
    <i>
      <x v="2"/>
    </i>
    <i>
      <x v="3"/>
    </i>
    <i>
      <x v="4"/>
    </i>
    <i>
      <x v="5"/>
    </i>
    <i t="grand">
      <x/>
    </i>
  </rowItems>
  <colFields count="1">
    <field x="0"/>
  </colFields>
  <colItems count="1">
    <i>
      <x v="1"/>
    </i>
  </colItems>
  <dataFields count="1">
    <dataField name="Antal av F18" fld="23" subtotal="count" showDataAs="percentOfCol" baseField="0" baseItem="0" numFmtId="9"/>
  </dataFields>
  <formats count="1">
    <format dxfId="23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E48255BE-E0E5-4F0A-AFBF-226892843EDF}" name="Pivottabell5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07:K21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7">
    <i>
      <x/>
    </i>
    <i>
      <x v="1"/>
    </i>
    <i>
      <x v="2"/>
    </i>
    <i>
      <x v="3"/>
    </i>
    <i>
      <x v="4"/>
    </i>
    <i>
      <x v="5"/>
    </i>
    <i t="grand">
      <x/>
    </i>
  </rowItems>
  <colFields count="1">
    <field x="0"/>
  </colFields>
  <colItems count="1">
    <i>
      <x v="1"/>
    </i>
  </colItems>
  <dataFields count="1">
    <dataField name="Medel av F16" fld="21" subtotal="average" baseField="0" baseItem="0"/>
  </dataFields>
  <formats count="2">
    <format dxfId="241">
      <pivotArea collapsedLevelsAreSubtotals="1" fieldPosition="0">
        <references count="1">
          <reference field="21" count="0"/>
        </references>
      </pivotArea>
    </format>
    <format dxfId="24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36A239C6-5114-4059-9261-28FF3B7C26F0}" name="Pivottabell8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39:C34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0"/>
        <item x="3"/>
        <item x="1"/>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8">
    <i>
      <x/>
    </i>
    <i>
      <x v="1"/>
    </i>
    <i>
      <x v="2"/>
    </i>
    <i>
      <x v="3"/>
    </i>
    <i>
      <x v="4"/>
    </i>
    <i>
      <x v="5"/>
    </i>
    <i>
      <x v="6"/>
    </i>
    <i t="grand">
      <x/>
    </i>
  </rowItems>
  <colFields count="1">
    <field x="0"/>
  </colFields>
  <colItems count="1">
    <i>
      <x v="1"/>
    </i>
  </colItems>
  <dataFields count="1">
    <dataField name="Antal av F27"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9A9A4624-7242-460C-AB95-3DF3D25DE1FB}" name="Pivottabell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3:T5" firstHeaderRow="1" firstDataRow="2" firstDataCol="1" rowPageCount="1" colPageCount="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axis="axisPage" dataField="1" showAll="0">
      <items count="8">
        <item x="2"/>
        <item x="0"/>
        <item m="1" x="5"/>
        <item x="3"/>
        <item m="1" x="6"/>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5" hier="-1"/>
  </pageFields>
  <dataFields count="1">
    <dataField name="Antal av Kön"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AB2E2C8D-EA2B-47B9-BD6D-0FF6071BFE07}" name="Pivottabell4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83:K19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7">
    <i>
      <x/>
    </i>
    <i>
      <x v="1"/>
    </i>
    <i>
      <x v="2"/>
    </i>
    <i>
      <x v="3"/>
    </i>
    <i>
      <x v="4"/>
    </i>
    <i>
      <x v="5"/>
    </i>
    <i t="grand">
      <x/>
    </i>
  </rowItems>
  <colFields count="1">
    <field x="0"/>
  </colFields>
  <colItems count="1">
    <i>
      <x v="1"/>
    </i>
  </colItems>
  <dataFields count="1">
    <dataField name="Medel av F14" fld="19" subtotal="average" baseField="0" baseItem="0"/>
  </dataFields>
  <formats count="2">
    <format dxfId="120">
      <pivotArea grandRow="1" outline="0" collapsedLevelsAreSubtotals="1" fieldPosition="0"/>
    </format>
    <format dxfId="119">
      <pivotArea collapsedLevelsAreSubtotals="1" fieldPosition="0">
        <references count="1">
          <reference field="1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0.xml><?xml version="1.0" encoding="utf-8"?>
<pivotTableDefinition xmlns="http://schemas.openxmlformats.org/spreadsheetml/2006/main" xmlns:mc="http://schemas.openxmlformats.org/markup-compatibility/2006" xmlns:xr="http://schemas.microsoft.com/office/spreadsheetml/2014/revision" mc:Ignorable="xr" xr:uid="{CC3ED4A5-2F4D-471C-B925-036E7D492789}" name="Pivottabell1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2:H2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axis="axisRow" dataField="1" showAll="0">
      <items count="9">
        <item x="4"/>
        <item m="1" x="5"/>
        <item m="1" x="7"/>
        <item m="1" x="6"/>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6">
    <i>
      <x/>
    </i>
    <i>
      <x v="4"/>
    </i>
    <i>
      <x v="5"/>
    </i>
    <i>
      <x v="6"/>
    </i>
    <i>
      <x v="7"/>
    </i>
    <i t="grand">
      <x/>
    </i>
  </rowItems>
  <colFields count="1">
    <field x="0"/>
  </colFields>
  <colItems count="1">
    <i>
      <x v="1"/>
    </i>
  </colItems>
  <dataFields count="1">
    <dataField name="Medel av F3" fld="8" subtotal="average" baseField="0" baseItem="0"/>
  </dataFields>
  <formats count="2">
    <format dxfId="1">
      <pivotArea outline="0" collapsedLevelsAreSubtotals="1" fieldPosition="0"/>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1.xml><?xml version="1.0" encoding="utf-8"?>
<pivotTableDefinition xmlns="http://schemas.openxmlformats.org/spreadsheetml/2006/main" xmlns:mc="http://schemas.openxmlformats.org/markup-compatibility/2006" xmlns:xr="http://schemas.microsoft.com/office/spreadsheetml/2014/revision" mc:Ignorable="xr" xr:uid="{B244D854-713E-43EA-8677-9A98D4FE6FF9}" name="Pivottabell9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K274:AL28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13">
        <item x="4"/>
        <item x="9"/>
        <item m="1" x="10"/>
        <item x="2"/>
        <item x="8"/>
        <item x="1"/>
        <item x="7"/>
        <item x="3"/>
        <item m="1" x="11"/>
        <item x="0"/>
        <item x="6"/>
        <item x="5"/>
        <item t="default"/>
      </items>
    </pivotField>
    <pivotField showAll="0"/>
    <pivotField showAll="0"/>
    <pivotField showAll="0"/>
    <pivotField showAll="0"/>
    <pivotField showAll="0"/>
    <pivotField showAll="0"/>
    <pivotField showAll="0"/>
  </pivotFields>
  <rowFields count="1">
    <field x="52"/>
  </rowFields>
  <rowItems count="11">
    <i>
      <x/>
    </i>
    <i>
      <x v="1"/>
    </i>
    <i>
      <x v="3"/>
    </i>
    <i>
      <x v="4"/>
    </i>
    <i>
      <x v="5"/>
    </i>
    <i>
      <x v="6"/>
    </i>
    <i>
      <x v="7"/>
    </i>
    <i>
      <x v="9"/>
    </i>
    <i>
      <x v="10"/>
    </i>
    <i>
      <x v="11"/>
    </i>
    <i t="grand">
      <x/>
    </i>
  </rowItems>
  <colFields count="1">
    <field x="0"/>
  </colFields>
  <colItems count="1">
    <i>
      <x v="1"/>
    </i>
  </colItems>
  <dataFields count="1">
    <dataField name="Antal av Index4" fld="5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2.xml><?xml version="1.0" encoding="utf-8"?>
<pivotTableDefinition xmlns="http://schemas.openxmlformats.org/spreadsheetml/2006/main" xmlns:mc="http://schemas.openxmlformats.org/markup-compatibility/2006" xmlns:xr="http://schemas.microsoft.com/office/spreadsheetml/2014/revision" mc:Ignorable="xr" xr:uid="{4A084E05-16D0-4B3C-A7A0-389CB0EBB786}" name="Pivottabell5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154:N16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2"/>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6">
    <i>
      <x/>
    </i>
    <i>
      <x v="4"/>
    </i>
    <i>
      <x v="5"/>
    </i>
    <i>
      <x v="6"/>
    </i>
    <i>
      <x v="7"/>
    </i>
    <i t="grand">
      <x/>
    </i>
  </rowItems>
  <colFields count="1">
    <field x="0"/>
  </colFields>
  <colItems count="1">
    <i>
      <x v="1"/>
    </i>
  </colItems>
  <dataFields count="1">
    <dataField name="Antal av F26" fld="31" subtotal="count" baseField="3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3.xml><?xml version="1.0" encoding="utf-8"?>
<pivotTableDefinition xmlns="http://schemas.openxmlformats.org/spreadsheetml/2006/main" xmlns:mc="http://schemas.openxmlformats.org/markup-compatibility/2006" xmlns:xr="http://schemas.microsoft.com/office/spreadsheetml/2014/revision" mc:Ignorable="xr" xr:uid="{D68EF804-0F97-4658-A495-52ECE47F4AA8}" name="Pivottabell6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190:T19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m="1" x="5"/>
        <item m="1" x="7"/>
        <item m="1" x="6"/>
        <item x="0"/>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6">
    <i>
      <x/>
    </i>
    <i>
      <x v="4"/>
    </i>
    <i>
      <x v="5"/>
    </i>
    <i>
      <x v="6"/>
    </i>
    <i>
      <x v="7"/>
    </i>
    <i t="grand">
      <x/>
    </i>
  </rowItems>
  <colFields count="1">
    <field x="0"/>
  </colFields>
  <colItems count="1">
    <i>
      <x v="1"/>
    </i>
  </colItems>
  <dataFields count="1">
    <dataField name="Medel av F32" fld="37" subtotal="average" baseField="38" baseItem="0"/>
  </dataFields>
  <formats count="2">
    <format dxfId="3">
      <pivotArea outline="0" collapsedLevelsAreSubtotals="1" fieldPosition="0"/>
    </format>
    <format dxfId="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4.xml><?xml version="1.0" encoding="utf-8"?>
<pivotTableDefinition xmlns="http://schemas.openxmlformats.org/spreadsheetml/2006/main" xmlns:mc="http://schemas.openxmlformats.org/markup-compatibility/2006" xmlns:xr="http://schemas.microsoft.com/office/spreadsheetml/2014/revision" mc:Ignorable="xr" xr:uid="{E6776141-CBF2-4CC9-9D56-612BDD2E1352}" name="Pivottabell4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130:T138"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5"/>
        <item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5"/>
    </i>
    <i t="grand">
      <x/>
    </i>
  </rowItems>
  <colFields count="1">
    <field x="0"/>
  </colFields>
  <colItems count="1">
    <i>
      <x v="1"/>
    </i>
  </colItems>
  <dataFields count="1">
    <dataField name="Medel av F22" fld="27" subtotal="average" baseField="28" baseItem="0"/>
  </dataFields>
  <formats count="2">
    <format dxfId="5">
      <pivotArea outline="0" collapsedLevelsAreSubtotals="1" fieldPosition="0"/>
    </format>
    <format dxfId="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5.xml><?xml version="1.0" encoding="utf-8"?>
<pivotTableDefinition xmlns="http://schemas.openxmlformats.org/spreadsheetml/2006/main" xmlns:mc="http://schemas.openxmlformats.org/markup-compatibility/2006" xmlns:xr="http://schemas.microsoft.com/office/spreadsheetml/2014/revision" mc:Ignorable="xr" xr:uid="{8E38E1B1-8129-4FB8-8EE1-8EF23681115B}" name="Pivottabell1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22:N2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axis="axisRow" dataField="1" showAll="0">
      <items count="9">
        <item x="4"/>
        <item m="1" x="5"/>
        <item m="1" x="7"/>
        <item m="1" x="6"/>
        <item x="0"/>
        <item x="1"/>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6">
    <i>
      <x/>
    </i>
    <i>
      <x v="4"/>
    </i>
    <i>
      <x v="5"/>
    </i>
    <i>
      <x v="6"/>
    </i>
    <i>
      <x v="7"/>
    </i>
    <i t="grand">
      <x/>
    </i>
  </rowItems>
  <colFields count="1">
    <field x="0"/>
  </colFields>
  <colItems count="1">
    <i>
      <x v="1"/>
    </i>
  </colItems>
  <dataFields count="1">
    <dataField name="Antal av F4"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6.xml><?xml version="1.0" encoding="utf-8"?>
<pivotTableDefinition xmlns="http://schemas.openxmlformats.org/spreadsheetml/2006/main" xmlns:mc="http://schemas.openxmlformats.org/markup-compatibility/2006" xmlns:xr="http://schemas.microsoft.com/office/spreadsheetml/2014/revision" mc:Ignorable="xr" xr:uid="{4D39F955-625A-4350-8F6B-01FF36019BD1}" name="Pivottabell10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93:K30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3">
        <item x="8"/>
        <item m="1" x="10"/>
        <item x="1"/>
        <item m="1" x="11"/>
        <item x="0"/>
        <item x="7"/>
        <item x="5"/>
        <item x="6"/>
        <item x="3"/>
        <item x="4"/>
        <item x="2"/>
        <item x="9"/>
        <item t="default"/>
      </items>
    </pivotField>
    <pivotField showAll="0"/>
    <pivotField showAll="0"/>
    <pivotField showAll="0"/>
    <pivotField showAll="0"/>
  </pivotFields>
  <rowFields count="1">
    <field x="55"/>
  </rowFields>
  <rowItems count="11">
    <i>
      <x/>
    </i>
    <i>
      <x v="2"/>
    </i>
    <i>
      <x v="4"/>
    </i>
    <i>
      <x v="5"/>
    </i>
    <i>
      <x v="6"/>
    </i>
    <i>
      <x v="7"/>
    </i>
    <i>
      <x v="8"/>
    </i>
    <i>
      <x v="9"/>
    </i>
    <i>
      <x v="10"/>
    </i>
    <i>
      <x v="11"/>
    </i>
    <i t="grand">
      <x/>
    </i>
  </rowItems>
  <colFields count="1">
    <field x="0"/>
  </colFields>
  <colItems count="1">
    <i>
      <x v="1"/>
    </i>
  </colItems>
  <dataFields count="1">
    <dataField name="Medel av Index7" fld="55" subtotal="average" baseField="0" baseItem="0"/>
  </dataFields>
  <formats count="2">
    <format dxfId="7">
      <pivotArea outline="0" collapsedLevelsAreSubtotals="1" fieldPosition="0"/>
    </format>
    <format dxfId="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7.xml><?xml version="1.0" encoding="utf-8"?>
<pivotTableDefinition xmlns="http://schemas.openxmlformats.org/spreadsheetml/2006/main" xmlns:mc="http://schemas.openxmlformats.org/markup-compatibility/2006" xmlns:xr="http://schemas.microsoft.com/office/spreadsheetml/2014/revision" mc:Ignorable="xr" xr:uid="{F0982A02-C7D4-4C8A-A23D-DE2AC1C0746B}" name="Pivottabell9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62:H26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2">
    <i>
      <x v="5"/>
    </i>
    <i t="grand">
      <x/>
    </i>
  </rowItems>
  <colFields count="1">
    <field x="0"/>
  </colFields>
  <colItems count="1">
    <i>
      <x v="1"/>
    </i>
  </colItems>
  <dataFields count="1">
    <dataField name="Medel av F43" fld="48" subtotal="average" baseField="0" baseItem="0"/>
  </dataFields>
  <formats count="2">
    <format dxfId="9">
      <pivotArea outline="0" collapsedLevelsAreSubtotals="1" fieldPosition="0"/>
    </format>
    <format dxfId="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8.xml><?xml version="1.0" encoding="utf-8"?>
<pivotTableDefinition xmlns="http://schemas.openxmlformats.org/spreadsheetml/2006/main" xmlns:mc="http://schemas.openxmlformats.org/markup-compatibility/2006" xmlns:xr="http://schemas.microsoft.com/office/spreadsheetml/2014/revision" mc:Ignorable="xr" xr:uid="{04315765-9E51-419E-8D60-6F8F51CBB3A5}" name="Pivottabell2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82:H8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3"/>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6">
    <i>
      <x/>
    </i>
    <i>
      <x v="4"/>
    </i>
    <i>
      <x v="5"/>
    </i>
    <i>
      <x v="6"/>
    </i>
    <i>
      <x v="7"/>
    </i>
    <i t="grand">
      <x/>
    </i>
  </rowItems>
  <colFields count="1">
    <field x="0"/>
  </colFields>
  <colItems count="1">
    <i>
      <x v="1"/>
    </i>
  </colItems>
  <dataFields count="1">
    <dataField name="Medel av F13" fld="18" subtotal="average" baseField="19" baseItem="0"/>
  </dataFields>
  <formats count="2">
    <format dxfId="11">
      <pivotArea outline="0" collapsedLevelsAreSubtotals="1" fieldPosition="0"/>
    </format>
    <format dxfId="1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9.xml><?xml version="1.0" encoding="utf-8"?>
<pivotTableDefinition xmlns="http://schemas.openxmlformats.org/spreadsheetml/2006/main" xmlns:mc="http://schemas.openxmlformats.org/markup-compatibility/2006" xmlns:xr="http://schemas.microsoft.com/office/spreadsheetml/2014/revision" mc:Ignorable="xr" xr:uid="{07FDB437-3694-4A0B-9E40-D5C0CC9A45F0}" name="Pivottabell3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94:N10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6">
    <i>
      <x/>
    </i>
    <i>
      <x v="4"/>
    </i>
    <i>
      <x v="5"/>
    </i>
    <i>
      <x v="6"/>
    </i>
    <i>
      <x v="7"/>
    </i>
    <i t="grand">
      <x/>
    </i>
  </rowItems>
  <colFields count="1">
    <field x="0"/>
  </colFields>
  <colItems count="1">
    <i>
      <x v="1"/>
    </i>
  </colItems>
  <dataFields count="1">
    <dataField name="Antal av F16" fld="21" subtotal="count" baseField="2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56EA5AF2-65DB-45A8-86B9-16C814ECD826}" name="Pivottabell12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83:K48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4"/>
  </rowFields>
  <rowItems count="2">
    <i>
      <x v="5"/>
    </i>
    <i t="grand">
      <x/>
    </i>
  </rowItems>
  <colFields count="1">
    <field x="0"/>
  </colFields>
  <colItems count="1">
    <i>
      <x v="1"/>
    </i>
  </colItems>
  <dataFields count="1">
    <dataField name="Medel av F39" fld="44" subtotal="average" baseField="0" baseItem="0"/>
  </dataFields>
  <formats count="2">
    <format dxfId="122">
      <pivotArea grandRow="1" outline="0" collapsedLevelsAreSubtotals="1" fieldPosition="0"/>
    </format>
    <format dxfId="121">
      <pivotArea collapsedLevelsAreSubtotals="1" fieldPosition="0">
        <references count="1">
          <reference field="4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0.xml><?xml version="1.0" encoding="utf-8"?>
<pivotTableDefinition xmlns="http://schemas.openxmlformats.org/spreadsheetml/2006/main" xmlns:mc="http://schemas.openxmlformats.org/markup-compatibility/2006" xmlns:xr="http://schemas.microsoft.com/office/spreadsheetml/2014/revision" mc:Ignorable="xr" xr:uid="{501841DB-7281-4376-B59B-D8995C8E6A41}" name="Pivottabell6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178:T18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m="1" x="5"/>
        <item m="1" x="7"/>
        <item m="1" x="6"/>
        <item x="0"/>
        <item x="4"/>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6">
    <i>
      <x/>
    </i>
    <i>
      <x v="4"/>
    </i>
    <i>
      <x v="5"/>
    </i>
    <i>
      <x v="6"/>
    </i>
    <i>
      <x v="7"/>
    </i>
    <i t="grand">
      <x/>
    </i>
  </rowItems>
  <colFields count="1">
    <field x="0"/>
  </colFields>
  <colItems count="1">
    <i>
      <x v="1"/>
    </i>
  </colItems>
  <dataFields count="1">
    <dataField name="Medel av F30" fld="35" subtotal="average" baseField="36" baseItem="0"/>
  </dataFields>
  <formats count="2">
    <format dxfId="13">
      <pivotArea outline="0" collapsedLevelsAreSubtotals="1" fieldPosition="0"/>
    </format>
    <format dxfId="1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1.xml><?xml version="1.0" encoding="utf-8"?>
<pivotTableDefinition xmlns="http://schemas.openxmlformats.org/spreadsheetml/2006/main" xmlns:mc="http://schemas.openxmlformats.org/markup-compatibility/2006" xmlns:xr="http://schemas.microsoft.com/office/spreadsheetml/2014/revision" mc:Ignorable="xr" xr:uid="{296650A2-A8C3-4D3B-8B54-58BA739414DC}" name="Pivottabell5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154:T16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2"/>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6">
    <i>
      <x/>
    </i>
    <i>
      <x v="4"/>
    </i>
    <i>
      <x v="5"/>
    </i>
    <i>
      <x v="6"/>
    </i>
    <i>
      <x v="7"/>
    </i>
    <i t="grand">
      <x/>
    </i>
  </rowItems>
  <colFields count="1">
    <field x="0"/>
  </colFields>
  <colItems count="1">
    <i>
      <x v="1"/>
    </i>
  </colItems>
  <dataFields count="1">
    <dataField name="Medel av F26" fld="31" subtotal="average" baseField="32" baseItem="0"/>
  </dataFields>
  <formats count="2">
    <format dxfId="15">
      <pivotArea outline="0" collapsedLevelsAreSubtotals="1" fieldPosition="0"/>
    </format>
    <format dxfId="1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2.xml><?xml version="1.0" encoding="utf-8"?>
<pivotTableDefinition xmlns="http://schemas.openxmlformats.org/spreadsheetml/2006/main" xmlns:mc="http://schemas.openxmlformats.org/markup-compatibility/2006" xmlns:xr="http://schemas.microsoft.com/office/spreadsheetml/2014/revision" mc:Ignorable="xr" xr:uid="{BB887913-8B80-4A4B-BE31-02B92E4E3541}" name="Pivottabell1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4:C4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axis="axisRow" dataField="1" showAll="0">
      <items count="9">
        <item x="4"/>
        <item m="1" x="5"/>
        <item m="1" x="7"/>
        <item m="1" x="6"/>
        <item x="3"/>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4"/>
    </i>
    <i>
      <x v="5"/>
    </i>
    <i>
      <x v="6"/>
    </i>
    <i>
      <x v="7"/>
    </i>
    <i t="grand">
      <x/>
    </i>
  </rowItems>
  <colFields count="1">
    <field x="0"/>
  </colFields>
  <colItems count="1">
    <i>
      <x v="1"/>
    </i>
  </colItems>
  <dataFields count="1">
    <dataField name="Antal av F5"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F3015196-0FF8-4F62-9A27-EF73A180E679}" name="Pivottabell7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26:C22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2">
    <i>
      <x v="5"/>
    </i>
    <i t="grand">
      <x/>
    </i>
  </rowItems>
  <colFields count="1">
    <field x="0"/>
  </colFields>
  <colItems count="1">
    <i>
      <x v="1"/>
    </i>
  </colItems>
  <dataFields count="1">
    <dataField name="Antal av F37" fld="42" subtotal="count" baseField="4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4.xml><?xml version="1.0" encoding="utf-8"?>
<pivotTableDefinition xmlns="http://schemas.openxmlformats.org/spreadsheetml/2006/main" xmlns:mc="http://schemas.openxmlformats.org/markup-compatibility/2006" xmlns:xr="http://schemas.microsoft.com/office/spreadsheetml/2014/revision" mc:Ignorable="xr" xr:uid="{9EAFF21C-B694-4285-B573-74A9120AC907}" name="Pivottabell6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66:H174"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3"/>
        <item x="0"/>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7">
    <i>
      <x/>
    </i>
    <i>
      <x v="1"/>
    </i>
    <i>
      <x v="2"/>
    </i>
    <i>
      <x v="3"/>
    </i>
    <i>
      <x v="4"/>
    </i>
    <i>
      <x v="5"/>
    </i>
    <i t="grand">
      <x/>
    </i>
  </rowItems>
  <colFields count="1">
    <field x="0"/>
  </colFields>
  <colItems count="1">
    <i>
      <x v="1"/>
    </i>
  </colItems>
  <dataFields count="1">
    <dataField name="Medel av F27" fld="32" subtotal="average" baseField="33" baseItem="0"/>
  </dataFields>
  <formats count="2">
    <format dxfId="17">
      <pivotArea outline="0" collapsedLevelsAreSubtotals="1" fieldPosition="0"/>
    </format>
    <format dxfId="1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5.xml><?xml version="1.0" encoding="utf-8"?>
<pivotTableDefinition xmlns="http://schemas.openxmlformats.org/spreadsheetml/2006/main" xmlns:mc="http://schemas.openxmlformats.org/markup-compatibility/2006" xmlns:xr="http://schemas.microsoft.com/office/spreadsheetml/2014/revision" mc:Ignorable="xr" xr:uid="{A293C611-DE35-4D23-A08F-DF2AA6C6D980}" name="Pivottabell7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14:C21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v="1"/>
    </i>
  </colItems>
  <dataFields count="1">
    <dataField name="Antal av F35" fld="40" subtotal="count" baseField="4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6.xml><?xml version="1.0" encoding="utf-8"?>
<pivotTableDefinition xmlns="http://schemas.openxmlformats.org/spreadsheetml/2006/main" xmlns:mc="http://schemas.openxmlformats.org/markup-compatibility/2006" xmlns:xr="http://schemas.microsoft.com/office/spreadsheetml/2014/revision" mc:Ignorable="xr" xr:uid="{196DC04E-FEEB-4370-8316-B97DEDA9847D}" name="Pivottabell11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K6" firstHeaderRow="1" firstDataRow="2" firstDataCol="1" rowPageCount="1" colPageCount="1"/>
  <pivotFields count="60">
    <pivotField axis="axisCol" showAll="0">
      <items count="3">
        <item m="1" x="1"/>
        <item x="0"/>
        <item t="default"/>
      </items>
    </pivotField>
    <pivotField axis="axisPage" dataField="1"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1" hier="-1"/>
  </pageFields>
  <dataFields count="1">
    <dataField name="Antal av Utförare" fld="1" subtotal="count" baseField="0" baseItem="0"/>
  </dataFields>
  <formats count="2">
    <format dxfId="19">
      <pivotArea grandRow="1" outline="0" collapsedLevelsAreSubtotals="1" fieldPosition="0"/>
    </format>
    <format dxfId="1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7.xml><?xml version="1.0" encoding="utf-8"?>
<pivotTableDefinition xmlns="http://schemas.openxmlformats.org/spreadsheetml/2006/main" xmlns:mc="http://schemas.openxmlformats.org/markup-compatibility/2006" xmlns:xr="http://schemas.microsoft.com/office/spreadsheetml/2014/revision" mc:Ignorable="xr" xr:uid="{9E5DDC1A-2A48-4D14-866C-705D1DAB9548}" name="Pivottabell9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2:C26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2">
    <i>
      <x v="5"/>
    </i>
    <i t="grand">
      <x/>
    </i>
  </rowItems>
  <colFields count="1">
    <field x="0"/>
  </colFields>
  <colItems count="1">
    <i>
      <x v="1"/>
    </i>
  </colItems>
  <dataFields count="1">
    <dataField name="Antal av F43" fld="48" subtotal="count" baseField="4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8.xml><?xml version="1.0" encoding="utf-8"?>
<pivotTableDefinition xmlns="http://schemas.openxmlformats.org/spreadsheetml/2006/main" xmlns:mc="http://schemas.openxmlformats.org/markup-compatibility/2006" xmlns:xr="http://schemas.microsoft.com/office/spreadsheetml/2014/revision" mc:Ignorable="xr" xr:uid="{FD45A92A-0011-4069-A9E2-5E02BC6B1153}" name="Pivottabell4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30:H138"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2"/>
        <item x="1"/>
        <item x="0"/>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7">
    <i>
      <x/>
    </i>
    <i>
      <x v="1"/>
    </i>
    <i>
      <x v="2"/>
    </i>
    <i>
      <x v="3"/>
    </i>
    <i>
      <x v="4"/>
    </i>
    <i>
      <x v="5"/>
    </i>
    <i t="grand">
      <x/>
    </i>
  </rowItems>
  <colFields count="1">
    <field x="0"/>
  </colFields>
  <colItems count="1">
    <i>
      <x v="1"/>
    </i>
  </colItems>
  <dataFields count="1">
    <dataField name="Medel av F21" fld="26" subtotal="average" baseField="27" baseItem="0"/>
  </dataFields>
  <formats count="2">
    <format dxfId="21">
      <pivotArea outline="0" collapsedLevelsAreSubtotals="1" fieldPosition="0"/>
    </format>
    <format dxfId="2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9.xml><?xml version="1.0" encoding="utf-8"?>
<pivotTableDefinition xmlns="http://schemas.openxmlformats.org/spreadsheetml/2006/main" xmlns:mc="http://schemas.openxmlformats.org/markup-compatibility/2006" xmlns:xr="http://schemas.microsoft.com/office/spreadsheetml/2014/revision" mc:Ignorable="xr" xr:uid="{8AE02B8B-1A2B-4CC4-A214-6077213CF60A}" name="Pivottabell5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54:C16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1"/>
        <item m="1" x="5"/>
        <item m="1" x="7"/>
        <item m="1" x="6"/>
        <item x="0"/>
        <item x="4"/>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6">
    <i>
      <x/>
    </i>
    <i>
      <x v="4"/>
    </i>
    <i>
      <x v="5"/>
    </i>
    <i>
      <x v="6"/>
    </i>
    <i>
      <x v="7"/>
    </i>
    <i t="grand">
      <x/>
    </i>
  </rowItems>
  <colFields count="1">
    <field x="0"/>
  </colFields>
  <colItems count="1">
    <i>
      <x v="1"/>
    </i>
  </colItems>
  <dataFields count="1">
    <dataField name="Antal av F25" fld="30"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3462C397-51AB-439F-8A78-1D5F6C584A49}" name="Pivottabell10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99:C40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7">
    <i>
      <x/>
    </i>
    <i>
      <x v="1"/>
    </i>
    <i>
      <x v="2"/>
    </i>
    <i>
      <x v="3"/>
    </i>
    <i>
      <x v="4"/>
    </i>
    <i>
      <x v="5"/>
    </i>
    <i t="grand">
      <x/>
    </i>
  </rowItems>
  <colFields count="1">
    <field x="0"/>
  </colFields>
  <colItems count="1">
    <i>
      <x v="1"/>
    </i>
  </colItems>
  <dataFields count="1">
    <dataField name="Antal av F32"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0.xml><?xml version="1.0" encoding="utf-8"?>
<pivotTableDefinition xmlns="http://schemas.openxmlformats.org/spreadsheetml/2006/main" xmlns:mc="http://schemas.openxmlformats.org/markup-compatibility/2006" xmlns:xr="http://schemas.microsoft.com/office/spreadsheetml/2014/revision" mc:Ignorable="xr" xr:uid="{9C1245A9-DA36-4B36-B5EA-0D822A6FE4DC}" name="Pivottabell6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78:C18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2"/>
        <item x="4"/>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6">
    <i>
      <x/>
    </i>
    <i>
      <x v="4"/>
    </i>
    <i>
      <x v="5"/>
    </i>
    <i>
      <x v="6"/>
    </i>
    <i>
      <x v="7"/>
    </i>
    <i t="grand">
      <x/>
    </i>
  </rowItems>
  <colFields count="1">
    <field x="0"/>
  </colFields>
  <colItems count="1">
    <i>
      <x v="1"/>
    </i>
  </colItems>
  <dataFields count="1">
    <dataField name="Antal av F29" fld="34" subtotal="count" baseField="3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xml><?xml version="1.0" encoding="utf-8"?>
<pivotTableDefinition xmlns="http://schemas.openxmlformats.org/spreadsheetml/2006/main" xmlns:mc="http://schemas.openxmlformats.org/markup-compatibility/2006" xmlns:xr="http://schemas.microsoft.com/office/spreadsheetml/2014/revision" mc:Ignorable="xr" xr:uid="{26D3071D-045F-4250-A653-5479B42DA552}" name="Pivottabell11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Z293:BA30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showAll="0"/>
    <pivotField showAll="0"/>
    <pivotField axis="axisRow" dataField="1" showAll="0">
      <items count="13">
        <item x="2"/>
        <item m="1" x="10"/>
        <item x="0"/>
        <item m="1" x="11"/>
        <item x="3"/>
        <item x="7"/>
        <item x="4"/>
        <item x="1"/>
        <item x="9"/>
        <item x="5"/>
        <item x="8"/>
        <item x="6"/>
        <item t="default"/>
      </items>
    </pivotField>
  </pivotFields>
  <rowFields count="1">
    <field x="59"/>
  </rowFields>
  <rowItems count="11">
    <i>
      <x/>
    </i>
    <i>
      <x v="2"/>
    </i>
    <i>
      <x v="4"/>
    </i>
    <i>
      <x v="5"/>
    </i>
    <i>
      <x v="6"/>
    </i>
    <i>
      <x v="7"/>
    </i>
    <i>
      <x v="8"/>
    </i>
    <i>
      <x v="9"/>
    </i>
    <i>
      <x v="10"/>
    </i>
    <i>
      <x v="11"/>
    </i>
    <i t="grand">
      <x/>
    </i>
  </rowItems>
  <colFields count="1">
    <field x="0"/>
  </colFields>
  <colItems count="1">
    <i>
      <x v="1"/>
    </i>
  </colItems>
  <dataFields count="1">
    <dataField name="Antal av Index11" fld="5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2.xml><?xml version="1.0" encoding="utf-8"?>
<pivotTableDefinition xmlns="http://schemas.openxmlformats.org/spreadsheetml/2006/main" xmlns:mc="http://schemas.openxmlformats.org/markup-compatibility/2006" xmlns:xr="http://schemas.microsoft.com/office/spreadsheetml/2014/revision" mc:Ignorable="xr" xr:uid="{0354742B-5E59-4ABA-B337-E3EB9DB5DB16}" name="Pivottabell10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N293:AO31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23">
        <item x="14"/>
        <item x="15"/>
        <item x="10"/>
        <item x="3"/>
        <item x="5"/>
        <item x="17"/>
        <item x="16"/>
        <item x="4"/>
        <item x="7"/>
        <item x="8"/>
        <item x="0"/>
        <item x="2"/>
        <item x="19"/>
        <item x="12"/>
        <item x="1"/>
        <item x="13"/>
        <item x="6"/>
        <item x="11"/>
        <item x="20"/>
        <item x="18"/>
        <item x="9"/>
        <item x="21"/>
        <item t="default"/>
      </items>
    </pivotField>
    <pivotField showAll="0"/>
  </pivotFields>
  <rowFields count="1">
    <field x="58"/>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0"/>
  </colFields>
  <colItems count="1">
    <i>
      <x v="1"/>
    </i>
  </colItems>
  <dataFields count="1">
    <dataField name="Antal av Index10" fld="5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3.xml><?xml version="1.0" encoding="utf-8"?>
<pivotTableDefinition xmlns="http://schemas.openxmlformats.org/spreadsheetml/2006/main" xmlns:mc="http://schemas.openxmlformats.org/markup-compatibility/2006" xmlns:xr="http://schemas.microsoft.com/office/spreadsheetml/2014/revision" mc:Ignorable="xr" xr:uid="{EE416477-9A46-49D9-B158-ED1A02E66307}" name="Pivottabell10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D293:E30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3">
        <item x="8"/>
        <item m="1" x="10"/>
        <item x="1"/>
        <item m="1" x="11"/>
        <item x="0"/>
        <item x="7"/>
        <item x="5"/>
        <item x="6"/>
        <item x="3"/>
        <item x="4"/>
        <item x="2"/>
        <item x="9"/>
        <item t="default"/>
      </items>
    </pivotField>
    <pivotField showAll="0"/>
    <pivotField showAll="0"/>
    <pivotField showAll="0"/>
    <pivotField showAll="0"/>
  </pivotFields>
  <rowFields count="1">
    <field x="55"/>
  </rowFields>
  <rowItems count="11">
    <i>
      <x/>
    </i>
    <i>
      <x v="2"/>
    </i>
    <i>
      <x v="4"/>
    </i>
    <i>
      <x v="5"/>
    </i>
    <i>
      <x v="6"/>
    </i>
    <i>
      <x v="7"/>
    </i>
    <i>
      <x v="8"/>
    </i>
    <i>
      <x v="9"/>
    </i>
    <i>
      <x v="10"/>
    </i>
    <i>
      <x v="11"/>
    </i>
    <i t="grand">
      <x/>
    </i>
  </rowItems>
  <colFields count="1">
    <field x="0"/>
  </colFields>
  <colItems count="1">
    <i>
      <x v="1"/>
    </i>
  </colItems>
  <dataFields count="1">
    <dataField name="Antal av Index7" fld="5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4.xml><?xml version="1.0" encoding="utf-8"?>
<pivotTableDefinition xmlns="http://schemas.openxmlformats.org/spreadsheetml/2006/main" xmlns:mc="http://schemas.openxmlformats.org/markup-compatibility/2006" xmlns:xr="http://schemas.microsoft.com/office/spreadsheetml/2014/revision" mc:Ignorable="xr" xr:uid="{B89AF995-B081-4577-9A71-04520719808D}" name="Pivottabell9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W274:AX298"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23">
        <item x="3"/>
        <item x="12"/>
        <item x="9"/>
        <item x="5"/>
        <item x="0"/>
        <item x="17"/>
        <item x="11"/>
        <item x="6"/>
        <item x="2"/>
        <item x="1"/>
        <item x="13"/>
        <item x="16"/>
        <item x="8"/>
        <item x="10"/>
        <item x="21"/>
        <item x="7"/>
        <item x="4"/>
        <item x="20"/>
        <item x="14"/>
        <item x="18"/>
        <item x="19"/>
        <item x="15"/>
        <item t="default"/>
      </items>
    </pivotField>
    <pivotField showAll="0"/>
    <pivotField showAll="0"/>
    <pivotField showAll="0"/>
    <pivotField showAll="0"/>
    <pivotField showAll="0"/>
    <pivotField showAll="0"/>
  </pivotFields>
  <rowFields count="1">
    <field x="53"/>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0"/>
  </colFields>
  <colItems count="1">
    <i>
      <x v="1"/>
    </i>
  </colItems>
  <dataFields count="1">
    <dataField name="Antal av Index5" fld="5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5.xml><?xml version="1.0" encoding="utf-8"?>
<pivotTableDefinition xmlns="http://schemas.openxmlformats.org/spreadsheetml/2006/main" xmlns:mc="http://schemas.openxmlformats.org/markup-compatibility/2006" xmlns:xr="http://schemas.microsoft.com/office/spreadsheetml/2014/revision" mc:Ignorable="xr" xr:uid="{F1C8C750-A10F-4BF6-A7DA-0F515E8B16DF}" name="Pivottabell6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02:H20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0"/>
        <item x="4"/>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6">
    <i>
      <x/>
    </i>
    <i>
      <x v="4"/>
    </i>
    <i>
      <x v="5"/>
    </i>
    <i>
      <x v="6"/>
    </i>
    <i>
      <x v="7"/>
    </i>
    <i t="grand">
      <x/>
    </i>
  </rowItems>
  <colFields count="1">
    <field x="0"/>
  </colFields>
  <colItems count="1">
    <i>
      <x v="1"/>
    </i>
  </colItems>
  <dataFields count="1">
    <dataField name="Medel av F33" fld="38" subtotal="average" baseField="39" baseItem="0"/>
  </dataFields>
  <formats count="2">
    <format dxfId="23">
      <pivotArea outline="0" collapsedLevelsAreSubtotals="1" fieldPosition="0"/>
    </format>
    <format dxfId="2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6.xml><?xml version="1.0" encoding="utf-8"?>
<pivotTableDefinition xmlns="http://schemas.openxmlformats.org/spreadsheetml/2006/main" xmlns:mc="http://schemas.openxmlformats.org/markup-compatibility/2006" xmlns:xr="http://schemas.microsoft.com/office/spreadsheetml/2014/revision" mc:Ignorable="xr" xr:uid="{5EDFE6CB-DCCD-4AB5-A8DD-FFE8473CE8B1}" name="Pivottabell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10:N1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axis="axisRow" dataField="1" showAll="0">
      <items count="9">
        <item x="3"/>
        <item m="1" x="5"/>
        <item m="1" x="7"/>
        <item m="1" x="6"/>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4"/>
    </i>
    <i>
      <x v="5"/>
    </i>
    <i>
      <x v="6"/>
    </i>
    <i>
      <x v="7"/>
    </i>
    <i t="grand">
      <x/>
    </i>
  </rowItems>
  <colFields count="1">
    <field x="0"/>
  </colFields>
  <colItems count="1">
    <i>
      <x v="1"/>
    </i>
  </colItems>
  <dataFields count="1">
    <dataField name="Antal av F2"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7.xml><?xml version="1.0" encoding="utf-8"?>
<pivotTableDefinition xmlns="http://schemas.openxmlformats.org/spreadsheetml/2006/main" xmlns:mc="http://schemas.openxmlformats.org/markup-compatibility/2006" xmlns:xr="http://schemas.microsoft.com/office/spreadsheetml/2014/revision" mc:Ignorable="xr" xr:uid="{10E8E502-C7E9-4BC4-B6E1-C2ED5CB67F4E}" name="Pivottabell2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70:N7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0"/>
        <item x="4"/>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6">
    <i>
      <x/>
    </i>
    <i>
      <x v="4"/>
    </i>
    <i>
      <x v="5"/>
    </i>
    <i>
      <x v="6"/>
    </i>
    <i>
      <x v="7"/>
    </i>
    <i t="grand">
      <x/>
    </i>
  </rowItems>
  <colFields count="1">
    <field x="0"/>
  </colFields>
  <colItems count="1">
    <i>
      <x v="1"/>
    </i>
  </colItems>
  <dataFields count="1">
    <dataField name="Antal av F12" fld="17" subtotal="count"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8.xml><?xml version="1.0" encoding="utf-8"?>
<pivotTableDefinition xmlns="http://schemas.openxmlformats.org/spreadsheetml/2006/main" xmlns:mc="http://schemas.openxmlformats.org/markup-compatibility/2006" xmlns:xr="http://schemas.microsoft.com/office/spreadsheetml/2014/revision" mc:Ignorable="xr" xr:uid="{92BB20C2-F487-495E-9369-7406F645A7B3}" name="Pivottabell5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42:C150"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5"/>
        <item x="1"/>
        <item x="3"/>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7">
    <i>
      <x/>
    </i>
    <i>
      <x v="1"/>
    </i>
    <i>
      <x v="2"/>
    </i>
    <i>
      <x v="3"/>
    </i>
    <i>
      <x v="4"/>
    </i>
    <i>
      <x v="5"/>
    </i>
    <i t="grand">
      <x/>
    </i>
  </rowItems>
  <colFields count="1">
    <field x="0"/>
  </colFields>
  <colItems count="1">
    <i>
      <x v="1"/>
    </i>
  </colItems>
  <dataFields count="1">
    <dataField name="Antal av F23" fld="28"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9.xml><?xml version="1.0" encoding="utf-8"?>
<pivotTableDefinition xmlns="http://schemas.openxmlformats.org/spreadsheetml/2006/main" xmlns:mc="http://schemas.openxmlformats.org/markup-compatibility/2006" xmlns:xr="http://schemas.microsoft.com/office/spreadsheetml/2014/revision" mc:Ignorable="xr" xr:uid="{12848038-C766-46D8-AB2D-BF51B2FBC841}" name="Pivottabell2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46:N54"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axis="axisRow" dataField="1" showAll="0">
      <items count="7">
        <item x="5"/>
        <item x="3"/>
        <item x="2"/>
        <item x="1"/>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7">
    <i>
      <x/>
    </i>
    <i>
      <x v="1"/>
    </i>
    <i>
      <x v="2"/>
    </i>
    <i>
      <x v="3"/>
    </i>
    <i>
      <x v="4"/>
    </i>
    <i>
      <x v="5"/>
    </i>
    <i t="grand">
      <x/>
    </i>
  </rowItems>
  <colFields count="1">
    <field x="0"/>
  </colFields>
  <colItems count="1">
    <i>
      <x v="1"/>
    </i>
  </colItems>
  <dataFields count="1">
    <dataField name="Antal av F8" fld="13" subtotal="count" baseField="1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1C880AF4-FA1D-437C-A199-EFDBDB788B0F}" name="Pivottabell8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27:C33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7">
    <i>
      <x/>
    </i>
    <i>
      <x v="1"/>
    </i>
    <i>
      <x v="2"/>
    </i>
    <i>
      <x v="3"/>
    </i>
    <i>
      <x v="4"/>
    </i>
    <i>
      <x v="5"/>
    </i>
    <i t="grand">
      <x/>
    </i>
  </rowItems>
  <colFields count="1">
    <field x="0"/>
  </colFields>
  <colItems count="1">
    <i>
      <x v="1"/>
    </i>
  </colItems>
  <dataFields count="1">
    <dataField name="Antal av F26" fld="3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0.xml><?xml version="1.0" encoding="utf-8"?>
<pivotTableDefinition xmlns="http://schemas.openxmlformats.org/spreadsheetml/2006/main" xmlns:mc="http://schemas.openxmlformats.org/markup-compatibility/2006" xmlns:xr="http://schemas.microsoft.com/office/spreadsheetml/2014/revision" mc:Ignorable="xr" xr:uid="{EE205AD1-8684-4E46-85B2-CA91A5B67FB9}" name="Pivottabell9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E274:AF33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69">
        <item x="31"/>
        <item x="55"/>
        <item x="51"/>
        <item x="57"/>
        <item m="1" x="67"/>
        <item x="50"/>
        <item x="41"/>
        <item x="28"/>
        <item x="21"/>
        <item x="42"/>
        <item x="56"/>
        <item x="53"/>
        <item x="59"/>
        <item m="1" x="61"/>
        <item m="1" x="62"/>
        <item x="33"/>
        <item x="52"/>
        <item x="36"/>
        <item x="43"/>
        <item x="19"/>
        <item x="22"/>
        <item x="3"/>
        <item x="27"/>
        <item x="58"/>
        <item x="23"/>
        <item x="26"/>
        <item x="13"/>
        <item m="1" x="64"/>
        <item x="48"/>
        <item x="11"/>
        <item x="9"/>
        <item x="47"/>
        <item m="1" x="65"/>
        <item x="16"/>
        <item x="25"/>
        <item x="46"/>
        <item x="12"/>
        <item x="29"/>
        <item x="54"/>
        <item x="2"/>
        <item x="24"/>
        <item x="39"/>
        <item x="34"/>
        <item x="8"/>
        <item x="40"/>
        <item x="5"/>
        <item x="38"/>
        <item x="17"/>
        <item x="49"/>
        <item x="30"/>
        <item x="10"/>
        <item x="7"/>
        <item x="35"/>
        <item m="1" x="63"/>
        <item x="4"/>
        <item x="18"/>
        <item x="1"/>
        <item m="1" x="60"/>
        <item x="37"/>
        <item m="1" x="66"/>
        <item x="15"/>
        <item x="14"/>
        <item x="45"/>
        <item x="44"/>
        <item x="32"/>
        <item x="0"/>
        <item x="6"/>
        <item x="20"/>
        <item t="default"/>
      </items>
    </pivotField>
    <pivotField showAll="0"/>
    <pivotField showAll="0"/>
    <pivotField showAll="0"/>
    <pivotField showAll="0"/>
    <pivotField showAll="0"/>
    <pivotField showAll="0"/>
    <pivotField showAll="0"/>
    <pivotField showAll="0"/>
  </pivotFields>
  <rowFields count="1">
    <field x="51"/>
  </rowFields>
  <rowItems count="61">
    <i>
      <x/>
    </i>
    <i>
      <x v="1"/>
    </i>
    <i>
      <x v="2"/>
    </i>
    <i>
      <x v="3"/>
    </i>
    <i>
      <x v="5"/>
    </i>
    <i>
      <x v="6"/>
    </i>
    <i>
      <x v="7"/>
    </i>
    <i>
      <x v="8"/>
    </i>
    <i>
      <x v="9"/>
    </i>
    <i>
      <x v="10"/>
    </i>
    <i>
      <x v="11"/>
    </i>
    <i>
      <x v="12"/>
    </i>
    <i>
      <x v="15"/>
    </i>
    <i>
      <x v="16"/>
    </i>
    <i>
      <x v="17"/>
    </i>
    <i>
      <x v="18"/>
    </i>
    <i>
      <x v="19"/>
    </i>
    <i>
      <x v="20"/>
    </i>
    <i>
      <x v="21"/>
    </i>
    <i>
      <x v="22"/>
    </i>
    <i>
      <x v="23"/>
    </i>
    <i>
      <x v="24"/>
    </i>
    <i>
      <x v="25"/>
    </i>
    <i>
      <x v="26"/>
    </i>
    <i>
      <x v="28"/>
    </i>
    <i>
      <x v="29"/>
    </i>
    <i>
      <x v="30"/>
    </i>
    <i>
      <x v="31"/>
    </i>
    <i>
      <x v="33"/>
    </i>
    <i>
      <x v="34"/>
    </i>
    <i>
      <x v="35"/>
    </i>
    <i>
      <x v="36"/>
    </i>
    <i>
      <x v="37"/>
    </i>
    <i>
      <x v="38"/>
    </i>
    <i>
      <x v="39"/>
    </i>
    <i>
      <x v="40"/>
    </i>
    <i>
      <x v="41"/>
    </i>
    <i>
      <x v="42"/>
    </i>
    <i>
      <x v="43"/>
    </i>
    <i>
      <x v="44"/>
    </i>
    <i>
      <x v="45"/>
    </i>
    <i>
      <x v="46"/>
    </i>
    <i>
      <x v="47"/>
    </i>
    <i>
      <x v="48"/>
    </i>
    <i>
      <x v="49"/>
    </i>
    <i>
      <x v="50"/>
    </i>
    <i>
      <x v="51"/>
    </i>
    <i>
      <x v="52"/>
    </i>
    <i>
      <x v="54"/>
    </i>
    <i>
      <x v="55"/>
    </i>
    <i>
      <x v="56"/>
    </i>
    <i>
      <x v="58"/>
    </i>
    <i>
      <x v="60"/>
    </i>
    <i>
      <x v="61"/>
    </i>
    <i>
      <x v="62"/>
    </i>
    <i>
      <x v="63"/>
    </i>
    <i>
      <x v="64"/>
    </i>
    <i>
      <x v="65"/>
    </i>
    <i>
      <x v="66"/>
    </i>
    <i>
      <x v="67"/>
    </i>
    <i t="grand">
      <x/>
    </i>
  </rowItems>
  <colFields count="1">
    <field x="0"/>
  </colFields>
  <colItems count="1">
    <i>
      <x v="1"/>
    </i>
  </colItems>
  <dataFields count="1">
    <dataField name="Medel av Index3" fld="51" subtotal="average" baseField="0" baseItem="0"/>
  </dataFields>
  <formats count="2">
    <format dxfId="25">
      <pivotArea outline="0" collapsedLevelsAreSubtotals="1" fieldPosition="0"/>
    </format>
    <format dxfId="2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xml><?xml version="1.0" encoding="utf-8"?>
<pivotTableDefinition xmlns="http://schemas.openxmlformats.org/spreadsheetml/2006/main" xmlns:mc="http://schemas.openxmlformats.org/markup-compatibility/2006" xmlns:xr="http://schemas.microsoft.com/office/spreadsheetml/2014/revision" mc:Ignorable="xr" xr:uid="{0213F1FA-7B98-4E5C-AFAD-10C0F8294116}" name="Pivottabell8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226:N22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2">
    <i>
      <x v="5"/>
    </i>
    <i t="grand">
      <x/>
    </i>
  </rowItems>
  <colFields count="1">
    <field x="0"/>
  </colFields>
  <colItems count="1">
    <i>
      <x v="1"/>
    </i>
  </colItems>
  <dataFields count="1">
    <dataField name="Antal av F38" fld="43" subtotal="count" baseField="4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2.xml><?xml version="1.0" encoding="utf-8"?>
<pivotTableDefinition xmlns="http://schemas.openxmlformats.org/spreadsheetml/2006/main" xmlns:mc="http://schemas.openxmlformats.org/markup-compatibility/2006" xmlns:xr="http://schemas.microsoft.com/office/spreadsheetml/2014/revision" mc:Ignorable="xr" xr:uid="{F8529396-D3C7-4ED2-8B32-A8F46F3BB457}" name="Pivottabell3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94:H102"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x="5"/>
        <item x="3"/>
        <item x="1"/>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7">
    <i>
      <x/>
    </i>
    <i>
      <x v="1"/>
    </i>
    <i>
      <x v="2"/>
    </i>
    <i>
      <x v="3"/>
    </i>
    <i>
      <x v="4"/>
    </i>
    <i>
      <x v="5"/>
    </i>
    <i t="grand">
      <x/>
    </i>
  </rowItems>
  <colFields count="1">
    <field x="0"/>
  </colFields>
  <colItems count="1">
    <i>
      <x v="1"/>
    </i>
  </colItems>
  <dataFields count="1">
    <dataField name="Medel av F15" fld="20" subtotal="average" baseField="21" baseItem="0"/>
  </dataFields>
  <formats count="2">
    <format dxfId="27">
      <pivotArea outline="0" collapsedLevelsAreSubtotals="1" fieldPosition="0"/>
    </format>
    <format dxfId="2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3.xml><?xml version="1.0" encoding="utf-8"?>
<pivotTableDefinition xmlns="http://schemas.openxmlformats.org/spreadsheetml/2006/main" xmlns:mc="http://schemas.openxmlformats.org/markup-compatibility/2006" xmlns:xr="http://schemas.microsoft.com/office/spreadsheetml/2014/revision" mc:Ignorable="xr" xr:uid="{B52A3FDF-C24A-4233-9A06-43B85C6E7537}" name="Pivottabell3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82:N8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0"/>
        <item x="4"/>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4"/>
    </i>
    <i>
      <x v="5"/>
    </i>
    <i>
      <x v="6"/>
    </i>
    <i>
      <x v="7"/>
    </i>
    <i t="grand">
      <x/>
    </i>
  </rowItems>
  <colFields count="1">
    <field x="0"/>
  </colFields>
  <colItems count="1">
    <i>
      <x v="1"/>
    </i>
  </colItems>
  <dataFields count="1">
    <dataField name="Antal av F14" fld="19" subtotal="count" baseField="2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4.xml><?xml version="1.0" encoding="utf-8"?>
<pivotTableDefinition xmlns="http://schemas.openxmlformats.org/spreadsheetml/2006/main" xmlns:mc="http://schemas.openxmlformats.org/markup-compatibility/2006" xmlns:xr="http://schemas.microsoft.com/office/spreadsheetml/2014/revision" mc:Ignorable="xr" xr:uid="{0BC50677-F3DC-4F14-A72D-BEB4BD7BB65E}" name="Pivottabell8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4:C300"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29">
        <item x="20"/>
        <item x="23"/>
        <item x="21"/>
        <item m="1" x="27"/>
        <item x="15"/>
        <item x="7"/>
        <item x="4"/>
        <item x="16"/>
        <item x="22"/>
        <item x="8"/>
        <item x="18"/>
        <item x="2"/>
        <item x="17"/>
        <item x="1"/>
        <item m="1" x="26"/>
        <item x="13"/>
        <item x="10"/>
        <item x="11"/>
        <item x="3"/>
        <item x="9"/>
        <item x="14"/>
        <item x="5"/>
        <item m="1" x="25"/>
        <item x="12"/>
        <item x="6"/>
        <item m="1" x="24"/>
        <item x="0"/>
        <item x="19"/>
        <item t="default"/>
      </items>
    </pivotField>
    <pivotField showAll="0"/>
    <pivotField showAll="0"/>
    <pivotField showAll="0"/>
    <pivotField showAll="0"/>
    <pivotField showAll="0"/>
    <pivotField showAll="0"/>
    <pivotField showAll="0"/>
    <pivotField showAll="0"/>
    <pivotField showAll="0"/>
    <pivotField showAll="0"/>
  </pivotFields>
  <rowFields count="1">
    <field x="49"/>
  </rowFields>
  <rowItems count="25">
    <i>
      <x/>
    </i>
    <i>
      <x v="1"/>
    </i>
    <i>
      <x v="2"/>
    </i>
    <i>
      <x v="4"/>
    </i>
    <i>
      <x v="5"/>
    </i>
    <i>
      <x v="6"/>
    </i>
    <i>
      <x v="7"/>
    </i>
    <i>
      <x v="8"/>
    </i>
    <i>
      <x v="9"/>
    </i>
    <i>
      <x v="10"/>
    </i>
    <i>
      <x v="11"/>
    </i>
    <i>
      <x v="12"/>
    </i>
    <i>
      <x v="13"/>
    </i>
    <i>
      <x v="15"/>
    </i>
    <i>
      <x v="16"/>
    </i>
    <i>
      <x v="17"/>
    </i>
    <i>
      <x v="18"/>
    </i>
    <i>
      <x v="19"/>
    </i>
    <i>
      <x v="20"/>
    </i>
    <i>
      <x v="21"/>
    </i>
    <i>
      <x v="23"/>
    </i>
    <i>
      <x v="24"/>
    </i>
    <i>
      <x v="26"/>
    </i>
    <i>
      <x v="27"/>
    </i>
    <i t="grand">
      <x/>
    </i>
  </rowItems>
  <colFields count="1">
    <field x="0"/>
  </colFields>
  <colItems count="1">
    <i>
      <x v="1"/>
    </i>
  </colItems>
  <dataFields count="1">
    <dataField name="Antal av Index1" fld="4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5.xml><?xml version="1.0" encoding="utf-8"?>
<pivotTableDefinition xmlns="http://schemas.openxmlformats.org/spreadsheetml/2006/main" xmlns:mc="http://schemas.openxmlformats.org/markup-compatibility/2006" xmlns:xr="http://schemas.microsoft.com/office/spreadsheetml/2014/revision" mc:Ignorable="xr" xr:uid="{DB7E131E-05CB-4F82-8ED1-AA5FDB4DCD57}" name="Pivottabell2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6:C54"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axis="axisRow" dataField="1" showAll="0">
      <items count="7">
        <item x="5"/>
        <item x="4"/>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7">
    <i>
      <x/>
    </i>
    <i>
      <x v="1"/>
    </i>
    <i>
      <x v="2"/>
    </i>
    <i>
      <x v="3"/>
    </i>
    <i>
      <x v="4"/>
    </i>
    <i>
      <x v="5"/>
    </i>
    <i t="grand">
      <x/>
    </i>
  </rowItems>
  <colFields count="1">
    <field x="0"/>
  </colFields>
  <colItems count="1">
    <i>
      <x v="1"/>
    </i>
  </colItems>
  <dataFields count="1">
    <dataField name="Antal av F7" fld="12" subtotal="count" baseField="1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6.xml><?xml version="1.0" encoding="utf-8"?>
<pivotTableDefinition xmlns="http://schemas.openxmlformats.org/spreadsheetml/2006/main" xmlns:mc="http://schemas.openxmlformats.org/markup-compatibility/2006" xmlns:xr="http://schemas.microsoft.com/office/spreadsheetml/2014/revision" mc:Ignorable="xr" xr:uid="{42B427E1-70E1-4F4E-A52F-FD7B5D143428}" name="Pivottabell6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90:H19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2"/>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6">
    <i>
      <x/>
    </i>
    <i>
      <x v="4"/>
    </i>
    <i>
      <x v="5"/>
    </i>
    <i>
      <x v="6"/>
    </i>
    <i>
      <x v="7"/>
    </i>
    <i t="grand">
      <x/>
    </i>
  </rowItems>
  <colFields count="1">
    <field x="0"/>
  </colFields>
  <colItems count="1">
    <i>
      <x v="1"/>
    </i>
  </colItems>
  <dataFields count="1">
    <dataField name="Medel av F31" fld="36" subtotal="average" baseField="37" baseItem="0"/>
  </dataFields>
  <formats count="2">
    <format dxfId="29">
      <pivotArea outline="0" collapsedLevelsAreSubtotals="1" fieldPosition="0"/>
    </format>
    <format dxfId="2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7.xml><?xml version="1.0" encoding="utf-8"?>
<pivotTableDefinition xmlns="http://schemas.openxmlformats.org/spreadsheetml/2006/main" xmlns:mc="http://schemas.openxmlformats.org/markup-compatibility/2006" xmlns:xr="http://schemas.microsoft.com/office/spreadsheetml/2014/revision" mc:Ignorable="xr" xr:uid="{36D610E9-A493-41CD-9846-78345E252BBF}" name="Pivottabell2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58:T6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0"/>
        <item x="4"/>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6">
    <i>
      <x/>
    </i>
    <i>
      <x v="4"/>
    </i>
    <i>
      <x v="5"/>
    </i>
    <i>
      <x v="6"/>
    </i>
    <i>
      <x v="7"/>
    </i>
    <i t="grand">
      <x/>
    </i>
  </rowItems>
  <colFields count="1">
    <field x="0"/>
  </colFields>
  <colItems count="1">
    <i>
      <x v="1"/>
    </i>
  </colItems>
  <dataFields count="1">
    <dataField name="Medel av F10" fld="15" subtotal="average" baseField="16" baseItem="0"/>
  </dataFields>
  <formats count="2">
    <format dxfId="31">
      <pivotArea outline="0" collapsedLevelsAreSubtotals="1" fieldPosition="0"/>
    </format>
    <format dxfId="3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8.xml><?xml version="1.0" encoding="utf-8"?>
<pivotTableDefinition xmlns="http://schemas.openxmlformats.org/spreadsheetml/2006/main" xmlns:mc="http://schemas.openxmlformats.org/markup-compatibility/2006" xmlns:xr="http://schemas.microsoft.com/office/spreadsheetml/2014/revision" mc:Ignorable="xr" xr:uid="{935FFCC3-B8C3-4CAB-9819-5E2DB7F50F34}" name="Pivottabell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H5" firstHeaderRow="1" firstDataRow="2" firstDataCol="1" rowPageCount="1" colPageCount="1"/>
  <pivotFields count="60">
    <pivotField axis="axisCol" showAll="0">
      <items count="3">
        <item m="1" x="1"/>
        <item x="0"/>
        <item t="default"/>
      </items>
    </pivotField>
    <pivotField showAll="0">
      <items count="3">
        <item x="1"/>
        <item x="0"/>
        <item t="default"/>
      </items>
    </pivotField>
    <pivotField axis="axisPage" dataField="1" showAll="0">
      <items count="48">
        <item x="7"/>
        <item x="1"/>
        <item x="22"/>
        <item x="5"/>
        <item x="31"/>
        <item x="20"/>
        <item x="24"/>
        <item x="25"/>
        <item x="0"/>
        <item x="3"/>
        <item x="28"/>
        <item x="33"/>
        <item x="18"/>
        <item x="10"/>
        <item x="21"/>
        <item x="16"/>
        <item x="23"/>
        <item m="1" x="46"/>
        <item x="26"/>
        <item x="32"/>
        <item x="11"/>
        <item x="15"/>
        <item x="6"/>
        <item x="19"/>
        <item x="29"/>
        <item x="12"/>
        <item x="13"/>
        <item x="30"/>
        <item x="8"/>
        <item x="4"/>
        <item x="27"/>
        <item x="2"/>
        <item x="17"/>
        <item x="9"/>
        <item x="14"/>
        <item x="34"/>
        <item x="35"/>
        <item x="36"/>
        <item x="37"/>
        <item x="38"/>
        <item x="39"/>
        <item x="40"/>
        <item x="41"/>
        <item x="42"/>
        <item x="43"/>
        <item x="44"/>
        <item x="45"/>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2" hier="-1"/>
  </pageFields>
  <dataFields count="1">
    <dataField name="Antal av Resultatenhet" fld="2" subtotal="count" baseField="0" baseItem="0" numFmtId="1"/>
  </dataFields>
  <formats count="2">
    <format dxfId="33">
      <pivotArea grandRow="1" outline="0" collapsedLevelsAreSubtotals="1" fieldPosition="0"/>
    </format>
    <format dxfId="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9.xml><?xml version="1.0" encoding="utf-8"?>
<pivotTableDefinition xmlns="http://schemas.openxmlformats.org/spreadsheetml/2006/main" xmlns:mc="http://schemas.openxmlformats.org/markup-compatibility/2006" xmlns:xr="http://schemas.microsoft.com/office/spreadsheetml/2014/revision" mc:Ignorable="xr" xr:uid="{DCFCACC7-6BEB-45E4-8CC7-4038935810A1}" name="Pivottabell9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274:N36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9">
        <item x="55"/>
        <item x="86"/>
        <item m="1" x="94"/>
        <item x="78"/>
        <item x="83"/>
        <item x="48"/>
        <item x="71"/>
        <item x="47"/>
        <item x="84"/>
        <item x="85"/>
        <item x="52"/>
        <item x="69"/>
        <item x="34"/>
        <item m="1" x="90"/>
        <item x="89"/>
        <item m="1" x="91"/>
        <item x="11"/>
        <item x="21"/>
        <item x="42"/>
        <item x="59"/>
        <item m="1" x="97"/>
        <item x="75"/>
        <item m="1" x="92"/>
        <item x="70"/>
        <item x="76"/>
        <item x="43"/>
        <item x="66"/>
        <item x="62"/>
        <item x="29"/>
        <item x="53"/>
        <item x="41"/>
        <item x="49"/>
        <item x="56"/>
        <item x="67"/>
        <item x="35"/>
        <item x="57"/>
        <item x="3"/>
        <item x="74"/>
        <item x="60"/>
        <item x="50"/>
        <item x="44"/>
        <item m="1" x="95"/>
        <item x="65"/>
        <item x="25"/>
        <item m="1" x="96"/>
        <item x="30"/>
        <item x="46"/>
        <item x="82"/>
        <item x="17"/>
        <item x="58"/>
        <item x="9"/>
        <item x="2"/>
        <item x="33"/>
        <item x="40"/>
        <item x="16"/>
        <item x="26"/>
        <item x="10"/>
        <item x="24"/>
        <item x="80"/>
        <item x="31"/>
        <item x="79"/>
        <item x="28"/>
        <item x="4"/>
        <item x="77"/>
        <item x="22"/>
        <item x="20"/>
        <item x="13"/>
        <item x="1"/>
        <item m="1" x="93"/>
        <item x="68"/>
        <item x="14"/>
        <item x="54"/>
        <item x="39"/>
        <item x="51"/>
        <item x="88"/>
        <item x="18"/>
        <item x="27"/>
        <item x="36"/>
        <item x="8"/>
        <item x="19"/>
        <item x="61"/>
        <item x="45"/>
        <item x="87"/>
        <item x="81"/>
        <item x="12"/>
        <item x="63"/>
        <item x="15"/>
        <item x="72"/>
        <item x="32"/>
        <item x="73"/>
        <item x="0"/>
        <item x="23"/>
        <item x="64"/>
        <item x="7"/>
        <item x="38"/>
        <item x="6"/>
        <item x="5"/>
        <item x="37"/>
        <item t="default"/>
      </items>
    </pivotField>
    <pivotField showAll="0"/>
    <pivotField showAll="0"/>
    <pivotField showAll="0"/>
    <pivotField showAll="0"/>
    <pivotField showAll="0"/>
    <pivotField showAll="0"/>
    <pivotField showAll="0"/>
    <pivotField showAll="0"/>
    <pivotField showAll="0"/>
  </pivotFields>
  <rowFields count="1">
    <field x="50"/>
  </rowFields>
  <rowItems count="91">
    <i>
      <x/>
    </i>
    <i>
      <x v="1"/>
    </i>
    <i>
      <x v="3"/>
    </i>
    <i>
      <x v="4"/>
    </i>
    <i>
      <x v="5"/>
    </i>
    <i>
      <x v="6"/>
    </i>
    <i>
      <x v="7"/>
    </i>
    <i>
      <x v="8"/>
    </i>
    <i>
      <x v="9"/>
    </i>
    <i>
      <x v="10"/>
    </i>
    <i>
      <x v="11"/>
    </i>
    <i>
      <x v="12"/>
    </i>
    <i>
      <x v="14"/>
    </i>
    <i>
      <x v="16"/>
    </i>
    <i>
      <x v="17"/>
    </i>
    <i>
      <x v="18"/>
    </i>
    <i>
      <x v="19"/>
    </i>
    <i>
      <x v="21"/>
    </i>
    <i>
      <x v="23"/>
    </i>
    <i>
      <x v="24"/>
    </i>
    <i>
      <x v="25"/>
    </i>
    <i>
      <x v="26"/>
    </i>
    <i>
      <x v="27"/>
    </i>
    <i>
      <x v="28"/>
    </i>
    <i>
      <x v="29"/>
    </i>
    <i>
      <x v="30"/>
    </i>
    <i>
      <x v="31"/>
    </i>
    <i>
      <x v="32"/>
    </i>
    <i>
      <x v="33"/>
    </i>
    <i>
      <x v="34"/>
    </i>
    <i>
      <x v="35"/>
    </i>
    <i>
      <x v="36"/>
    </i>
    <i>
      <x v="37"/>
    </i>
    <i>
      <x v="38"/>
    </i>
    <i>
      <x v="39"/>
    </i>
    <i>
      <x v="40"/>
    </i>
    <i>
      <x v="42"/>
    </i>
    <i>
      <x v="43"/>
    </i>
    <i>
      <x v="45"/>
    </i>
    <i>
      <x v="46"/>
    </i>
    <i>
      <x v="47"/>
    </i>
    <i>
      <x v="48"/>
    </i>
    <i>
      <x v="49"/>
    </i>
    <i>
      <x v="50"/>
    </i>
    <i>
      <x v="51"/>
    </i>
    <i>
      <x v="52"/>
    </i>
    <i>
      <x v="53"/>
    </i>
    <i>
      <x v="54"/>
    </i>
    <i>
      <x v="55"/>
    </i>
    <i>
      <x v="56"/>
    </i>
    <i>
      <x v="57"/>
    </i>
    <i>
      <x v="58"/>
    </i>
    <i>
      <x v="59"/>
    </i>
    <i>
      <x v="60"/>
    </i>
    <i>
      <x v="61"/>
    </i>
    <i>
      <x v="62"/>
    </i>
    <i>
      <x v="63"/>
    </i>
    <i>
      <x v="64"/>
    </i>
    <i>
      <x v="65"/>
    </i>
    <i>
      <x v="66"/>
    </i>
    <i>
      <x v="67"/>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t="grand">
      <x/>
    </i>
  </rowItems>
  <colFields count="1">
    <field x="0"/>
  </colFields>
  <colItems count="1">
    <i>
      <x v="1"/>
    </i>
  </colItems>
  <dataFields count="1">
    <dataField name="Antal av Index2" fld="5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49555961-A2D3-414B-ACD5-D3FB8E4EEBA6}" name="Pivottabell7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67:H27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0"/>
        <item x="1"/>
        <item x="2"/>
        <item x="3"/>
        <item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8">
    <i>
      <x/>
    </i>
    <i>
      <x v="1"/>
    </i>
    <i>
      <x v="2"/>
    </i>
    <i>
      <x v="3"/>
    </i>
    <i>
      <x v="4"/>
    </i>
    <i>
      <x v="5"/>
    </i>
    <i>
      <x v="6"/>
    </i>
    <i t="grand">
      <x/>
    </i>
  </rowItems>
  <colFields count="1">
    <field x="0"/>
  </colFields>
  <colItems count="1">
    <i>
      <x v="1"/>
    </i>
  </colItems>
  <dataFields count="1">
    <dataField name="Antal av F21" fld="26" subtotal="count" showDataAs="percentOfCol" baseField="0" baseItem="0" numFmtId="9"/>
  </dataFields>
  <formats count="1">
    <format dxfId="1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0.xml><?xml version="1.0" encoding="utf-8"?>
<pivotTableDefinition xmlns="http://schemas.openxmlformats.org/spreadsheetml/2006/main" xmlns:mc="http://schemas.openxmlformats.org/markup-compatibility/2006" xmlns:xr="http://schemas.microsoft.com/office/spreadsheetml/2014/revision" mc:Ignorable="xr" xr:uid="{5A26B61E-598B-41B0-9380-4122C8100B1E}" name="Pivottabell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0:H1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axis="axisRow" dataField="1" showAll="0">
      <items count="9">
        <item x="4"/>
        <item m="1" x="5"/>
        <item m="1" x="7"/>
        <item m="1" x="6"/>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6">
    <i>
      <x/>
    </i>
    <i>
      <x v="4"/>
    </i>
    <i>
      <x v="5"/>
    </i>
    <i>
      <x v="6"/>
    </i>
    <i>
      <x v="7"/>
    </i>
    <i t="grand">
      <x/>
    </i>
  </rowItems>
  <colFields count="1">
    <field x="0"/>
  </colFields>
  <colItems count="1">
    <i>
      <x v="1"/>
    </i>
  </colItems>
  <dataFields count="1">
    <dataField name="Medel av F1" fld="6" subtotal="average" baseField="0" baseItem="0"/>
  </dataFields>
  <formats count="2">
    <format dxfId="35">
      <pivotArea outline="0" collapsedLevelsAreSubtotals="1" fieldPosition="0"/>
    </format>
    <format dxfId="3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1.xml><?xml version="1.0" encoding="utf-8"?>
<pivotTableDefinition xmlns="http://schemas.openxmlformats.org/spreadsheetml/2006/main" xmlns:mc="http://schemas.openxmlformats.org/markup-compatibility/2006" xmlns:xr="http://schemas.microsoft.com/office/spreadsheetml/2014/revision" mc:Ignorable="xr" xr:uid="{99CF457F-1E7F-4AA5-999E-C31810FE06F2}" name="Pivottabell8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50:C253"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2">
    <i>
      <x v="5"/>
    </i>
    <i t="grand">
      <x/>
    </i>
  </rowItems>
  <colFields count="1">
    <field x="0"/>
  </colFields>
  <colItems count="1">
    <i>
      <x v="1"/>
    </i>
  </colItems>
  <dataFields count="1">
    <dataField name="Antal av F41" fld="46" subtotal="count" baseField="4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2.xml><?xml version="1.0" encoding="utf-8"?>
<pivotTableDefinition xmlns="http://schemas.openxmlformats.org/spreadsheetml/2006/main" xmlns:mc="http://schemas.openxmlformats.org/markup-compatibility/2006" xmlns:xr="http://schemas.microsoft.com/office/spreadsheetml/2014/revision" mc:Ignorable="xr" xr:uid="{3EC54592-159C-4375-9D8A-A16D91589CA6}" name="Pivottabell3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82:C8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3"/>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6">
    <i>
      <x/>
    </i>
    <i>
      <x v="4"/>
    </i>
    <i>
      <x v="5"/>
    </i>
    <i>
      <x v="6"/>
    </i>
    <i>
      <x v="7"/>
    </i>
    <i t="grand">
      <x/>
    </i>
  </rowItems>
  <colFields count="1">
    <field x="0"/>
  </colFields>
  <colItems count="1">
    <i>
      <x v="1"/>
    </i>
  </colItems>
  <dataFields count="1">
    <dataField name="Antal av F13" fld="18" subtotal="count" baseField="1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3.xml><?xml version="1.0" encoding="utf-8"?>
<pivotTableDefinition xmlns="http://schemas.openxmlformats.org/spreadsheetml/2006/main" xmlns:mc="http://schemas.openxmlformats.org/markup-compatibility/2006" xmlns:xr="http://schemas.microsoft.com/office/spreadsheetml/2014/revision" mc:Ignorable="xr" xr:uid="{4E0221E7-CBAE-4E72-82F1-D69C3F153155}" name="Pivottabell1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58:N6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0"/>
        <item x="4"/>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6">
    <i>
      <x/>
    </i>
    <i>
      <x v="4"/>
    </i>
    <i>
      <x v="5"/>
    </i>
    <i>
      <x v="6"/>
    </i>
    <i>
      <x v="7"/>
    </i>
    <i t="grand">
      <x/>
    </i>
  </rowItems>
  <colFields count="1">
    <field x="0"/>
  </colFields>
  <colItems count="1">
    <i>
      <x v="1"/>
    </i>
  </colItems>
  <dataFields count="1">
    <dataField name="Antal av F10" fld="15" subtotal="count" baseField="1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4.xml><?xml version="1.0" encoding="utf-8"?>
<pivotTableDefinition xmlns="http://schemas.openxmlformats.org/spreadsheetml/2006/main" xmlns:mc="http://schemas.openxmlformats.org/markup-compatibility/2006" xmlns:xr="http://schemas.microsoft.com/office/spreadsheetml/2014/revision" mc:Ignorable="xr" xr:uid="{757D0F4C-E5D0-4507-AA29-19FEBCC8B84B}" name="Pivottabell3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06:C113"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4"/>
    </i>
    <i>
      <x v="5"/>
    </i>
    <i>
      <x v="6"/>
    </i>
    <i>
      <x v="7"/>
    </i>
    <i t="grand">
      <x/>
    </i>
  </rowItems>
  <colFields count="1">
    <field x="0"/>
  </colFields>
  <colItems count="1">
    <i>
      <x v="1"/>
    </i>
  </colItems>
  <dataFields count="1">
    <dataField name="Antal av F17" fld="22" subtotal="count" baseField="2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5.xml><?xml version="1.0" encoding="utf-8"?>
<pivotTableDefinition xmlns="http://schemas.openxmlformats.org/spreadsheetml/2006/main" xmlns:mc="http://schemas.openxmlformats.org/markup-compatibility/2006" xmlns:xr="http://schemas.microsoft.com/office/spreadsheetml/2014/revision" mc:Ignorable="xr" xr:uid="{7525750E-FB81-42BE-B799-38B1DB0AE162}" name="Pivottabell8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38:H24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2">
    <i>
      <x v="5"/>
    </i>
    <i t="grand">
      <x/>
    </i>
  </rowItems>
  <colFields count="1">
    <field x="0"/>
  </colFields>
  <colItems count="1">
    <i>
      <x v="1"/>
    </i>
  </colItems>
  <dataFields count="1">
    <dataField name="Medel av F39" fld="44" subtotal="average" baseField="45" baseItem="0"/>
  </dataFields>
  <formats count="2">
    <format dxfId="37">
      <pivotArea outline="0" collapsedLevelsAreSubtotals="1" fieldPosition="0"/>
    </format>
    <format dxfId="3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6.xml><?xml version="1.0" encoding="utf-8"?>
<pivotTableDefinition xmlns="http://schemas.openxmlformats.org/spreadsheetml/2006/main" xmlns:mc="http://schemas.openxmlformats.org/markup-compatibility/2006" xmlns:xr="http://schemas.microsoft.com/office/spreadsheetml/2014/revision" mc:Ignorable="xr" xr:uid="{27E60364-6056-456E-890C-1781796B2D31}" name="Pivottabell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C5" firstHeaderRow="1" firstDataRow="2" firstDataCol="1" rowPageCount="1" colPageCount="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axis="axisPage" dataField="1" showAll="0">
      <items count="4">
        <item x="0"/>
        <item m="1" x="2"/>
        <item m="1" x="1"/>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3" hier="-1"/>
  </pageFields>
  <dataFields count="1">
    <dataField name="Antal av Årskurs"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7.xml><?xml version="1.0" encoding="utf-8"?>
<pivotTableDefinition xmlns="http://schemas.openxmlformats.org/spreadsheetml/2006/main" xmlns:mc="http://schemas.openxmlformats.org/markup-compatibility/2006" xmlns:xr="http://schemas.microsoft.com/office/spreadsheetml/2014/revision" mc:Ignorable="xr" xr:uid="{8609C329-C52D-4E3D-B9AC-6734EA8FAFDB}" name="Pivottabell6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178:N18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m="1" x="5"/>
        <item m="1" x="7"/>
        <item m="1" x="6"/>
        <item x="0"/>
        <item x="4"/>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6">
    <i>
      <x/>
    </i>
    <i>
      <x v="4"/>
    </i>
    <i>
      <x v="5"/>
    </i>
    <i>
      <x v="6"/>
    </i>
    <i>
      <x v="7"/>
    </i>
    <i t="grand">
      <x/>
    </i>
  </rowItems>
  <colFields count="1">
    <field x="0"/>
  </colFields>
  <colItems count="1">
    <i>
      <x v="1"/>
    </i>
  </colItems>
  <dataFields count="1">
    <dataField name="Antal av F30" fld="35" subtotal="count" baseField="3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8.xml><?xml version="1.0" encoding="utf-8"?>
<pivotTableDefinition xmlns="http://schemas.openxmlformats.org/spreadsheetml/2006/main" xmlns:mc="http://schemas.openxmlformats.org/markup-compatibility/2006" xmlns:xr="http://schemas.microsoft.com/office/spreadsheetml/2014/revision" mc:Ignorable="xr" xr:uid="{71CD079C-FF1F-42EB-8613-F0AC65A906E7}" name="Pivottabell1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4:H4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axis="axisRow" dataField="1" showAll="0">
      <items count="9">
        <item x="4"/>
        <item m="1" x="5"/>
        <item m="1" x="7"/>
        <item m="1" x="6"/>
        <item x="3"/>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4"/>
    </i>
    <i>
      <x v="5"/>
    </i>
    <i>
      <x v="6"/>
    </i>
    <i>
      <x v="7"/>
    </i>
    <i t="grand">
      <x/>
    </i>
  </rowItems>
  <colFields count="1">
    <field x="0"/>
  </colFields>
  <colItems count="1">
    <i>
      <x v="1"/>
    </i>
  </colItems>
  <dataFields count="1">
    <dataField name="Medel av F5" fld="10" subtotal="average" baseField="0" baseItem="0"/>
  </dataFields>
  <formats count="2">
    <format dxfId="39">
      <pivotArea outline="0" collapsedLevelsAreSubtotals="1" fieldPosition="0"/>
    </format>
    <format dxfId="3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9.xml><?xml version="1.0" encoding="utf-8"?>
<pivotTableDefinition xmlns="http://schemas.openxmlformats.org/spreadsheetml/2006/main" xmlns:mc="http://schemas.openxmlformats.org/markup-compatibility/2006" xmlns:xr="http://schemas.microsoft.com/office/spreadsheetml/2014/revision" mc:Ignorable="xr" xr:uid="{C5DD46A9-0B12-4189-B755-14415B1D19A9}" name="Pivottabell10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C274:BD298"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23">
        <item x="3"/>
        <item x="12"/>
        <item x="9"/>
        <item x="5"/>
        <item x="0"/>
        <item x="17"/>
        <item x="11"/>
        <item x="6"/>
        <item x="2"/>
        <item x="1"/>
        <item x="13"/>
        <item x="16"/>
        <item x="8"/>
        <item x="10"/>
        <item x="21"/>
        <item x="7"/>
        <item x="4"/>
        <item x="20"/>
        <item x="14"/>
        <item x="18"/>
        <item x="19"/>
        <item x="15"/>
        <item t="default"/>
      </items>
    </pivotField>
    <pivotField showAll="0"/>
    <pivotField showAll="0"/>
    <pivotField showAll="0"/>
    <pivotField showAll="0"/>
    <pivotField showAll="0"/>
    <pivotField showAll="0"/>
  </pivotFields>
  <rowFields count="1">
    <field x="53"/>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0"/>
  </colFields>
  <colItems count="1">
    <i>
      <x v="1"/>
    </i>
  </colItems>
  <dataFields count="1">
    <dataField name="Medel av Index5" fld="53" subtotal="average" baseField="0" baseItem="0"/>
  </dataFields>
  <formats count="2">
    <format dxfId="41">
      <pivotArea outline="0" collapsedLevelsAreSubtotals="1" fieldPosition="0"/>
    </format>
    <format dxfId="4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97C7A52D-0C50-485E-953A-D4AFDFC3E2BD}" name="Pivottabell6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43:C25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2"/>
        <item x="5"/>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7">
    <i>
      <x/>
    </i>
    <i>
      <x v="1"/>
    </i>
    <i>
      <x v="2"/>
    </i>
    <i>
      <x v="3"/>
    </i>
    <i>
      <x v="4"/>
    </i>
    <i>
      <x v="5"/>
    </i>
    <i t="grand">
      <x/>
    </i>
  </rowItems>
  <colFields count="1">
    <field x="0"/>
  </colFields>
  <colItems count="1">
    <i>
      <x v="1"/>
    </i>
  </colItems>
  <dataFields count="1">
    <dataField name="Antal av F19"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0.xml><?xml version="1.0" encoding="utf-8"?>
<pivotTableDefinition xmlns="http://schemas.openxmlformats.org/spreadsheetml/2006/main" xmlns:mc="http://schemas.openxmlformats.org/markup-compatibility/2006" xmlns:xr="http://schemas.microsoft.com/office/spreadsheetml/2014/revision" mc:Ignorable="xr" xr:uid="{BE51D7B0-6F19-47F9-A526-96F3C147EAC7}" name="Pivottabell7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214:T21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v="1"/>
    </i>
  </colItems>
  <dataFields count="1">
    <dataField name="Medel av F36" fld="41" subtotal="average" baseField="42" baseItem="0"/>
  </dataFields>
  <formats count="2">
    <format dxfId="43">
      <pivotArea outline="0" collapsedLevelsAreSubtotals="1" fieldPosition="0"/>
    </format>
    <format dxfId="4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1.xml><?xml version="1.0" encoding="utf-8"?>
<pivotTableDefinition xmlns="http://schemas.openxmlformats.org/spreadsheetml/2006/main" xmlns:mc="http://schemas.openxmlformats.org/markup-compatibility/2006" xmlns:xr="http://schemas.microsoft.com/office/spreadsheetml/2014/revision" mc:Ignorable="xr" xr:uid="{3041981B-034A-43F5-8DEA-C300410B1B94}" name="Pivottabell3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94:C102"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x="5"/>
        <item x="3"/>
        <item x="1"/>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7">
    <i>
      <x/>
    </i>
    <i>
      <x v="1"/>
    </i>
    <i>
      <x v="2"/>
    </i>
    <i>
      <x v="3"/>
    </i>
    <i>
      <x v="4"/>
    </i>
    <i>
      <x v="5"/>
    </i>
    <i t="grand">
      <x/>
    </i>
  </rowItems>
  <colFields count="1">
    <field x="0"/>
  </colFields>
  <colItems count="1">
    <i>
      <x v="1"/>
    </i>
  </colItems>
  <dataFields count="1">
    <dataField name="Antal av F15" fld="20" subtotal="count" baseField="2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2.xml><?xml version="1.0" encoding="utf-8"?>
<pivotTableDefinition xmlns="http://schemas.openxmlformats.org/spreadsheetml/2006/main" xmlns:mc="http://schemas.openxmlformats.org/markup-compatibility/2006" xmlns:xr="http://schemas.microsoft.com/office/spreadsheetml/2014/revision" mc:Ignorable="xr" xr:uid="{946E939A-BE90-4F12-9AB3-5CC016F83337}" name="Pivottabell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22:T2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axis="axisRow" dataField="1" showAll="0">
      <items count="9">
        <item x="4"/>
        <item m="1" x="5"/>
        <item m="1" x="7"/>
        <item m="1" x="6"/>
        <item x="0"/>
        <item x="1"/>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6">
    <i>
      <x/>
    </i>
    <i>
      <x v="4"/>
    </i>
    <i>
      <x v="5"/>
    </i>
    <i>
      <x v="6"/>
    </i>
    <i>
      <x v="7"/>
    </i>
    <i t="grand">
      <x/>
    </i>
  </rowItems>
  <colFields count="1">
    <field x="0"/>
  </colFields>
  <colItems count="1">
    <i>
      <x v="1"/>
    </i>
  </colItems>
  <dataFields count="1">
    <dataField name="Medel av F4" fld="9" subtotal="average" baseField="0" baseItem="0"/>
  </dataFields>
  <formats count="2">
    <format dxfId="45">
      <pivotArea outline="0" collapsedLevelsAreSubtotals="1" fieldPosition="0"/>
    </format>
    <format dxfId="4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3.xml><?xml version="1.0" encoding="utf-8"?>
<pivotTableDefinition xmlns="http://schemas.openxmlformats.org/spreadsheetml/2006/main" xmlns:mc="http://schemas.openxmlformats.org/markup-compatibility/2006" xmlns:xr="http://schemas.microsoft.com/office/spreadsheetml/2014/revision" mc:Ignorable="xr" xr:uid="{38AD27C4-6DC3-4A36-AA5A-9736B5D55B2D}" name="Pivottabell8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238:T24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2">
    <i>
      <x v="5"/>
    </i>
    <i t="grand">
      <x/>
    </i>
  </rowItems>
  <colFields count="1">
    <field x="0"/>
  </colFields>
  <colItems count="1">
    <i>
      <x v="1"/>
    </i>
  </colItems>
  <dataFields count="1">
    <dataField name="Medel av F40" fld="45" subtotal="average" baseField="46" baseItem="0"/>
  </dataFields>
  <formats count="2">
    <format dxfId="47">
      <pivotArea outline="0" collapsedLevelsAreSubtotals="1" fieldPosition="0"/>
    </format>
    <format dxfId="4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4.xml><?xml version="1.0" encoding="utf-8"?>
<pivotTableDefinition xmlns="http://schemas.openxmlformats.org/spreadsheetml/2006/main" xmlns:mc="http://schemas.openxmlformats.org/markup-compatibility/2006" xmlns:xr="http://schemas.microsoft.com/office/spreadsheetml/2014/revision" mc:Ignorable="xr" xr:uid="{420F45F8-1BAD-4A04-A14A-5ED2F3F8F7B8}" name="Pivottabell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0:C1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axis="axisRow" dataField="1" showAll="0">
      <items count="9">
        <item x="4"/>
        <item m="1" x="5"/>
        <item m="1" x="7"/>
        <item m="1" x="6"/>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6">
    <i>
      <x/>
    </i>
    <i>
      <x v="4"/>
    </i>
    <i>
      <x v="5"/>
    </i>
    <i>
      <x v="6"/>
    </i>
    <i>
      <x v="7"/>
    </i>
    <i t="grand">
      <x/>
    </i>
  </rowItems>
  <colFields count="1">
    <field x="0"/>
  </colFields>
  <colItems count="1">
    <i>
      <x v="1"/>
    </i>
  </colItems>
  <dataFields count="1">
    <dataField name="Antal av F1"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5.xml><?xml version="1.0" encoding="utf-8"?>
<pivotTableDefinition xmlns="http://schemas.openxmlformats.org/spreadsheetml/2006/main" xmlns:mc="http://schemas.openxmlformats.org/markup-compatibility/2006" xmlns:xr="http://schemas.microsoft.com/office/spreadsheetml/2014/revision" mc:Ignorable="xr" xr:uid="{246349D1-9645-48AA-9FB7-CFE46F9AA7F2}" name="Pivottabell10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V293:W30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1">
        <item x="4"/>
        <item x="2"/>
        <item x="1"/>
        <item x="0"/>
        <item x="6"/>
        <item x="8"/>
        <item x="5"/>
        <item x="7"/>
        <item x="3"/>
        <item x="9"/>
        <item t="default"/>
      </items>
    </pivotField>
    <pivotField showAll="0"/>
    <pivotField showAll="0"/>
    <pivotField showAll="0"/>
  </pivotFields>
  <rowFields count="1">
    <field x="56"/>
  </rowFields>
  <rowItems count="11">
    <i>
      <x/>
    </i>
    <i>
      <x v="1"/>
    </i>
    <i>
      <x v="2"/>
    </i>
    <i>
      <x v="3"/>
    </i>
    <i>
      <x v="4"/>
    </i>
    <i>
      <x v="5"/>
    </i>
    <i>
      <x v="6"/>
    </i>
    <i>
      <x v="7"/>
    </i>
    <i>
      <x v="8"/>
    </i>
    <i>
      <x v="9"/>
    </i>
    <i t="grand">
      <x/>
    </i>
  </rowItems>
  <colFields count="1">
    <field x="0"/>
  </colFields>
  <colItems count="1">
    <i>
      <x v="1"/>
    </i>
  </colItems>
  <dataFields count="1">
    <dataField name="Medel av Index8" fld="56" subtotal="average" baseField="0" baseItem="0"/>
  </dataFields>
  <formats count="2">
    <format dxfId="49">
      <pivotArea outline="0" collapsedLevelsAreSubtotals="1" fieldPosition="0"/>
    </format>
    <format dxfId="4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6.xml><?xml version="1.0" encoding="utf-8"?>
<pivotTableDefinition xmlns="http://schemas.openxmlformats.org/spreadsheetml/2006/main" xmlns:mc="http://schemas.openxmlformats.org/markup-compatibility/2006" xmlns:xr="http://schemas.microsoft.com/office/spreadsheetml/2014/revision" mc:Ignorable="xr" xr:uid="{DEE7445B-EDEA-4689-A9F0-C7DF03389C7A}" name="Pivottabell5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142:N14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m="1" x="5"/>
        <item m="1" x="7"/>
        <item m="1" x="6"/>
        <item x="0"/>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6">
    <i>
      <x/>
    </i>
    <i>
      <x v="4"/>
    </i>
    <i>
      <x v="5"/>
    </i>
    <i>
      <x v="6"/>
    </i>
    <i>
      <x v="7"/>
    </i>
    <i t="grand">
      <x/>
    </i>
  </rowItems>
  <colFields count="1">
    <field x="0"/>
  </colFields>
  <colItems count="1">
    <i>
      <x v="1"/>
    </i>
  </colItems>
  <dataFields count="1">
    <dataField name="Antal av F24" fld="29"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7.xml><?xml version="1.0" encoding="utf-8"?>
<pivotTableDefinition xmlns="http://schemas.openxmlformats.org/spreadsheetml/2006/main" xmlns:mc="http://schemas.openxmlformats.org/markup-compatibility/2006" xmlns:xr="http://schemas.microsoft.com/office/spreadsheetml/2014/revision" mc:Ignorable="xr" xr:uid="{B3FBF1E6-29FD-4840-B1A1-5F89B9BEC4C5}" name="Pivottabell3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106:N113"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0"/>
        <item x="3"/>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6">
    <i>
      <x/>
    </i>
    <i>
      <x v="4"/>
    </i>
    <i>
      <x v="5"/>
    </i>
    <i>
      <x v="6"/>
    </i>
    <i>
      <x v="7"/>
    </i>
    <i t="grand">
      <x/>
    </i>
  </rowItems>
  <colFields count="1">
    <field x="0"/>
  </colFields>
  <colItems count="1">
    <i>
      <x v="1"/>
    </i>
  </colItems>
  <dataFields count="1">
    <dataField name="Antal av F18" fld="23" subtotal="count" baseField="2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8.xml><?xml version="1.0" encoding="utf-8"?>
<pivotTableDefinition xmlns="http://schemas.openxmlformats.org/spreadsheetml/2006/main" xmlns:mc="http://schemas.openxmlformats.org/markup-compatibility/2006" xmlns:xr="http://schemas.microsoft.com/office/spreadsheetml/2014/revision" mc:Ignorable="xr" xr:uid="{7D33FEFC-0809-4F82-93CD-46A11A9BA1BF}" name="Pivottabell7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02:C20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0"/>
        <item x="4"/>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6">
    <i>
      <x/>
    </i>
    <i>
      <x v="4"/>
    </i>
    <i>
      <x v="5"/>
    </i>
    <i>
      <x v="6"/>
    </i>
    <i>
      <x v="7"/>
    </i>
    <i t="grand">
      <x/>
    </i>
  </rowItems>
  <colFields count="1">
    <field x="0"/>
  </colFields>
  <colItems count="1">
    <i>
      <x v="1"/>
    </i>
  </colItems>
  <dataFields count="1">
    <dataField name="Antal av F33" fld="38" subtotal="count" baseField="3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9.xml><?xml version="1.0" encoding="utf-8"?>
<pivotTableDefinition xmlns="http://schemas.openxmlformats.org/spreadsheetml/2006/main" xmlns:mc="http://schemas.openxmlformats.org/markup-compatibility/2006" xmlns:xr="http://schemas.microsoft.com/office/spreadsheetml/2014/revision" mc:Ignorable="xr" xr:uid="{36AE774A-7FF2-402F-AF5D-C168B4BDEFEF}" name="Pivottabell11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T293:AU31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23">
        <item x="14"/>
        <item x="15"/>
        <item x="10"/>
        <item x="3"/>
        <item x="5"/>
        <item x="17"/>
        <item x="16"/>
        <item x="4"/>
        <item x="7"/>
        <item x="8"/>
        <item x="0"/>
        <item x="2"/>
        <item x="19"/>
        <item x="12"/>
        <item x="1"/>
        <item x="13"/>
        <item x="6"/>
        <item x="11"/>
        <item x="20"/>
        <item x="18"/>
        <item x="9"/>
        <item x="21"/>
        <item t="default"/>
      </items>
    </pivotField>
    <pivotField showAll="0"/>
  </pivotFields>
  <rowFields count="1">
    <field x="58"/>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0"/>
  </colFields>
  <colItems count="1">
    <i>
      <x v="1"/>
    </i>
  </colItems>
  <dataFields count="1">
    <dataField name="Medel av Index10" fld="58" subtotal="average" baseField="0" baseItem="0"/>
  </dataFields>
  <formats count="2">
    <format dxfId="51">
      <pivotArea outline="0" collapsedLevelsAreSubtotals="1" fieldPosition="0"/>
    </format>
    <format dxfId="5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34792B3-2B9C-4083-9A10-2814ECD37AA3}" name="Pivottabell4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71:H17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0"/>
  </colFields>
  <colItems count="1">
    <i>
      <x v="1"/>
    </i>
  </colItems>
  <dataFields count="1">
    <dataField name="Antal av F13" fld="18" subtotal="count" showDataAs="percentOfCol" baseField="0" baseItem="0" numFmtId="9"/>
  </dataFields>
  <formats count="1">
    <format dxfId="1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93F930CC-650F-456C-B4FD-8634DCC56764}" name="Pivottabell6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55:C26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4"/>
        <item x="0"/>
        <item x="1"/>
        <item x="2"/>
        <item x="3"/>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8">
    <i>
      <x/>
    </i>
    <i>
      <x v="1"/>
    </i>
    <i>
      <x v="2"/>
    </i>
    <i>
      <x v="3"/>
    </i>
    <i>
      <x v="4"/>
    </i>
    <i>
      <x v="5"/>
    </i>
    <i>
      <x v="6"/>
    </i>
    <i t="grand">
      <x/>
    </i>
  </rowItems>
  <colFields count="1">
    <field x="0"/>
  </colFields>
  <colItems count="1">
    <i>
      <x v="1"/>
    </i>
  </colItems>
  <dataFields count="1">
    <dataField name="Antal av F20"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0.xml><?xml version="1.0" encoding="utf-8"?>
<pivotTableDefinition xmlns="http://schemas.openxmlformats.org/spreadsheetml/2006/main" xmlns:mc="http://schemas.openxmlformats.org/markup-compatibility/2006" xmlns:xr="http://schemas.microsoft.com/office/spreadsheetml/2014/revision" mc:Ignorable="xr" xr:uid="{131B4B8C-FB27-41BC-919F-719153A9B268}" name="Pivottabell5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166:T173"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m="1" x="5"/>
        <item m="1" x="7"/>
        <item m="1" x="6"/>
        <item x="3"/>
        <item x="4"/>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6">
    <i>
      <x/>
    </i>
    <i>
      <x v="4"/>
    </i>
    <i>
      <x v="5"/>
    </i>
    <i>
      <x v="6"/>
    </i>
    <i>
      <x v="7"/>
    </i>
    <i t="grand">
      <x/>
    </i>
  </rowItems>
  <colFields count="1">
    <field x="0"/>
  </colFields>
  <colItems count="1">
    <i>
      <x v="1"/>
    </i>
  </colItems>
  <dataFields count="1">
    <dataField name="Medel av F28" fld="33" subtotal="average" baseField="34" baseItem="0"/>
  </dataFields>
  <formats count="2">
    <format dxfId="53">
      <pivotArea outline="0" collapsedLevelsAreSubtotals="1" fieldPosition="0"/>
    </format>
    <format dxfId="5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1.xml><?xml version="1.0" encoding="utf-8"?>
<pivotTableDefinition xmlns="http://schemas.openxmlformats.org/spreadsheetml/2006/main" xmlns:mc="http://schemas.openxmlformats.org/markup-compatibility/2006" xmlns:xr="http://schemas.microsoft.com/office/spreadsheetml/2014/revision" mc:Ignorable="xr" xr:uid="{91810371-1F10-461B-92C4-CDD51B6F84B7}" name="Pivottabell10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I274:BJ28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13">
        <item x="7"/>
        <item m="1" x="10"/>
        <item x="3"/>
        <item m="1" x="11"/>
        <item x="1"/>
        <item x="2"/>
        <item x="8"/>
        <item x="6"/>
        <item x="4"/>
        <item x="0"/>
        <item x="5"/>
        <item x="9"/>
        <item t="default"/>
      </items>
    </pivotField>
    <pivotField showAll="0"/>
    <pivotField showAll="0"/>
    <pivotField showAll="0"/>
    <pivotField showAll="0"/>
    <pivotField showAll="0"/>
  </pivotFields>
  <rowFields count="1">
    <field x="54"/>
  </rowFields>
  <rowItems count="11">
    <i>
      <x/>
    </i>
    <i>
      <x v="2"/>
    </i>
    <i>
      <x v="4"/>
    </i>
    <i>
      <x v="5"/>
    </i>
    <i>
      <x v="6"/>
    </i>
    <i>
      <x v="7"/>
    </i>
    <i>
      <x v="8"/>
    </i>
    <i>
      <x v="9"/>
    </i>
    <i>
      <x v="10"/>
    </i>
    <i>
      <x v="11"/>
    </i>
    <i t="grand">
      <x/>
    </i>
  </rowItems>
  <colFields count="1">
    <field x="0"/>
  </colFields>
  <colItems count="1">
    <i>
      <x v="1"/>
    </i>
  </colItems>
  <dataFields count="1">
    <dataField name="Antal av Index6" fld="5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2.xml><?xml version="1.0" encoding="utf-8"?>
<pivotTableDefinition xmlns="http://schemas.openxmlformats.org/spreadsheetml/2006/main" xmlns:mc="http://schemas.openxmlformats.org/markup-compatibility/2006" xmlns:xr="http://schemas.microsoft.com/office/spreadsheetml/2014/revision" mc:Ignorable="xr" xr:uid="{2B0C6D6D-95C2-4A34-8723-061170047A15}" name="Pivottabell3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94:T10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6">
    <i>
      <x/>
    </i>
    <i>
      <x v="4"/>
    </i>
    <i>
      <x v="5"/>
    </i>
    <i>
      <x v="6"/>
    </i>
    <i>
      <x v="7"/>
    </i>
    <i t="grand">
      <x/>
    </i>
  </rowItems>
  <colFields count="1">
    <field x="0"/>
  </colFields>
  <colItems count="1">
    <i>
      <x v="1"/>
    </i>
  </colItems>
  <dataFields count="1">
    <dataField name="Medel av F16" fld="21" subtotal="average" baseField="22" baseItem="0"/>
  </dataFields>
  <formats count="2">
    <format dxfId="55">
      <pivotArea outline="0" collapsedLevelsAreSubtotals="1" fieldPosition="0"/>
    </format>
    <format dxfId="5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3.xml><?xml version="1.0" encoding="utf-8"?>
<pivotTableDefinition xmlns="http://schemas.openxmlformats.org/spreadsheetml/2006/main" xmlns:mc="http://schemas.openxmlformats.org/markup-compatibility/2006" xmlns:xr="http://schemas.microsoft.com/office/spreadsheetml/2014/revision" mc:Ignorable="xr" xr:uid="{74FFC9F1-8442-4677-A228-7F2B940FC4CA}" name="Pivottabell10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B293:AC38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97">
        <item x="45"/>
        <item x="2"/>
        <item x="23"/>
        <item x="5"/>
        <item x="1"/>
        <item x="28"/>
        <item x="37"/>
        <item x="16"/>
        <item x="3"/>
        <item x="30"/>
        <item x="8"/>
        <item x="21"/>
        <item x="13"/>
        <item x="42"/>
        <item x="54"/>
        <item x="49"/>
        <item x="53"/>
        <item x="24"/>
        <item x="4"/>
        <item x="50"/>
        <item x="0"/>
        <item x="6"/>
        <item x="17"/>
        <item x="11"/>
        <item x="15"/>
        <item x="36"/>
        <item x="12"/>
        <item x="33"/>
        <item x="18"/>
        <item x="32"/>
        <item x="25"/>
        <item x="31"/>
        <item x="27"/>
        <item x="7"/>
        <item x="46"/>
        <item x="73"/>
        <item x="76"/>
        <item m="1" x="87"/>
        <item m="1" x="86"/>
        <item x="59"/>
        <item x="39"/>
        <item x="55"/>
        <item x="38"/>
        <item x="22"/>
        <item x="14"/>
        <item x="48"/>
        <item x="69"/>
        <item x="34"/>
        <item x="10"/>
        <item m="1" x="88"/>
        <item x="85"/>
        <item x="35"/>
        <item x="80"/>
        <item x="67"/>
        <item x="19"/>
        <item x="74"/>
        <item x="9"/>
        <item x="47"/>
        <item x="81"/>
        <item x="66"/>
        <item x="78"/>
        <item x="65"/>
        <item x="70"/>
        <item x="51"/>
        <item x="64"/>
        <item x="40"/>
        <item x="26"/>
        <item m="1" x="89"/>
        <item m="1" x="90"/>
        <item x="60"/>
        <item m="1" x="95"/>
        <item x="63"/>
        <item x="75"/>
        <item x="56"/>
        <item x="68"/>
        <item x="20"/>
        <item x="62"/>
        <item x="79"/>
        <item x="71"/>
        <item x="43"/>
        <item m="1" x="91"/>
        <item m="1" x="94"/>
        <item x="82"/>
        <item m="1" x="92"/>
        <item x="41"/>
        <item x="61"/>
        <item m="1" x="93"/>
        <item x="57"/>
        <item x="58"/>
        <item x="52"/>
        <item x="29"/>
        <item x="44"/>
        <item x="72"/>
        <item x="77"/>
        <item x="83"/>
        <item x="84"/>
        <item t="default"/>
      </items>
    </pivotField>
    <pivotField showAll="0"/>
    <pivotField showAll="0"/>
  </pivotFields>
  <rowFields count="1">
    <field x="57"/>
  </rowFields>
  <rowItems count="8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9"/>
    </i>
    <i>
      <x v="40"/>
    </i>
    <i>
      <x v="41"/>
    </i>
    <i>
      <x v="42"/>
    </i>
    <i>
      <x v="43"/>
    </i>
    <i>
      <x v="44"/>
    </i>
    <i>
      <x v="45"/>
    </i>
    <i>
      <x v="46"/>
    </i>
    <i>
      <x v="47"/>
    </i>
    <i>
      <x v="48"/>
    </i>
    <i>
      <x v="50"/>
    </i>
    <i>
      <x v="51"/>
    </i>
    <i>
      <x v="52"/>
    </i>
    <i>
      <x v="53"/>
    </i>
    <i>
      <x v="54"/>
    </i>
    <i>
      <x v="55"/>
    </i>
    <i>
      <x v="56"/>
    </i>
    <i>
      <x v="57"/>
    </i>
    <i>
      <x v="58"/>
    </i>
    <i>
      <x v="59"/>
    </i>
    <i>
      <x v="60"/>
    </i>
    <i>
      <x v="61"/>
    </i>
    <i>
      <x v="62"/>
    </i>
    <i>
      <x v="63"/>
    </i>
    <i>
      <x v="64"/>
    </i>
    <i>
      <x v="65"/>
    </i>
    <i>
      <x v="66"/>
    </i>
    <i>
      <x v="69"/>
    </i>
    <i>
      <x v="71"/>
    </i>
    <i>
      <x v="72"/>
    </i>
    <i>
      <x v="73"/>
    </i>
    <i>
      <x v="74"/>
    </i>
    <i>
      <x v="75"/>
    </i>
    <i>
      <x v="76"/>
    </i>
    <i>
      <x v="77"/>
    </i>
    <i>
      <x v="78"/>
    </i>
    <i>
      <x v="79"/>
    </i>
    <i>
      <x v="82"/>
    </i>
    <i>
      <x v="84"/>
    </i>
    <i>
      <x v="85"/>
    </i>
    <i>
      <x v="87"/>
    </i>
    <i>
      <x v="88"/>
    </i>
    <i>
      <x v="89"/>
    </i>
    <i>
      <x v="90"/>
    </i>
    <i>
      <x v="91"/>
    </i>
    <i>
      <x v="92"/>
    </i>
    <i>
      <x v="93"/>
    </i>
    <i>
      <x v="94"/>
    </i>
    <i>
      <x v="95"/>
    </i>
    <i t="grand">
      <x/>
    </i>
  </rowItems>
  <colFields count="1">
    <field x="0"/>
  </colFields>
  <colItems count="1">
    <i>
      <x v="1"/>
    </i>
  </colItems>
  <dataFields count="1">
    <dataField name="Antal av Index9" fld="5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4.xml><?xml version="1.0" encoding="utf-8"?>
<pivotTableDefinition xmlns="http://schemas.openxmlformats.org/spreadsheetml/2006/main" xmlns:mc="http://schemas.openxmlformats.org/markup-compatibility/2006" xmlns:xr="http://schemas.microsoft.com/office/spreadsheetml/2014/revision" mc:Ignorable="xr" xr:uid="{1D8C38B2-AD88-4AA0-91E9-18DECA0B9197}" name="Pivottabell2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70:C7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7">
        <item m="1" x="5"/>
        <item x="2"/>
        <item x="1"/>
        <item x="0"/>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6">
    <i>
      <x v="1"/>
    </i>
    <i>
      <x v="2"/>
    </i>
    <i>
      <x v="3"/>
    </i>
    <i>
      <x v="4"/>
    </i>
    <i>
      <x v="5"/>
    </i>
    <i t="grand">
      <x/>
    </i>
  </rowItems>
  <colFields count="1">
    <field x="0"/>
  </colFields>
  <colItems count="1">
    <i>
      <x v="1"/>
    </i>
  </colItems>
  <dataFields count="1">
    <dataField name="Antal av F11" fld="16"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5.xml><?xml version="1.0" encoding="utf-8"?>
<pivotTableDefinition xmlns="http://schemas.openxmlformats.org/spreadsheetml/2006/main" xmlns:mc="http://schemas.openxmlformats.org/markup-compatibility/2006" xmlns:xr="http://schemas.microsoft.com/office/spreadsheetml/2014/revision" mc:Ignorable="xr" xr:uid="{AA13A89D-0496-4C42-A07C-84C799A76655}" name="Pivottabell9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274:T36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9">
        <item x="55"/>
        <item x="86"/>
        <item m="1" x="94"/>
        <item x="78"/>
        <item x="83"/>
        <item x="48"/>
        <item x="71"/>
        <item x="47"/>
        <item x="84"/>
        <item x="85"/>
        <item x="52"/>
        <item x="69"/>
        <item x="34"/>
        <item m="1" x="90"/>
        <item x="89"/>
        <item m="1" x="91"/>
        <item x="11"/>
        <item x="21"/>
        <item x="42"/>
        <item x="59"/>
        <item m="1" x="97"/>
        <item x="75"/>
        <item m="1" x="92"/>
        <item x="70"/>
        <item x="76"/>
        <item x="43"/>
        <item x="66"/>
        <item x="62"/>
        <item x="29"/>
        <item x="53"/>
        <item x="41"/>
        <item x="49"/>
        <item x="56"/>
        <item x="67"/>
        <item x="35"/>
        <item x="57"/>
        <item x="3"/>
        <item x="74"/>
        <item x="60"/>
        <item x="50"/>
        <item x="44"/>
        <item m="1" x="95"/>
        <item x="65"/>
        <item x="25"/>
        <item m="1" x="96"/>
        <item x="30"/>
        <item x="46"/>
        <item x="82"/>
        <item x="17"/>
        <item x="58"/>
        <item x="9"/>
        <item x="2"/>
        <item x="33"/>
        <item x="40"/>
        <item x="16"/>
        <item x="26"/>
        <item x="10"/>
        <item x="24"/>
        <item x="80"/>
        <item x="31"/>
        <item x="79"/>
        <item x="28"/>
        <item x="4"/>
        <item x="77"/>
        <item x="22"/>
        <item x="20"/>
        <item x="13"/>
        <item x="1"/>
        <item m="1" x="93"/>
        <item x="68"/>
        <item x="14"/>
        <item x="54"/>
        <item x="39"/>
        <item x="51"/>
        <item x="88"/>
        <item x="18"/>
        <item x="27"/>
        <item x="36"/>
        <item x="8"/>
        <item x="19"/>
        <item x="61"/>
        <item x="45"/>
        <item x="87"/>
        <item x="81"/>
        <item x="12"/>
        <item x="63"/>
        <item x="15"/>
        <item x="72"/>
        <item x="32"/>
        <item x="73"/>
        <item x="0"/>
        <item x="23"/>
        <item x="64"/>
        <item x="7"/>
        <item x="38"/>
        <item x="6"/>
        <item x="5"/>
        <item x="37"/>
        <item t="default"/>
      </items>
    </pivotField>
    <pivotField showAll="0"/>
    <pivotField showAll="0"/>
    <pivotField showAll="0"/>
    <pivotField showAll="0"/>
    <pivotField showAll="0"/>
    <pivotField showAll="0"/>
    <pivotField showAll="0"/>
    <pivotField showAll="0"/>
    <pivotField showAll="0"/>
  </pivotFields>
  <rowFields count="1">
    <field x="50"/>
  </rowFields>
  <rowItems count="91">
    <i>
      <x/>
    </i>
    <i>
      <x v="1"/>
    </i>
    <i>
      <x v="3"/>
    </i>
    <i>
      <x v="4"/>
    </i>
    <i>
      <x v="5"/>
    </i>
    <i>
      <x v="6"/>
    </i>
    <i>
      <x v="7"/>
    </i>
    <i>
      <x v="8"/>
    </i>
    <i>
      <x v="9"/>
    </i>
    <i>
      <x v="10"/>
    </i>
    <i>
      <x v="11"/>
    </i>
    <i>
      <x v="12"/>
    </i>
    <i>
      <x v="14"/>
    </i>
    <i>
      <x v="16"/>
    </i>
    <i>
      <x v="17"/>
    </i>
    <i>
      <x v="18"/>
    </i>
    <i>
      <x v="19"/>
    </i>
    <i>
      <x v="21"/>
    </i>
    <i>
      <x v="23"/>
    </i>
    <i>
      <x v="24"/>
    </i>
    <i>
      <x v="25"/>
    </i>
    <i>
      <x v="26"/>
    </i>
    <i>
      <x v="27"/>
    </i>
    <i>
      <x v="28"/>
    </i>
    <i>
      <x v="29"/>
    </i>
    <i>
      <x v="30"/>
    </i>
    <i>
      <x v="31"/>
    </i>
    <i>
      <x v="32"/>
    </i>
    <i>
      <x v="33"/>
    </i>
    <i>
      <x v="34"/>
    </i>
    <i>
      <x v="35"/>
    </i>
    <i>
      <x v="36"/>
    </i>
    <i>
      <x v="37"/>
    </i>
    <i>
      <x v="38"/>
    </i>
    <i>
      <x v="39"/>
    </i>
    <i>
      <x v="40"/>
    </i>
    <i>
      <x v="42"/>
    </i>
    <i>
      <x v="43"/>
    </i>
    <i>
      <x v="45"/>
    </i>
    <i>
      <x v="46"/>
    </i>
    <i>
      <x v="47"/>
    </i>
    <i>
      <x v="48"/>
    </i>
    <i>
      <x v="49"/>
    </i>
    <i>
      <x v="50"/>
    </i>
    <i>
      <x v="51"/>
    </i>
    <i>
      <x v="52"/>
    </i>
    <i>
      <x v="53"/>
    </i>
    <i>
      <x v="54"/>
    </i>
    <i>
      <x v="55"/>
    </i>
    <i>
      <x v="56"/>
    </i>
    <i>
      <x v="57"/>
    </i>
    <i>
      <x v="58"/>
    </i>
    <i>
      <x v="59"/>
    </i>
    <i>
      <x v="60"/>
    </i>
    <i>
      <x v="61"/>
    </i>
    <i>
      <x v="62"/>
    </i>
    <i>
      <x v="63"/>
    </i>
    <i>
      <x v="64"/>
    </i>
    <i>
      <x v="65"/>
    </i>
    <i>
      <x v="66"/>
    </i>
    <i>
      <x v="67"/>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t="grand">
      <x/>
    </i>
  </rowItems>
  <colFields count="1">
    <field x="0"/>
  </colFields>
  <colItems count="1">
    <i>
      <x v="1"/>
    </i>
  </colItems>
  <dataFields count="1">
    <dataField name="Medel av Index2" fld="50" subtotal="average" baseField="0" baseItem="0"/>
  </dataFields>
  <formats count="2">
    <format dxfId="57">
      <pivotArea outline="0" collapsedLevelsAreSubtotals="1" fieldPosition="0"/>
    </format>
    <format dxfId="5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6.xml><?xml version="1.0" encoding="utf-8"?>
<pivotTableDefinition xmlns="http://schemas.openxmlformats.org/spreadsheetml/2006/main" xmlns:mc="http://schemas.openxmlformats.org/markup-compatibility/2006" xmlns:xr="http://schemas.microsoft.com/office/spreadsheetml/2014/revision" mc:Ignorable="xr" xr:uid="{621969CF-261A-443B-BB9F-0224A02EA698}" name="Pivottabell2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70:T7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0"/>
        <item x="4"/>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6">
    <i>
      <x/>
    </i>
    <i>
      <x v="4"/>
    </i>
    <i>
      <x v="5"/>
    </i>
    <i>
      <x v="6"/>
    </i>
    <i>
      <x v="7"/>
    </i>
    <i t="grand">
      <x/>
    </i>
  </rowItems>
  <colFields count="1">
    <field x="0"/>
  </colFields>
  <colItems count="1">
    <i>
      <x v="1"/>
    </i>
  </colItems>
  <dataFields count="1">
    <dataField name="Medel av F12" fld="17" subtotal="average" baseField="18" baseItem="0"/>
  </dataFields>
  <formats count="2">
    <format dxfId="59">
      <pivotArea outline="0" collapsedLevelsAreSubtotals="1" fieldPosition="0"/>
    </format>
    <format dxfId="5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7.xml><?xml version="1.0" encoding="utf-8"?>
<pivotTableDefinition xmlns="http://schemas.openxmlformats.org/spreadsheetml/2006/main" xmlns:mc="http://schemas.openxmlformats.org/markup-compatibility/2006" xmlns:xr="http://schemas.microsoft.com/office/spreadsheetml/2014/revision" mc:Ignorable="xr" xr:uid="{03A2B588-FABD-46FA-A33C-CE387D277468}" name="Pivottabell1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34:T42"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axis="axisRow" dataField="1" showAll="0">
      <items count="7">
        <item x="5"/>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7">
    <i>
      <x/>
    </i>
    <i>
      <x v="1"/>
    </i>
    <i>
      <x v="2"/>
    </i>
    <i>
      <x v="3"/>
    </i>
    <i>
      <x v="4"/>
    </i>
    <i>
      <x v="5"/>
    </i>
    <i t="grand">
      <x/>
    </i>
  </rowItems>
  <colFields count="1">
    <field x="0"/>
  </colFields>
  <colItems count="1">
    <i>
      <x v="1"/>
    </i>
  </colItems>
  <dataFields count="1">
    <dataField name="Medel av F6" fld="11" subtotal="average" baseField="12" baseItem="0"/>
  </dataFields>
  <formats count="2">
    <format dxfId="61">
      <pivotArea outline="0" collapsedLevelsAreSubtotals="1" fieldPosition="0"/>
    </format>
    <format dxfId="6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8.xml><?xml version="1.0" encoding="utf-8"?>
<pivotTableDefinition xmlns="http://schemas.openxmlformats.org/spreadsheetml/2006/main" xmlns:mc="http://schemas.openxmlformats.org/markup-compatibility/2006" xmlns:xr="http://schemas.microsoft.com/office/spreadsheetml/2014/revision" mc:Ignorable="xr" xr:uid="{EBFE2702-56A8-4BD9-8193-F0D42CEF56BD}" name="Pivottabell7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26:H22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2">
    <i>
      <x v="5"/>
    </i>
    <i t="grand">
      <x/>
    </i>
  </rowItems>
  <colFields count="1">
    <field x="0"/>
  </colFields>
  <colItems count="1">
    <i>
      <x v="1"/>
    </i>
  </colItems>
  <dataFields count="1">
    <dataField name="Medel av F37" fld="42" subtotal="average" baseField="43" baseItem="0"/>
  </dataFields>
  <formats count="2">
    <format dxfId="63">
      <pivotArea outline="0" collapsedLevelsAreSubtotals="1" fieldPosition="0"/>
    </format>
    <format dxfId="6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9.xml><?xml version="1.0" encoding="utf-8"?>
<pivotTableDefinition xmlns="http://schemas.openxmlformats.org/spreadsheetml/2006/main" xmlns:mc="http://schemas.openxmlformats.org/markup-compatibility/2006" xmlns:xr="http://schemas.microsoft.com/office/spreadsheetml/2014/revision" mc:Ignorable="xr" xr:uid="{67587A3C-9D80-4E6A-879E-45F426D14D29}" name="Pivottabell4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18:C12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6">
    <i>
      <x/>
    </i>
    <i>
      <x v="4"/>
    </i>
    <i>
      <x v="5"/>
    </i>
    <i>
      <x v="6"/>
    </i>
    <i>
      <x v="7"/>
    </i>
    <i t="grand">
      <x/>
    </i>
  </rowItems>
  <colFields count="1">
    <field x="0"/>
  </colFields>
  <colItems count="1">
    <i>
      <x v="1"/>
    </i>
  </colItems>
  <dataFields count="1">
    <dataField name="Antal av F19" fld="24" subtotal="count" baseField="2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4D4571DB-A73D-42E4-B40A-DA85A64BEF35}" name="Pivottabell2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75:K8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axis="axisRow" dataField="1" showAll="0" sortType="ascending">
      <items count="8">
        <item x="3"/>
        <item x="0"/>
        <item x="1"/>
        <item x="5"/>
        <item x="2"/>
        <item m="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7">
    <i>
      <x/>
    </i>
    <i>
      <x v="1"/>
    </i>
    <i>
      <x v="2"/>
    </i>
    <i>
      <x v="3"/>
    </i>
    <i>
      <x v="4"/>
    </i>
    <i>
      <x v="6"/>
    </i>
    <i t="grand">
      <x/>
    </i>
  </rowItems>
  <colFields count="1">
    <field x="0"/>
  </colFields>
  <colItems count="1">
    <i>
      <x v="1"/>
    </i>
  </colItems>
  <dataFields count="1">
    <dataField name="Medel av F5" fld="10" subtotal="average" baseField="0" baseItem="0"/>
  </dataFields>
  <formats count="2">
    <format dxfId="125">
      <pivotArea grandRow="1" outline="0" collapsedLevelsAreSubtotals="1" fieldPosition="0"/>
    </format>
    <format dxfId="124">
      <pivotArea collapsedLevelsAreSubtotals="1" fieldPosition="0">
        <references count="1">
          <reference field="1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0.xml><?xml version="1.0" encoding="utf-8"?>
<pivotTableDefinition xmlns="http://schemas.openxmlformats.org/spreadsheetml/2006/main" xmlns:mc="http://schemas.openxmlformats.org/markup-compatibility/2006" xmlns:xr="http://schemas.microsoft.com/office/spreadsheetml/2014/revision" mc:Ignorable="xr" xr:uid="{DF60DC17-47D1-4BF0-8112-CEEB6A13C396}" name="Pivottabell9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Y274:Z33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69">
        <item x="31"/>
        <item x="55"/>
        <item x="51"/>
        <item x="57"/>
        <item m="1" x="67"/>
        <item x="50"/>
        <item x="41"/>
        <item x="28"/>
        <item x="21"/>
        <item x="42"/>
        <item x="56"/>
        <item x="53"/>
        <item x="59"/>
        <item m="1" x="61"/>
        <item m="1" x="62"/>
        <item x="33"/>
        <item x="52"/>
        <item x="36"/>
        <item x="43"/>
        <item x="19"/>
        <item x="22"/>
        <item x="3"/>
        <item x="27"/>
        <item x="58"/>
        <item x="23"/>
        <item x="26"/>
        <item x="13"/>
        <item m="1" x="64"/>
        <item x="48"/>
        <item x="11"/>
        <item x="9"/>
        <item x="47"/>
        <item m="1" x="65"/>
        <item x="16"/>
        <item x="25"/>
        <item x="46"/>
        <item x="12"/>
        <item x="29"/>
        <item x="54"/>
        <item x="2"/>
        <item x="24"/>
        <item x="39"/>
        <item x="34"/>
        <item x="8"/>
        <item x="40"/>
        <item x="5"/>
        <item x="38"/>
        <item x="17"/>
        <item x="49"/>
        <item x="30"/>
        <item x="10"/>
        <item x="7"/>
        <item x="35"/>
        <item m="1" x="63"/>
        <item x="4"/>
        <item x="18"/>
        <item x="1"/>
        <item m="1" x="60"/>
        <item x="37"/>
        <item m="1" x="66"/>
        <item x="15"/>
        <item x="14"/>
        <item x="45"/>
        <item x="44"/>
        <item x="32"/>
        <item x="0"/>
        <item x="6"/>
        <item x="20"/>
        <item t="default"/>
      </items>
    </pivotField>
    <pivotField showAll="0"/>
    <pivotField showAll="0"/>
    <pivotField showAll="0"/>
    <pivotField showAll="0"/>
    <pivotField showAll="0"/>
    <pivotField showAll="0"/>
    <pivotField showAll="0"/>
    <pivotField showAll="0"/>
  </pivotFields>
  <rowFields count="1">
    <field x="51"/>
  </rowFields>
  <rowItems count="61">
    <i>
      <x/>
    </i>
    <i>
      <x v="1"/>
    </i>
    <i>
      <x v="2"/>
    </i>
    <i>
      <x v="3"/>
    </i>
    <i>
      <x v="5"/>
    </i>
    <i>
      <x v="6"/>
    </i>
    <i>
      <x v="7"/>
    </i>
    <i>
      <x v="8"/>
    </i>
    <i>
      <x v="9"/>
    </i>
    <i>
      <x v="10"/>
    </i>
    <i>
      <x v="11"/>
    </i>
    <i>
      <x v="12"/>
    </i>
    <i>
      <x v="15"/>
    </i>
    <i>
      <x v="16"/>
    </i>
    <i>
      <x v="17"/>
    </i>
    <i>
      <x v="18"/>
    </i>
    <i>
      <x v="19"/>
    </i>
    <i>
      <x v="20"/>
    </i>
    <i>
      <x v="21"/>
    </i>
    <i>
      <x v="22"/>
    </i>
    <i>
      <x v="23"/>
    </i>
    <i>
      <x v="24"/>
    </i>
    <i>
      <x v="25"/>
    </i>
    <i>
      <x v="26"/>
    </i>
    <i>
      <x v="28"/>
    </i>
    <i>
      <x v="29"/>
    </i>
    <i>
      <x v="30"/>
    </i>
    <i>
      <x v="31"/>
    </i>
    <i>
      <x v="33"/>
    </i>
    <i>
      <x v="34"/>
    </i>
    <i>
      <x v="35"/>
    </i>
    <i>
      <x v="36"/>
    </i>
    <i>
      <x v="37"/>
    </i>
    <i>
      <x v="38"/>
    </i>
    <i>
      <x v="39"/>
    </i>
    <i>
      <x v="40"/>
    </i>
    <i>
      <x v="41"/>
    </i>
    <i>
      <x v="42"/>
    </i>
    <i>
      <x v="43"/>
    </i>
    <i>
      <x v="44"/>
    </i>
    <i>
      <x v="45"/>
    </i>
    <i>
      <x v="46"/>
    </i>
    <i>
      <x v="47"/>
    </i>
    <i>
      <x v="48"/>
    </i>
    <i>
      <x v="49"/>
    </i>
    <i>
      <x v="50"/>
    </i>
    <i>
      <x v="51"/>
    </i>
    <i>
      <x v="52"/>
    </i>
    <i>
      <x v="54"/>
    </i>
    <i>
      <x v="55"/>
    </i>
    <i>
      <x v="56"/>
    </i>
    <i>
      <x v="58"/>
    </i>
    <i>
      <x v="60"/>
    </i>
    <i>
      <x v="61"/>
    </i>
    <i>
      <x v="62"/>
    </i>
    <i>
      <x v="63"/>
    </i>
    <i>
      <x v="64"/>
    </i>
    <i>
      <x v="65"/>
    </i>
    <i>
      <x v="66"/>
    </i>
    <i>
      <x v="67"/>
    </i>
    <i t="grand">
      <x/>
    </i>
  </rowItems>
  <colFields count="1">
    <field x="0"/>
  </colFields>
  <colItems count="1">
    <i>
      <x v="1"/>
    </i>
  </colItems>
  <dataFields count="1">
    <dataField name="Antal av Index3" fld="5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1.xml><?xml version="1.0" encoding="utf-8"?>
<pivotTableDefinition xmlns="http://schemas.openxmlformats.org/spreadsheetml/2006/main" xmlns:mc="http://schemas.openxmlformats.org/markup-compatibility/2006" xmlns:xr="http://schemas.microsoft.com/office/spreadsheetml/2014/revision" mc:Ignorable="xr" xr:uid="{805A5051-5FCF-4722-9550-F7DF5A189E8D}" name="Pivottabell2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70:H7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7">
        <item m="1" x="5"/>
        <item x="2"/>
        <item x="1"/>
        <item x="0"/>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6">
    <i>
      <x v="1"/>
    </i>
    <i>
      <x v="2"/>
    </i>
    <i>
      <x v="3"/>
    </i>
    <i>
      <x v="4"/>
    </i>
    <i>
      <x v="5"/>
    </i>
    <i t="grand">
      <x/>
    </i>
  </rowItems>
  <colFields count="1">
    <field x="0"/>
  </colFields>
  <colItems count="1">
    <i>
      <x v="1"/>
    </i>
  </colItems>
  <dataFields count="1">
    <dataField name="Medel av F11" fld="16" subtotal="average" baseField="17" baseItem="0"/>
  </dataFields>
  <formats count="2">
    <format dxfId="65">
      <pivotArea outline="0" collapsedLevelsAreSubtotals="1" fieldPosition="0"/>
    </format>
    <format dxfId="6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2.xml><?xml version="1.0" encoding="utf-8"?>
<pivotTableDefinition xmlns="http://schemas.openxmlformats.org/spreadsheetml/2006/main" xmlns:mc="http://schemas.openxmlformats.org/markup-compatibility/2006" xmlns:xr="http://schemas.microsoft.com/office/spreadsheetml/2014/revision" mc:Ignorable="xr" xr:uid="{A7CB5821-B1B4-4273-B7B4-4A2EF2DA5E2A}" name="Pivottabell2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46:H54"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axis="axisRow" dataField="1" showAll="0">
      <items count="7">
        <item x="5"/>
        <item x="4"/>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7">
    <i>
      <x/>
    </i>
    <i>
      <x v="1"/>
    </i>
    <i>
      <x v="2"/>
    </i>
    <i>
      <x v="3"/>
    </i>
    <i>
      <x v="4"/>
    </i>
    <i>
      <x v="5"/>
    </i>
    <i t="grand">
      <x/>
    </i>
  </rowItems>
  <colFields count="1">
    <field x="0"/>
  </colFields>
  <colItems count="1">
    <i>
      <x v="1"/>
    </i>
  </colItems>
  <dataFields count="1">
    <dataField name="Medel av F7" fld="12" subtotal="average" baseField="13" baseItem="0"/>
  </dataFields>
  <formats count="2">
    <format dxfId="67">
      <pivotArea outline="0" collapsedLevelsAreSubtotals="1" fieldPosition="0"/>
    </format>
    <format dxfId="6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3.xml><?xml version="1.0" encoding="utf-8"?>
<pivotTableDefinition xmlns="http://schemas.openxmlformats.org/spreadsheetml/2006/main" xmlns:mc="http://schemas.openxmlformats.org/markup-compatibility/2006" xmlns:xr="http://schemas.microsoft.com/office/spreadsheetml/2014/revision" mc:Ignorable="xr" xr:uid="{676B440A-E4E9-4627-9894-D5CDA7678BDF}" name="Pivottabell6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90:C19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2"/>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6">
    <i>
      <x/>
    </i>
    <i>
      <x v="4"/>
    </i>
    <i>
      <x v="5"/>
    </i>
    <i>
      <x v="6"/>
    </i>
    <i>
      <x v="7"/>
    </i>
    <i t="grand">
      <x/>
    </i>
  </rowItems>
  <colFields count="1">
    <field x="0"/>
  </colFields>
  <colItems count="1">
    <i>
      <x v="1"/>
    </i>
  </colItems>
  <dataFields count="1">
    <dataField name="Antal av F31" fld="36" subtotal="count" baseField="3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4.xml><?xml version="1.0" encoding="utf-8"?>
<pivotTableDefinition xmlns="http://schemas.openxmlformats.org/spreadsheetml/2006/main" xmlns:mc="http://schemas.openxmlformats.org/markup-compatibility/2006" xmlns:xr="http://schemas.microsoft.com/office/spreadsheetml/2014/revision" mc:Ignorable="xr" xr:uid="{E7A96755-6C8F-4B91-9ECB-70478219E835}" name="Pivottabell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10:T1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axis="axisRow" dataField="1" showAll="0">
      <items count="9">
        <item x="3"/>
        <item m="1" x="5"/>
        <item m="1" x="7"/>
        <item m="1" x="6"/>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4"/>
    </i>
    <i>
      <x v="5"/>
    </i>
    <i>
      <x v="6"/>
    </i>
    <i>
      <x v="7"/>
    </i>
    <i t="grand">
      <x/>
    </i>
  </rowItems>
  <colFields count="1">
    <field x="0"/>
  </colFields>
  <colItems count="1">
    <i>
      <x v="1"/>
    </i>
  </colItems>
  <dataFields count="1">
    <dataField name="Medel av F2" fld="7" subtotal="average" baseField="0" baseItem="0"/>
  </dataFields>
  <formats count="2">
    <format dxfId="69">
      <pivotArea outline="0" collapsedLevelsAreSubtotals="1" fieldPosition="0"/>
    </format>
    <format dxfId="6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5.xml><?xml version="1.0" encoding="utf-8"?>
<pivotTableDefinition xmlns="http://schemas.openxmlformats.org/spreadsheetml/2006/main" xmlns:mc="http://schemas.openxmlformats.org/markup-compatibility/2006" xmlns:xr="http://schemas.microsoft.com/office/spreadsheetml/2014/revision" mc:Ignorable="xr" xr:uid="{1305ED74-D9F7-4A61-8D0B-F1CF4A21B867}" name="Pivottabell2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46:T54"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axis="axisRow" dataField="1" showAll="0">
      <items count="7">
        <item x="5"/>
        <item x="3"/>
        <item x="2"/>
        <item x="1"/>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7">
    <i>
      <x/>
    </i>
    <i>
      <x v="1"/>
    </i>
    <i>
      <x v="2"/>
    </i>
    <i>
      <x v="3"/>
    </i>
    <i>
      <x v="4"/>
    </i>
    <i>
      <x v="5"/>
    </i>
    <i t="grand">
      <x/>
    </i>
  </rowItems>
  <colFields count="1">
    <field x="0"/>
  </colFields>
  <colItems count="1">
    <i>
      <x v="1"/>
    </i>
  </colItems>
  <dataFields count="1">
    <dataField name="Medel av F8" fld="13" subtotal="average" baseField="14" baseItem="0"/>
  </dataFields>
  <formats count="2">
    <format dxfId="71">
      <pivotArea outline="0" collapsedLevelsAreSubtotals="1" fieldPosition="0"/>
    </format>
    <format dxfId="7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6.xml><?xml version="1.0" encoding="utf-8"?>
<pivotTableDefinition xmlns="http://schemas.openxmlformats.org/spreadsheetml/2006/main" xmlns:mc="http://schemas.openxmlformats.org/markup-compatibility/2006" xmlns:xr="http://schemas.microsoft.com/office/spreadsheetml/2014/revision" mc:Ignorable="xr" xr:uid="{D5934F48-C1AD-417B-B930-B8AA9231FA4F}" name="Pivottabell5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166:N173"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m="1" x="5"/>
        <item m="1" x="7"/>
        <item m="1" x="6"/>
        <item x="3"/>
        <item x="4"/>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6">
    <i>
      <x/>
    </i>
    <i>
      <x v="4"/>
    </i>
    <i>
      <x v="5"/>
    </i>
    <i>
      <x v="6"/>
    </i>
    <i>
      <x v="7"/>
    </i>
    <i t="grand">
      <x/>
    </i>
  </rowItems>
  <colFields count="1">
    <field x="0"/>
  </colFields>
  <colItems count="1">
    <i>
      <x v="1"/>
    </i>
  </colItems>
  <dataFields count="1">
    <dataField name="Antal av F28" fld="33" subtotal="count" baseField="3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7.xml><?xml version="1.0" encoding="utf-8"?>
<pivotTableDefinition xmlns="http://schemas.openxmlformats.org/spreadsheetml/2006/main" xmlns:mc="http://schemas.openxmlformats.org/markup-compatibility/2006" xmlns:xr="http://schemas.microsoft.com/office/spreadsheetml/2014/revision" mc:Ignorable="xr" xr:uid="{A7F3EF57-1609-41AA-B33F-7861C9C3C0A9}" name="Pivottabell4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142:T14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m="1" x="5"/>
        <item m="1" x="7"/>
        <item m="1" x="6"/>
        <item x="0"/>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6">
    <i>
      <x/>
    </i>
    <i>
      <x v="4"/>
    </i>
    <i>
      <x v="5"/>
    </i>
    <i>
      <x v="6"/>
    </i>
    <i>
      <x v="7"/>
    </i>
    <i t="grand">
      <x/>
    </i>
  </rowItems>
  <colFields count="1">
    <field x="0"/>
  </colFields>
  <colItems count="1">
    <i>
      <x v="1"/>
    </i>
  </colItems>
  <dataFields count="1">
    <dataField name="Medel av F24" fld="29" subtotal="average" baseField="30" baseItem="0"/>
  </dataFields>
  <formats count="2">
    <format dxfId="73">
      <pivotArea outline="0" collapsedLevelsAreSubtotals="1" fieldPosition="0"/>
    </format>
    <format dxfId="7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8.xml><?xml version="1.0" encoding="utf-8"?>
<pivotTableDefinition xmlns="http://schemas.openxmlformats.org/spreadsheetml/2006/main" xmlns:mc="http://schemas.openxmlformats.org/markup-compatibility/2006" xmlns:xr="http://schemas.microsoft.com/office/spreadsheetml/2014/revision" mc:Ignorable="xr" xr:uid="{4DD0418A-101E-48F6-9FC3-492FE6CC14EA}" name="Pivottabell8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50:H253"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2">
    <i>
      <x v="5"/>
    </i>
    <i t="grand">
      <x/>
    </i>
  </rowItems>
  <colFields count="1">
    <field x="0"/>
  </colFields>
  <colItems count="1">
    <i>
      <x v="1"/>
    </i>
  </colItems>
  <dataFields count="1">
    <dataField name="Medel av F41" fld="46" subtotal="average" baseField="47" baseItem="0"/>
  </dataFields>
  <formats count="2">
    <format dxfId="75">
      <pivotArea outline="0" collapsedLevelsAreSubtotals="1" fieldPosition="0"/>
    </format>
    <format dxfId="7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9.xml><?xml version="1.0" encoding="utf-8"?>
<pivotTableDefinition xmlns="http://schemas.openxmlformats.org/spreadsheetml/2006/main" xmlns:mc="http://schemas.openxmlformats.org/markup-compatibility/2006" xmlns:xr="http://schemas.microsoft.com/office/spreadsheetml/2014/revision" mc:Ignorable="xr" xr:uid="{1A6D68F8-2D85-4460-89A3-ED45BA89058D}" name="Pivottabell8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250:T253"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2">
    <i>
      <x v="5"/>
    </i>
    <i t="grand">
      <x/>
    </i>
  </rowItems>
  <colFields count="1">
    <field x="0"/>
  </colFields>
  <colItems count="1">
    <i>
      <x v="1"/>
    </i>
  </colItems>
  <dataFields count="1">
    <dataField name="Medel av F42" fld="47" subtotal="average" baseField="48" baseItem="0"/>
  </dataFields>
  <formats count="2">
    <format dxfId="77">
      <pivotArea outline="0" collapsedLevelsAreSubtotals="1" fieldPosition="0"/>
    </format>
    <format dxfId="7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534525B5-9129-45EF-BA78-B4A45E856FA7}" name="Pivottabell15" cacheId="0"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J4:J5" firstHeaderRow="1" firstDataRow="1" firstDataCol="0" rowPageCount="1" colPageCount="1"/>
  <pivotFields count="49">
    <pivotField showAll="0"/>
    <pivotField axis="axisPage" dataField="1"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1" hier="-1"/>
  </pageFields>
  <dataFields count="1">
    <dataField name="Antal av Utförar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0.xml><?xml version="1.0" encoding="utf-8"?>
<pivotTableDefinition xmlns="http://schemas.openxmlformats.org/spreadsheetml/2006/main" xmlns:mc="http://schemas.openxmlformats.org/markup-compatibility/2006" xmlns:xr="http://schemas.microsoft.com/office/spreadsheetml/2014/revision" mc:Ignorable="xr" xr:uid="{EC06E691-2A04-4A4C-BA04-CDB42A23B7E5}" name="Pivottabell7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202:T20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6">
    <i>
      <x/>
    </i>
    <i>
      <x v="4"/>
    </i>
    <i>
      <x v="5"/>
    </i>
    <i>
      <x v="6"/>
    </i>
    <i>
      <x v="7"/>
    </i>
    <i t="grand">
      <x/>
    </i>
  </rowItems>
  <colFields count="1">
    <field x="0"/>
  </colFields>
  <colItems count="1">
    <i>
      <x v="1"/>
    </i>
  </colItems>
  <dataFields count="1">
    <dataField name="Medel av F34" fld="39" subtotal="average" baseField="40" baseItem="0"/>
  </dataFields>
  <formats count="2">
    <format dxfId="79">
      <pivotArea outline="0" collapsedLevelsAreSubtotals="1" fieldPosition="0"/>
    </format>
    <format dxfId="7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1.xml><?xml version="1.0" encoding="utf-8"?>
<pivotTableDefinition xmlns="http://schemas.openxmlformats.org/spreadsheetml/2006/main" xmlns:mc="http://schemas.openxmlformats.org/markup-compatibility/2006" xmlns:xr="http://schemas.microsoft.com/office/spreadsheetml/2014/revision" mc:Ignorable="xr" xr:uid="{4BD8124D-FAA2-4069-8C8C-3CC24991DD15}" name="Pivottabell8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38:C24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2">
    <i>
      <x v="5"/>
    </i>
    <i t="grand">
      <x/>
    </i>
  </rowItems>
  <colFields count="1">
    <field x="0"/>
  </colFields>
  <colItems count="1">
    <i>
      <x v="1"/>
    </i>
  </colItems>
  <dataFields count="1">
    <dataField name="Antal av F39" fld="44" subtotal="count" baseField="4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2.xml><?xml version="1.0" encoding="utf-8"?>
<pivotTableDefinition xmlns="http://schemas.openxmlformats.org/spreadsheetml/2006/main" xmlns:mc="http://schemas.openxmlformats.org/markup-compatibility/2006" xmlns:xr="http://schemas.microsoft.com/office/spreadsheetml/2014/revision" mc:Ignorable="xr" xr:uid="{3A421327-3334-4357-A3EC-6BFCF018B735}" name="Pivottabell1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58:H6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axis="axisRow" dataField="1" showAll="0">
      <items count="7">
        <item x="5"/>
        <item x="4"/>
        <item x="3"/>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5"/>
    </i>
    <i t="grand">
      <x/>
    </i>
  </rowItems>
  <colFields count="1">
    <field x="0"/>
  </colFields>
  <colItems count="1">
    <i>
      <x v="1"/>
    </i>
  </colItems>
  <dataFields count="1">
    <dataField name="Medel av F9" fld="14" subtotal="average" baseField="15" baseItem="0"/>
  </dataFields>
  <formats count="2">
    <format dxfId="81">
      <pivotArea outline="0" collapsedLevelsAreSubtotals="1" fieldPosition="0"/>
    </format>
    <format dxfId="8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3.xml><?xml version="1.0" encoding="utf-8"?>
<pivotTableDefinition xmlns="http://schemas.openxmlformats.org/spreadsheetml/2006/main" xmlns:mc="http://schemas.openxmlformats.org/markup-compatibility/2006" xmlns:xr="http://schemas.microsoft.com/office/spreadsheetml/2014/revision" mc:Ignorable="xr" xr:uid="{A7005720-9487-43A3-8FF4-FD2F8A1088EB}" name="Pivottabell1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34:N42"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axis="axisRow" dataField="1" showAll="0">
      <items count="7">
        <item x="5"/>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7">
    <i>
      <x/>
    </i>
    <i>
      <x v="1"/>
    </i>
    <i>
      <x v="2"/>
    </i>
    <i>
      <x v="3"/>
    </i>
    <i>
      <x v="4"/>
    </i>
    <i>
      <x v="5"/>
    </i>
    <i t="grand">
      <x/>
    </i>
  </rowItems>
  <colFields count="1">
    <field x="0"/>
  </colFields>
  <colItems count="1">
    <i>
      <x v="1"/>
    </i>
  </colItems>
  <dataFields count="1">
    <dataField name="Antal av F6"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4.xml><?xml version="1.0" encoding="utf-8"?>
<pivotTableDefinition xmlns="http://schemas.openxmlformats.org/spreadsheetml/2006/main" xmlns:mc="http://schemas.openxmlformats.org/markup-compatibility/2006" xmlns:xr="http://schemas.microsoft.com/office/spreadsheetml/2014/revision" mc:Ignorable="xr" xr:uid="{796943E1-C69B-43F2-A6E2-73BE5E89EC5B}" name="Pivottabell4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130:N138"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5"/>
        <item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5"/>
    </i>
    <i t="grand">
      <x/>
    </i>
  </rowItems>
  <colFields count="1">
    <field x="0"/>
  </colFields>
  <colItems count="1">
    <i>
      <x v="1"/>
    </i>
  </colItems>
  <dataFields count="1">
    <dataField name="Antal av F22" fld="27" subtotal="count" baseField="2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5.xml><?xml version="1.0" encoding="utf-8"?>
<pivotTableDefinition xmlns="http://schemas.openxmlformats.org/spreadsheetml/2006/main" xmlns:mc="http://schemas.openxmlformats.org/markup-compatibility/2006" xmlns:xr="http://schemas.microsoft.com/office/spreadsheetml/2014/revision" mc:Ignorable="xr" xr:uid="{98372739-DC47-427E-9A7F-545443033942}" name="Pivottabell9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74:H300"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29">
        <item x="20"/>
        <item x="23"/>
        <item x="21"/>
        <item m="1" x="27"/>
        <item x="15"/>
        <item x="7"/>
        <item x="4"/>
        <item x="16"/>
        <item x="22"/>
        <item x="8"/>
        <item x="18"/>
        <item x="2"/>
        <item x="17"/>
        <item x="1"/>
        <item m="1" x="26"/>
        <item x="13"/>
        <item x="10"/>
        <item x="11"/>
        <item x="3"/>
        <item x="9"/>
        <item x="14"/>
        <item x="5"/>
        <item m="1" x="25"/>
        <item x="12"/>
        <item x="6"/>
        <item m="1" x="24"/>
        <item x="0"/>
        <item x="19"/>
        <item t="default"/>
      </items>
    </pivotField>
    <pivotField showAll="0"/>
    <pivotField showAll="0"/>
    <pivotField showAll="0"/>
    <pivotField showAll="0"/>
    <pivotField showAll="0"/>
    <pivotField showAll="0"/>
    <pivotField showAll="0"/>
    <pivotField showAll="0"/>
    <pivotField showAll="0"/>
    <pivotField showAll="0"/>
  </pivotFields>
  <rowFields count="1">
    <field x="49"/>
  </rowFields>
  <rowItems count="25">
    <i>
      <x/>
    </i>
    <i>
      <x v="1"/>
    </i>
    <i>
      <x v="2"/>
    </i>
    <i>
      <x v="4"/>
    </i>
    <i>
      <x v="5"/>
    </i>
    <i>
      <x v="6"/>
    </i>
    <i>
      <x v="7"/>
    </i>
    <i>
      <x v="8"/>
    </i>
    <i>
      <x v="9"/>
    </i>
    <i>
      <x v="10"/>
    </i>
    <i>
      <x v="11"/>
    </i>
    <i>
      <x v="12"/>
    </i>
    <i>
      <x v="13"/>
    </i>
    <i>
      <x v="15"/>
    </i>
    <i>
      <x v="16"/>
    </i>
    <i>
      <x v="17"/>
    </i>
    <i>
      <x v="18"/>
    </i>
    <i>
      <x v="19"/>
    </i>
    <i>
      <x v="20"/>
    </i>
    <i>
      <x v="21"/>
    </i>
    <i>
      <x v="23"/>
    </i>
    <i>
      <x v="24"/>
    </i>
    <i>
      <x v="26"/>
    </i>
    <i>
      <x v="27"/>
    </i>
    <i t="grand">
      <x/>
    </i>
  </rowItems>
  <colFields count="1">
    <field x="0"/>
  </colFields>
  <colItems count="1">
    <i>
      <x v="1"/>
    </i>
  </colItems>
  <dataFields count="1">
    <dataField name="Medel av Index1" fld="49" subtotal="average" baseField="0" baseItem="0"/>
  </dataFields>
  <formats count="2">
    <format dxfId="83">
      <pivotArea outline="0" collapsedLevelsAreSubtotals="1" fieldPosition="0"/>
    </format>
    <format dxfId="8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6.xml><?xml version="1.0" encoding="utf-8"?>
<pivotTableDefinition xmlns="http://schemas.openxmlformats.org/spreadsheetml/2006/main" xmlns:mc="http://schemas.openxmlformats.org/markup-compatibility/2006" xmlns:xr="http://schemas.microsoft.com/office/spreadsheetml/2014/revision" mc:Ignorable="xr" xr:uid="{BF241E3B-20C2-41CD-BFEF-77212E65C08D}" name="Pivottabell4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118:T12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2"/>
        <item x="1"/>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7">
    <i>
      <x/>
    </i>
    <i>
      <x v="1"/>
    </i>
    <i>
      <x v="2"/>
    </i>
    <i>
      <x v="3"/>
    </i>
    <i>
      <x v="4"/>
    </i>
    <i>
      <x v="5"/>
    </i>
    <i t="grand">
      <x/>
    </i>
  </rowItems>
  <colFields count="1">
    <field x="0"/>
  </colFields>
  <colItems count="1">
    <i>
      <x v="1"/>
    </i>
  </colItems>
  <dataFields count="1">
    <dataField name="Medel av F20" fld="25" subtotal="average" baseField="26" baseItem="0"/>
  </dataFields>
  <formats count="2">
    <format dxfId="85">
      <pivotArea outline="0" collapsedLevelsAreSubtotals="1" fieldPosition="0"/>
    </format>
    <format dxfId="8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7.xml><?xml version="1.0" encoding="utf-8"?>
<pivotTableDefinition xmlns="http://schemas.openxmlformats.org/spreadsheetml/2006/main" xmlns:mc="http://schemas.openxmlformats.org/markup-compatibility/2006" xmlns:xr="http://schemas.microsoft.com/office/spreadsheetml/2014/revision" mc:Ignorable="xr" xr:uid="{1ABF1FBE-3553-4638-8CB9-2ECA452EE05E}" name="Pivottabell4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18:H12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6">
    <i>
      <x/>
    </i>
    <i>
      <x v="4"/>
    </i>
    <i>
      <x v="5"/>
    </i>
    <i>
      <x v="6"/>
    </i>
    <i>
      <x v="7"/>
    </i>
    <i t="grand">
      <x/>
    </i>
  </rowItems>
  <colFields count="1">
    <field x="0"/>
  </colFields>
  <colItems count="1">
    <i>
      <x v="1"/>
    </i>
  </colItems>
  <dataFields count="1">
    <dataField name="Medel av F19" fld="24" subtotal="average" baseField="25" baseItem="0"/>
  </dataFields>
  <formats count="2">
    <format dxfId="87">
      <pivotArea outline="0" collapsedLevelsAreSubtotals="1" fieldPosition="0"/>
    </format>
    <format dxfId="8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8.xml><?xml version="1.0" encoding="utf-8"?>
<pivotTableDefinition xmlns="http://schemas.openxmlformats.org/spreadsheetml/2006/main" xmlns:mc="http://schemas.openxmlformats.org/markup-compatibility/2006" xmlns:xr="http://schemas.microsoft.com/office/spreadsheetml/2014/revision" mc:Ignorable="xr" xr:uid="{E44BE33B-5B60-4587-BBB2-F962838DBC5F}" name="Pivottabell7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214:N21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v="1"/>
    </i>
  </colItems>
  <dataFields count="1">
    <dataField name="Antal av F36" fld="41" subtotal="count" baseField="4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9.xml><?xml version="1.0" encoding="utf-8"?>
<pivotTableDefinition xmlns="http://schemas.openxmlformats.org/spreadsheetml/2006/main" xmlns:mc="http://schemas.openxmlformats.org/markup-compatibility/2006" xmlns:xr="http://schemas.microsoft.com/office/spreadsheetml/2014/revision" mc:Ignorable="xr" xr:uid="{80D12EDD-CB47-46D5-95E5-B5460BB32CE3}" name="Pivottabell1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2:C2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axis="axisRow" dataField="1" showAll="0">
      <items count="9">
        <item x="4"/>
        <item m="1" x="5"/>
        <item m="1" x="7"/>
        <item m="1" x="6"/>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6">
    <i>
      <x/>
    </i>
    <i>
      <x v="4"/>
    </i>
    <i>
      <x v="5"/>
    </i>
    <i>
      <x v="6"/>
    </i>
    <i>
      <x v="7"/>
    </i>
    <i t="grand">
      <x/>
    </i>
  </rowItems>
  <colFields count="1">
    <field x="0"/>
  </colFields>
  <colItems count="1">
    <i>
      <x v="1"/>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FDE4584-D06D-43FF-A3D8-7774BD29338C}" name="Pivottabell1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51:H5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axis="axisRow" dataField="1" showAll="0" sortType="ascending">
      <items count="7">
        <item x="0"/>
        <item x="1"/>
        <item x="2"/>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0"/>
  </colFields>
  <colItems count="1">
    <i>
      <x v="1"/>
    </i>
  </colItems>
  <dataFields count="1">
    <dataField name="Antal av F3" fld="8"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0.xml><?xml version="1.0" encoding="utf-8"?>
<pivotTableDefinition xmlns="http://schemas.openxmlformats.org/spreadsheetml/2006/main" xmlns:mc="http://schemas.openxmlformats.org/markup-compatibility/2006" xmlns:xr="http://schemas.microsoft.com/office/spreadsheetml/2014/revision" mc:Ignorable="xr" xr:uid="{717215B0-EFC3-4E79-9361-C4AF8D6EFB46}" name="Pivottabell3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06:H113"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4"/>
    </i>
    <i>
      <x v="5"/>
    </i>
    <i>
      <x v="6"/>
    </i>
    <i>
      <x v="7"/>
    </i>
    <i t="grand">
      <x/>
    </i>
  </rowItems>
  <colFields count="1">
    <field x="0"/>
  </colFields>
  <colItems count="1">
    <i>
      <x v="1"/>
    </i>
  </colItems>
  <dataFields count="1">
    <dataField name="Medel av F17" fld="22" subtotal="average" baseField="23" baseItem="0"/>
  </dataFields>
  <formats count="2">
    <format dxfId="89">
      <pivotArea outline="0" collapsedLevelsAreSubtotals="1" fieldPosition="0"/>
    </format>
    <format dxfId="8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1.xml><?xml version="1.0" encoding="utf-8"?>
<pivotTableDefinition xmlns="http://schemas.openxmlformats.org/spreadsheetml/2006/main" xmlns:mc="http://schemas.openxmlformats.org/markup-compatibility/2006" xmlns:xr="http://schemas.microsoft.com/office/spreadsheetml/2014/revision" mc:Ignorable="xr" xr:uid="{FFEE7E13-3BA7-4019-BE17-C4490155F3C2}" name="Pivottabell7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226:T22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2">
    <i>
      <x v="5"/>
    </i>
    <i t="grand">
      <x/>
    </i>
  </rowItems>
  <colFields count="1">
    <field x="0"/>
  </colFields>
  <colItems count="1">
    <i>
      <x v="1"/>
    </i>
  </colItems>
  <dataFields count="1">
    <dataField name="Medel av F38" fld="43" subtotal="average" baseField="44" baseItem="0"/>
  </dataFields>
  <formats count="2">
    <format dxfId="91">
      <pivotArea outline="0" collapsedLevelsAreSubtotals="1" fieldPosition="0"/>
    </format>
    <format dxfId="9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2.xml><?xml version="1.0" encoding="utf-8"?>
<pivotTableDefinition xmlns="http://schemas.openxmlformats.org/spreadsheetml/2006/main" xmlns:mc="http://schemas.openxmlformats.org/markup-compatibility/2006" xmlns:xr="http://schemas.microsoft.com/office/spreadsheetml/2014/revision" mc:Ignorable="xr" xr:uid="{D15553CF-9AFC-4272-B45B-CC1F4F3D548A}" name="Pivottabell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3:N5" firstHeaderRow="1" firstDataRow="2" firstDataCol="1" rowPageCount="1" colPageCount="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axis="axisPage" dataField="1" showAll="0">
      <items count="10">
        <item m="1" x="8"/>
        <item x="0"/>
        <item x="1"/>
        <item x="2"/>
        <item x="3"/>
        <item x="4"/>
        <item x="5"/>
        <item x="6"/>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4" hier="-1"/>
  </pageFields>
  <dataFields count="1">
    <dataField name="Antal av Klass"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3.xml><?xml version="1.0" encoding="utf-8"?>
<pivotTableDefinition xmlns="http://schemas.openxmlformats.org/spreadsheetml/2006/main" xmlns:mc="http://schemas.openxmlformats.org/markup-compatibility/2006" xmlns:xr="http://schemas.microsoft.com/office/spreadsheetml/2014/revision" mc:Ignorable="xr" xr:uid="{0154E7AD-62D7-442C-A113-858F3065FED7}" name="Pivottabell10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H293:AI38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97">
        <item x="45"/>
        <item x="2"/>
        <item x="23"/>
        <item x="5"/>
        <item x="1"/>
        <item x="28"/>
        <item x="37"/>
        <item x="16"/>
        <item x="3"/>
        <item x="30"/>
        <item x="8"/>
        <item x="21"/>
        <item x="13"/>
        <item x="42"/>
        <item x="54"/>
        <item x="49"/>
        <item x="53"/>
        <item x="24"/>
        <item x="4"/>
        <item x="50"/>
        <item x="0"/>
        <item x="6"/>
        <item x="17"/>
        <item x="11"/>
        <item x="15"/>
        <item x="36"/>
        <item x="12"/>
        <item x="33"/>
        <item x="18"/>
        <item x="32"/>
        <item x="25"/>
        <item x="31"/>
        <item x="27"/>
        <item x="7"/>
        <item x="46"/>
        <item x="73"/>
        <item x="76"/>
        <item m="1" x="87"/>
        <item m="1" x="86"/>
        <item x="59"/>
        <item x="39"/>
        <item x="55"/>
        <item x="38"/>
        <item x="22"/>
        <item x="14"/>
        <item x="48"/>
        <item x="69"/>
        <item x="34"/>
        <item x="10"/>
        <item m="1" x="88"/>
        <item x="85"/>
        <item x="35"/>
        <item x="80"/>
        <item x="67"/>
        <item x="19"/>
        <item x="74"/>
        <item x="9"/>
        <item x="47"/>
        <item x="81"/>
        <item x="66"/>
        <item x="78"/>
        <item x="65"/>
        <item x="70"/>
        <item x="51"/>
        <item x="64"/>
        <item x="40"/>
        <item x="26"/>
        <item m="1" x="89"/>
        <item m="1" x="90"/>
        <item x="60"/>
        <item m="1" x="95"/>
        <item x="63"/>
        <item x="75"/>
        <item x="56"/>
        <item x="68"/>
        <item x="20"/>
        <item x="62"/>
        <item x="79"/>
        <item x="71"/>
        <item x="43"/>
        <item m="1" x="91"/>
        <item m="1" x="94"/>
        <item x="82"/>
        <item m="1" x="92"/>
        <item x="41"/>
        <item x="61"/>
        <item m="1" x="93"/>
        <item x="57"/>
        <item x="58"/>
        <item x="52"/>
        <item x="29"/>
        <item x="44"/>
        <item x="72"/>
        <item x="77"/>
        <item x="83"/>
        <item x="84"/>
        <item t="default"/>
      </items>
    </pivotField>
    <pivotField showAll="0"/>
    <pivotField showAll="0"/>
  </pivotFields>
  <rowFields count="1">
    <field x="57"/>
  </rowFields>
  <rowItems count="8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9"/>
    </i>
    <i>
      <x v="40"/>
    </i>
    <i>
      <x v="41"/>
    </i>
    <i>
      <x v="42"/>
    </i>
    <i>
      <x v="43"/>
    </i>
    <i>
      <x v="44"/>
    </i>
    <i>
      <x v="45"/>
    </i>
    <i>
      <x v="46"/>
    </i>
    <i>
      <x v="47"/>
    </i>
    <i>
      <x v="48"/>
    </i>
    <i>
      <x v="50"/>
    </i>
    <i>
      <x v="51"/>
    </i>
    <i>
      <x v="52"/>
    </i>
    <i>
      <x v="53"/>
    </i>
    <i>
      <x v="54"/>
    </i>
    <i>
      <x v="55"/>
    </i>
    <i>
      <x v="56"/>
    </i>
    <i>
      <x v="57"/>
    </i>
    <i>
      <x v="58"/>
    </i>
    <i>
      <x v="59"/>
    </i>
    <i>
      <x v="60"/>
    </i>
    <i>
      <x v="61"/>
    </i>
    <i>
      <x v="62"/>
    </i>
    <i>
      <x v="63"/>
    </i>
    <i>
      <x v="64"/>
    </i>
    <i>
      <x v="65"/>
    </i>
    <i>
      <x v="66"/>
    </i>
    <i>
      <x v="69"/>
    </i>
    <i>
      <x v="71"/>
    </i>
    <i>
      <x v="72"/>
    </i>
    <i>
      <x v="73"/>
    </i>
    <i>
      <x v="74"/>
    </i>
    <i>
      <x v="75"/>
    </i>
    <i>
      <x v="76"/>
    </i>
    <i>
      <x v="77"/>
    </i>
    <i>
      <x v="78"/>
    </i>
    <i>
      <x v="79"/>
    </i>
    <i>
      <x v="82"/>
    </i>
    <i>
      <x v="84"/>
    </i>
    <i>
      <x v="85"/>
    </i>
    <i>
      <x v="87"/>
    </i>
    <i>
      <x v="88"/>
    </i>
    <i>
      <x v="89"/>
    </i>
    <i>
      <x v="90"/>
    </i>
    <i>
      <x v="91"/>
    </i>
    <i>
      <x v="92"/>
    </i>
    <i>
      <x v="93"/>
    </i>
    <i>
      <x v="94"/>
    </i>
    <i>
      <x v="95"/>
    </i>
    <i t="grand">
      <x/>
    </i>
  </rowItems>
  <colFields count="1">
    <field x="0"/>
  </colFields>
  <colItems count="1">
    <i>
      <x v="1"/>
    </i>
  </colItems>
  <dataFields count="1">
    <dataField name="Medel av Index9" fld="57" subtotal="average" baseField="0" baseItem="0"/>
  </dataFields>
  <formats count="2">
    <format dxfId="93">
      <pivotArea outline="0" collapsedLevelsAreSubtotals="1" fieldPosition="0"/>
    </format>
    <format dxfId="9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4.xml><?xml version="1.0" encoding="utf-8"?>
<pivotTableDefinition xmlns="http://schemas.openxmlformats.org/spreadsheetml/2006/main" xmlns:mc="http://schemas.openxmlformats.org/markup-compatibility/2006" xmlns:xr="http://schemas.microsoft.com/office/spreadsheetml/2014/revision" mc:Ignorable="xr" xr:uid="{D1992371-F94E-4DB9-A039-818CB8210875}" name="Pivottabell7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202:N20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6">
    <i>
      <x/>
    </i>
    <i>
      <x v="4"/>
    </i>
    <i>
      <x v="5"/>
    </i>
    <i>
      <x v="6"/>
    </i>
    <i>
      <x v="7"/>
    </i>
    <i t="grand">
      <x/>
    </i>
  </rowItems>
  <colFields count="1">
    <field x="0"/>
  </colFields>
  <colItems count="1">
    <i>
      <x v="1"/>
    </i>
  </colItems>
  <dataFields count="1">
    <dataField name="Antal av F34" fld="39" subtotal="count" baseField="4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5.xml><?xml version="1.0" encoding="utf-8"?>
<pivotTableDefinition xmlns="http://schemas.openxmlformats.org/spreadsheetml/2006/main" xmlns:mc="http://schemas.openxmlformats.org/markup-compatibility/2006" xmlns:xr="http://schemas.microsoft.com/office/spreadsheetml/2014/revision" mc:Ignorable="xr" xr:uid="{56072483-8F49-476F-B2E9-020831330403}" name="Pivottabell10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O274:BP28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13">
        <item x="7"/>
        <item m="1" x="10"/>
        <item x="3"/>
        <item m="1" x="11"/>
        <item x="1"/>
        <item x="2"/>
        <item x="8"/>
        <item x="6"/>
        <item x="4"/>
        <item x="0"/>
        <item x="5"/>
        <item x="9"/>
        <item t="default"/>
      </items>
    </pivotField>
    <pivotField showAll="0"/>
    <pivotField showAll="0"/>
    <pivotField showAll="0"/>
    <pivotField showAll="0"/>
    <pivotField showAll="0"/>
  </pivotFields>
  <rowFields count="1">
    <field x="54"/>
  </rowFields>
  <rowItems count="11">
    <i>
      <x/>
    </i>
    <i>
      <x v="2"/>
    </i>
    <i>
      <x v="4"/>
    </i>
    <i>
      <x v="5"/>
    </i>
    <i>
      <x v="6"/>
    </i>
    <i>
      <x v="7"/>
    </i>
    <i>
      <x v="8"/>
    </i>
    <i>
      <x v="9"/>
    </i>
    <i>
      <x v="10"/>
    </i>
    <i>
      <x v="11"/>
    </i>
    <i t="grand">
      <x/>
    </i>
  </rowItems>
  <colFields count="1">
    <field x="0"/>
  </colFields>
  <colItems count="1">
    <i>
      <x v="1"/>
    </i>
  </colItems>
  <dataFields count="1">
    <dataField name="Medel av Index6" fld="54" subtotal="average" baseField="0" baseItem="0"/>
  </dataFields>
  <formats count="2">
    <format dxfId="95">
      <pivotArea outline="0" collapsedLevelsAreSubtotals="1" fieldPosition="0"/>
    </format>
    <format dxfId="9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6.xml><?xml version="1.0" encoding="utf-8"?>
<pivotTableDefinition xmlns="http://schemas.openxmlformats.org/spreadsheetml/2006/main" xmlns:mc="http://schemas.openxmlformats.org/markup-compatibility/2006" xmlns:xr="http://schemas.microsoft.com/office/spreadsheetml/2014/revision" mc:Ignorable="xr" xr:uid="{4BC61815-FDC1-4277-B7AA-75D760ADB8FB}" name="Pivottabell4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118:N12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2"/>
        <item x="1"/>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7">
    <i>
      <x/>
    </i>
    <i>
      <x v="1"/>
    </i>
    <i>
      <x v="2"/>
    </i>
    <i>
      <x v="3"/>
    </i>
    <i>
      <x v="4"/>
    </i>
    <i>
      <x v="5"/>
    </i>
    <i t="grand">
      <x/>
    </i>
  </rowItems>
  <colFields count="1">
    <field x="0"/>
  </colFields>
  <colItems count="1">
    <i>
      <x v="1"/>
    </i>
  </colItems>
  <dataFields count="1">
    <dataField name="Antal av F20" fld="25" subtotal="count" baseField="2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7.xml><?xml version="1.0" encoding="utf-8"?>
<pivotTableDefinition xmlns="http://schemas.openxmlformats.org/spreadsheetml/2006/main" xmlns:mc="http://schemas.openxmlformats.org/markup-compatibility/2006" xmlns:xr="http://schemas.microsoft.com/office/spreadsheetml/2014/revision" mc:Ignorable="xr" xr:uid="{DAE8C583-C578-41FF-98FE-1512ECCA6BC7}" name="Pivottabell5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66:C174"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3"/>
        <item x="0"/>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7">
    <i>
      <x/>
    </i>
    <i>
      <x v="1"/>
    </i>
    <i>
      <x v="2"/>
    </i>
    <i>
      <x v="3"/>
    </i>
    <i>
      <x v="4"/>
    </i>
    <i>
      <x v="5"/>
    </i>
    <i t="grand">
      <x/>
    </i>
  </rowItems>
  <colFields count="1">
    <field x="0"/>
  </colFields>
  <colItems count="1">
    <i>
      <x v="1"/>
    </i>
  </colItems>
  <dataFields count="1">
    <dataField name="Antal av F27" fld="32" subtotal="count" baseField="3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8.xml><?xml version="1.0" encoding="utf-8"?>
<pivotTableDefinition xmlns="http://schemas.openxmlformats.org/spreadsheetml/2006/main" xmlns:mc="http://schemas.openxmlformats.org/markup-compatibility/2006" xmlns:xr="http://schemas.microsoft.com/office/spreadsheetml/2014/revision" mc:Ignorable="xr" xr:uid="{E5E323FA-9123-483A-AA26-935B75EB3351}" name="Pivottabell8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250:N253"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2">
    <i>
      <x v="5"/>
    </i>
    <i t="grand">
      <x/>
    </i>
  </rowItems>
  <colFields count="1">
    <field x="0"/>
  </colFields>
  <colItems count="1">
    <i>
      <x v="1"/>
    </i>
  </colItems>
  <dataFields count="1">
    <dataField name="Antal av F42" fld="47" subtotal="count" baseField="4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9.xml><?xml version="1.0" encoding="utf-8"?>
<pivotTableDefinition xmlns="http://schemas.openxmlformats.org/spreadsheetml/2006/main" xmlns:mc="http://schemas.openxmlformats.org/markup-compatibility/2006" xmlns:xr="http://schemas.microsoft.com/office/spreadsheetml/2014/revision" mc:Ignorable="xr" xr:uid="{5CAD1598-C3DC-4895-A7FE-3CA891CDAC0A}" name="Pivottabell4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106:T113"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m="1" x="5"/>
        <item m="1" x="7"/>
        <item m="1" x="6"/>
        <item x="0"/>
        <item x="3"/>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6">
    <i>
      <x/>
    </i>
    <i>
      <x v="4"/>
    </i>
    <i>
      <x v="5"/>
    </i>
    <i>
      <x v="6"/>
    </i>
    <i>
      <x v="7"/>
    </i>
    <i t="grand">
      <x/>
    </i>
  </rowItems>
  <colFields count="1">
    <field x="0"/>
  </colFields>
  <colItems count="1">
    <i>
      <x v="1"/>
    </i>
  </colItems>
  <dataFields count="1">
    <dataField name="Medel av F18" fld="23" subtotal="average" baseField="24" baseItem="0"/>
  </dataFields>
  <formats count="2">
    <format dxfId="97">
      <pivotArea outline="0" collapsedLevelsAreSubtotals="1" fieldPosition="0"/>
    </format>
    <format dxfId="9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AFF437F5-44CF-4A75-B3B5-307BC166FB54}" name="Pivottabell12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471:H47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3"/>
  </rowFields>
  <rowItems count="2">
    <i>
      <x v="5"/>
    </i>
    <i t="grand">
      <x/>
    </i>
  </rowItems>
  <colFields count="1">
    <field x="0"/>
  </colFields>
  <colItems count="1">
    <i>
      <x v="1"/>
    </i>
  </colItems>
  <dataFields count="1">
    <dataField name="Antal av F38" fld="43" subtotal="count" showDataAs="percentOfCol" baseField="0" baseItem="0" numFmtId="9"/>
  </dataFields>
  <formats count="1">
    <format dxfId="1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0.xml><?xml version="1.0" encoding="utf-8"?>
<pivotTableDefinition xmlns="http://schemas.openxmlformats.org/spreadsheetml/2006/main" xmlns:mc="http://schemas.openxmlformats.org/markup-compatibility/2006" xmlns:xr="http://schemas.microsoft.com/office/spreadsheetml/2014/revision" mc:Ignorable="xr" xr:uid="{EFF84DB4-996B-401E-BFD9-D0628C82A1DC}" name="Pivottabell1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8:C6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axis="axisRow" dataField="1" showAll="0">
      <items count="7">
        <item x="5"/>
        <item x="4"/>
        <item x="3"/>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5"/>
    </i>
    <i t="grand">
      <x/>
    </i>
  </rowItems>
  <colFields count="1">
    <field x="0"/>
  </colFields>
  <colItems count="1">
    <i>
      <x v="1"/>
    </i>
  </colItems>
  <dataFields count="1">
    <dataField name="Antal av F9" fld="14" subtotal="count" baseField="1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1.xml><?xml version="1.0" encoding="utf-8"?>
<pivotTableDefinition xmlns="http://schemas.openxmlformats.org/spreadsheetml/2006/main" xmlns:mc="http://schemas.openxmlformats.org/markup-compatibility/2006" xmlns:xr="http://schemas.microsoft.com/office/spreadsheetml/2014/revision" mc:Ignorable="xr" xr:uid="{9A355E7A-D49F-45FB-A9E3-0429C3631807}" name="Pivottabell5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42:H150"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5"/>
        <item x="1"/>
        <item x="3"/>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7">
    <i>
      <x/>
    </i>
    <i>
      <x v="1"/>
    </i>
    <i>
      <x v="2"/>
    </i>
    <i>
      <x v="3"/>
    </i>
    <i>
      <x v="4"/>
    </i>
    <i>
      <x v="5"/>
    </i>
    <i t="grand">
      <x/>
    </i>
  </rowItems>
  <colFields count="1">
    <field x="0"/>
  </colFields>
  <colItems count="1">
    <i>
      <x v="1"/>
    </i>
  </colItems>
  <dataFields count="1">
    <dataField name="Medel av F23" fld="28" subtotal="average" baseField="29" baseItem="0"/>
  </dataFields>
  <formats count="2">
    <format dxfId="99">
      <pivotArea outline="0" collapsedLevelsAreSubtotals="1" fieldPosition="0"/>
    </format>
    <format dxfId="9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2.xml><?xml version="1.0" encoding="utf-8"?>
<pivotTableDefinition xmlns="http://schemas.openxmlformats.org/spreadsheetml/2006/main" xmlns:mc="http://schemas.openxmlformats.org/markup-compatibility/2006" xmlns:xr="http://schemas.microsoft.com/office/spreadsheetml/2014/revision" mc:Ignorable="xr" xr:uid="{FE963814-C022-446D-9407-0B9998626DFD}" name="Pivottabell9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Q274:AR286"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13">
        <item x="4"/>
        <item x="9"/>
        <item m="1" x="10"/>
        <item x="2"/>
        <item x="8"/>
        <item x="1"/>
        <item x="7"/>
        <item x="3"/>
        <item m="1" x="11"/>
        <item x="0"/>
        <item x="6"/>
        <item x="5"/>
        <item t="default"/>
      </items>
    </pivotField>
    <pivotField showAll="0"/>
    <pivotField showAll="0"/>
    <pivotField showAll="0"/>
    <pivotField showAll="0"/>
    <pivotField showAll="0"/>
    <pivotField showAll="0"/>
    <pivotField showAll="0"/>
  </pivotFields>
  <rowFields count="1">
    <field x="52"/>
  </rowFields>
  <rowItems count="11">
    <i>
      <x/>
    </i>
    <i>
      <x v="1"/>
    </i>
    <i>
      <x v="3"/>
    </i>
    <i>
      <x v="4"/>
    </i>
    <i>
      <x v="5"/>
    </i>
    <i>
      <x v="6"/>
    </i>
    <i>
      <x v="7"/>
    </i>
    <i>
      <x v="9"/>
    </i>
    <i>
      <x v="10"/>
    </i>
    <i>
      <x v="11"/>
    </i>
    <i t="grand">
      <x/>
    </i>
  </rowItems>
  <colFields count="1">
    <field x="0"/>
  </colFields>
  <colItems count="1">
    <i>
      <x v="1"/>
    </i>
  </colItems>
  <dataFields count="1">
    <dataField name="Medel av Index4" fld="52" subtotal="average" baseField="52" baseItem="0"/>
  </dataFields>
  <formats count="2">
    <format dxfId="101">
      <pivotArea outline="0" collapsedLevelsAreSubtotals="1" fieldPosition="0"/>
    </format>
    <format dxfId="10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3.xml><?xml version="1.0" encoding="utf-8"?>
<pivotTableDefinition xmlns="http://schemas.openxmlformats.org/spreadsheetml/2006/main" xmlns:mc="http://schemas.openxmlformats.org/markup-compatibility/2006" xmlns:xr="http://schemas.microsoft.com/office/spreadsheetml/2014/revision" mc:Ignorable="xr" xr:uid="{BA15F18A-A52B-4616-920B-40BE2F12D816}" name="Pivottabell11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F293:BG30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showAll="0"/>
    <pivotField showAll="0"/>
    <pivotField axis="axisRow" dataField="1" showAll="0">
      <items count="13">
        <item x="2"/>
        <item m="1" x="10"/>
        <item x="0"/>
        <item m="1" x="11"/>
        <item x="3"/>
        <item x="7"/>
        <item x="4"/>
        <item x="1"/>
        <item x="9"/>
        <item x="5"/>
        <item x="8"/>
        <item x="6"/>
        <item t="default"/>
      </items>
    </pivotField>
  </pivotFields>
  <rowFields count="1">
    <field x="59"/>
  </rowFields>
  <rowItems count="11">
    <i>
      <x/>
    </i>
    <i>
      <x v="2"/>
    </i>
    <i>
      <x v="4"/>
    </i>
    <i>
      <x v="5"/>
    </i>
    <i>
      <x v="6"/>
    </i>
    <i>
      <x v="7"/>
    </i>
    <i>
      <x v="8"/>
    </i>
    <i>
      <x v="9"/>
    </i>
    <i>
      <x v="10"/>
    </i>
    <i>
      <x v="11"/>
    </i>
    <i t="grand">
      <x/>
    </i>
  </rowItems>
  <colFields count="1">
    <field x="0"/>
  </colFields>
  <colItems count="1">
    <i>
      <x v="1"/>
    </i>
  </colItems>
  <dataFields count="1">
    <dataField name="Medel av Index11" fld="59" subtotal="average" baseField="0" baseItem="0"/>
  </dataFields>
  <formats count="2">
    <format dxfId="103">
      <pivotArea outline="0" collapsedLevelsAreSubtotals="1" fieldPosition="0"/>
    </format>
    <format dxfId="10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4.xml><?xml version="1.0" encoding="utf-8"?>
<pivotTableDefinition xmlns="http://schemas.openxmlformats.org/spreadsheetml/2006/main" xmlns:mc="http://schemas.openxmlformats.org/markup-compatibility/2006" xmlns:xr="http://schemas.microsoft.com/office/spreadsheetml/2014/revision" mc:Ignorable="xr" xr:uid="{08C70DC6-0728-4C37-ADDE-22BB34FE08A1}" name="Pivottabell5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54:H16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1"/>
        <item m="1" x="5"/>
        <item m="1" x="7"/>
        <item m="1" x="6"/>
        <item x="0"/>
        <item x="4"/>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6">
    <i>
      <x/>
    </i>
    <i>
      <x v="4"/>
    </i>
    <i>
      <x v="5"/>
    </i>
    <i>
      <x v="6"/>
    </i>
    <i>
      <x v="7"/>
    </i>
    <i t="grand">
      <x/>
    </i>
  </rowItems>
  <colFields count="1">
    <field x="0"/>
  </colFields>
  <colItems count="1">
    <i>
      <x v="1"/>
    </i>
  </colItems>
  <dataFields count="1">
    <dataField name="Medel av F25" fld="30" subtotal="average" baseField="31" baseItem="0"/>
  </dataFields>
  <formats count="2">
    <format dxfId="105">
      <pivotArea outline="0" collapsedLevelsAreSubtotals="1" fieldPosition="0"/>
    </format>
    <format dxfId="10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5.xml><?xml version="1.0" encoding="utf-8"?>
<pivotTableDefinition xmlns="http://schemas.openxmlformats.org/spreadsheetml/2006/main" xmlns:mc="http://schemas.openxmlformats.org/markup-compatibility/2006" xmlns:xr="http://schemas.microsoft.com/office/spreadsheetml/2014/revision" mc:Ignorable="xr" xr:uid="{4C15782A-B29F-4431-901D-0AFCDF56AA4C}" name="Pivottabell3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S82:T89"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0"/>
        <item x="4"/>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4"/>
    </i>
    <i>
      <x v="5"/>
    </i>
    <i>
      <x v="6"/>
    </i>
    <i>
      <x v="7"/>
    </i>
    <i t="grand">
      <x/>
    </i>
  </rowItems>
  <colFields count="1">
    <field x="0"/>
  </colFields>
  <colItems count="1">
    <i>
      <x v="1"/>
    </i>
  </colItems>
  <dataFields count="1">
    <dataField name="Medel av F14" fld="19" subtotal="average" baseField="20" baseItem="0"/>
  </dataFields>
  <formats count="2">
    <format dxfId="107">
      <pivotArea outline="0" collapsedLevelsAreSubtotals="1" fieldPosition="0"/>
    </format>
    <format dxfId="10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6.xml><?xml version="1.0" encoding="utf-8"?>
<pivotTableDefinition xmlns="http://schemas.openxmlformats.org/spreadsheetml/2006/main" xmlns:mc="http://schemas.openxmlformats.org/markup-compatibility/2006" xmlns:xr="http://schemas.microsoft.com/office/spreadsheetml/2014/revision" mc:Ignorable="xr" xr:uid="{5C0F8F2F-485A-46A7-97F7-184E27591467}" name="Pivottabell7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14:H21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v="1"/>
    </i>
  </colItems>
  <dataFields count="1">
    <dataField name="Medel av F35" fld="40" subtotal="average" baseField="41" baseItem="0"/>
  </dataFields>
  <formats count="2">
    <format dxfId="109">
      <pivotArea outline="0" collapsedLevelsAreSubtotals="1" fieldPosition="0"/>
    </format>
    <format dxfId="10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7.xml><?xml version="1.0" encoding="utf-8"?>
<pivotTableDefinition xmlns="http://schemas.openxmlformats.org/spreadsheetml/2006/main" xmlns:mc="http://schemas.openxmlformats.org/markup-compatibility/2006" xmlns:xr="http://schemas.microsoft.com/office/spreadsheetml/2014/revision" mc:Ignorable="xr" xr:uid="{E91F3B99-5ACB-4BC1-8177-D0A7DA1192C2}" name="Pivottabell10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P293:Q30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1">
        <item x="4"/>
        <item x="2"/>
        <item x="1"/>
        <item x="0"/>
        <item x="6"/>
        <item x="8"/>
        <item x="5"/>
        <item x="7"/>
        <item x="3"/>
        <item x="9"/>
        <item t="default"/>
      </items>
    </pivotField>
    <pivotField showAll="0"/>
    <pivotField showAll="0"/>
    <pivotField showAll="0"/>
  </pivotFields>
  <rowFields count="1">
    <field x="56"/>
  </rowFields>
  <rowItems count="11">
    <i>
      <x/>
    </i>
    <i>
      <x v="1"/>
    </i>
    <i>
      <x v="2"/>
    </i>
    <i>
      <x v="3"/>
    </i>
    <i>
      <x v="4"/>
    </i>
    <i>
      <x v="5"/>
    </i>
    <i>
      <x v="6"/>
    </i>
    <i>
      <x v="7"/>
    </i>
    <i>
      <x v="8"/>
    </i>
    <i>
      <x v="9"/>
    </i>
    <i t="grand">
      <x/>
    </i>
  </rowItems>
  <colFields count="1">
    <field x="0"/>
  </colFields>
  <colItems count="1">
    <i>
      <x v="1"/>
    </i>
  </colItems>
  <dataFields count="1">
    <dataField name="Antal av Index8" fld="5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8.xml><?xml version="1.0" encoding="utf-8"?>
<pivotTableDefinition xmlns="http://schemas.openxmlformats.org/spreadsheetml/2006/main" xmlns:mc="http://schemas.openxmlformats.org/markup-compatibility/2006" xmlns:xr="http://schemas.microsoft.com/office/spreadsheetml/2014/revision" mc:Ignorable="xr" xr:uid="{CD694B6B-6EC8-4079-B7C4-C184A267A2D7}" name="Pivottabell8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238:N241"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2">
    <i>
      <x v="5"/>
    </i>
    <i t="grand">
      <x/>
    </i>
  </rowItems>
  <colFields count="1">
    <field x="0"/>
  </colFields>
  <colItems count="1">
    <i>
      <x v="1"/>
    </i>
  </colItems>
  <dataFields count="1">
    <dataField name="Antal av F40" fld="45" subtotal="count" baseField="4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9.xml><?xml version="1.0" encoding="utf-8"?>
<pivotTableDefinition xmlns="http://schemas.openxmlformats.org/spreadsheetml/2006/main" xmlns:mc="http://schemas.openxmlformats.org/markup-compatibility/2006" xmlns:xr="http://schemas.microsoft.com/office/spreadsheetml/2014/revision" mc:Ignorable="xr" xr:uid="{131BB73B-9835-43DC-9665-1320B4C989D0}" name="Pivottabell4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30:C138"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2"/>
        <item x="1"/>
        <item x="0"/>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7">
    <i>
      <x/>
    </i>
    <i>
      <x v="1"/>
    </i>
    <i>
      <x v="2"/>
    </i>
    <i>
      <x v="3"/>
    </i>
    <i>
      <x v="4"/>
    </i>
    <i>
      <x v="5"/>
    </i>
    <i t="grand">
      <x/>
    </i>
  </rowItems>
  <colFields count="1">
    <field x="0"/>
  </colFields>
  <colItems count="1">
    <i>
      <x v="1"/>
    </i>
  </colItems>
  <dataFields count="1">
    <dataField name="Antal av F21" fld="26" subtotal="count" baseField="2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B5623283-3F34-4B2B-A3F6-932CA8EB4F7F}" name="Pivottabell3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23:C13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axis="axisRow" dataField="1" showAll="0" sortType="ascending">
      <items count="8">
        <item x="0"/>
        <item x="1"/>
        <item x="3"/>
        <item x="4"/>
        <item x="6"/>
        <item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8">
    <i>
      <x/>
    </i>
    <i>
      <x v="1"/>
    </i>
    <i>
      <x v="2"/>
    </i>
    <i>
      <x v="3"/>
    </i>
    <i>
      <x v="4"/>
    </i>
    <i>
      <x v="5"/>
    </i>
    <i>
      <x v="6"/>
    </i>
    <i t="grand">
      <x/>
    </i>
  </rowItems>
  <colFields count="1">
    <field x="0"/>
  </colFields>
  <colItems count="1">
    <i>
      <x v="1"/>
    </i>
  </colItems>
  <dataFields count="1">
    <dataField name="Antal av F9"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0.xml><?xml version="1.0" encoding="utf-8"?>
<pivotTableDefinition xmlns="http://schemas.openxmlformats.org/spreadsheetml/2006/main" xmlns:mc="http://schemas.openxmlformats.org/markup-compatibility/2006" xmlns:xr="http://schemas.microsoft.com/office/spreadsheetml/2014/revision" mc:Ignorable="xr" xr:uid="{8188BAC7-7424-4D8E-B49E-A1C8BD3E1ADC}" name="Pivottabell6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M190:N197"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m="1" x="5"/>
        <item m="1" x="7"/>
        <item m="1" x="6"/>
        <item x="0"/>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6">
    <i>
      <x/>
    </i>
    <i>
      <x v="4"/>
    </i>
    <i>
      <x v="5"/>
    </i>
    <i>
      <x v="6"/>
    </i>
    <i>
      <x v="7"/>
    </i>
    <i t="grand">
      <x/>
    </i>
  </rowItems>
  <colFields count="1">
    <field x="0"/>
  </colFields>
  <colItems count="1">
    <i>
      <x v="1"/>
    </i>
  </colItems>
  <dataFields count="1">
    <dataField name="Antal av F32" fld="37" subtotal="count" baseField="3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1.xml><?xml version="1.0" encoding="utf-8"?>
<pivotTableDefinition xmlns="http://schemas.openxmlformats.org/spreadsheetml/2006/main" xmlns:mc="http://schemas.openxmlformats.org/markup-compatibility/2006" xmlns:xr="http://schemas.microsoft.com/office/spreadsheetml/2014/revision" mc:Ignorable="xr" xr:uid="{7444C8E7-2B20-459C-BE80-A191557A84D4}" name="Pivottabell6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78:H185" firstHeaderRow="1" firstDataRow="2" firstDataCol="1"/>
  <pivotFields count="60">
    <pivotField axis="axisCol" showAll="0">
      <items count="3">
        <item m="1" x="1"/>
        <item x="0"/>
        <item t="default"/>
      </items>
    </pivotField>
    <pivotField showAll="0">
      <items count="3">
        <item x="1"/>
        <item x="0"/>
        <item t="default"/>
      </items>
    </pivotField>
    <pivotField showAll="0">
      <items count="48">
        <item x="18"/>
        <item x="31"/>
        <item x="28"/>
        <item x="19"/>
        <item x="23"/>
        <item x="2"/>
        <item x="8"/>
        <item x="27"/>
        <item x="12"/>
        <item x="7"/>
        <item x="42"/>
        <item x="43"/>
        <item x="25"/>
        <item x="26"/>
        <item x="3"/>
        <item x="24"/>
        <item x="6"/>
        <item x="29"/>
        <item x="32"/>
        <item x="40"/>
        <item x="38"/>
        <item x="1"/>
        <item m="1" x="46"/>
        <item x="36"/>
        <item x="10"/>
        <item x="16"/>
        <item x="14"/>
        <item x="39"/>
        <item x="45"/>
        <item x="15"/>
        <item x="0"/>
        <item x="30"/>
        <item x="34"/>
        <item x="21"/>
        <item x="5"/>
        <item x="35"/>
        <item x="11"/>
        <item x="13"/>
        <item x="4"/>
        <item x="17"/>
        <item x="41"/>
        <item x="22"/>
        <item x="9"/>
        <item x="20"/>
        <item x="33"/>
        <item x="37"/>
        <item x="44"/>
        <item t="default"/>
      </items>
    </pivotField>
    <pivotField showAll="0">
      <items count="4">
        <item m="1" x="1"/>
        <item x="0"/>
        <item m="1" x="2"/>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5"/>
        <item m="1" x="7"/>
        <item m="1" x="6"/>
        <item x="2"/>
        <item x="4"/>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6">
    <i>
      <x/>
    </i>
    <i>
      <x v="4"/>
    </i>
    <i>
      <x v="5"/>
    </i>
    <i>
      <x v="6"/>
    </i>
    <i>
      <x v="7"/>
    </i>
    <i t="grand">
      <x/>
    </i>
  </rowItems>
  <colFields count="1">
    <field x="0"/>
  </colFields>
  <colItems count="1">
    <i>
      <x v="1"/>
    </i>
  </colItems>
  <dataFields count="1">
    <dataField name="Medel av F29" fld="34" subtotal="average" baseField="35" baseItem="0"/>
  </dataFields>
  <formats count="2">
    <format dxfId="111">
      <pivotArea outline="0" collapsedLevelsAreSubtotals="1" fieldPosition="0"/>
    </format>
    <format dxfId="11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BBA947E4-62AF-402B-9B28-CEBB870EF2FF}" name="Pivottabell13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19:C52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7"/>
  </rowFields>
  <rowItems count="2">
    <i>
      <x v="5"/>
    </i>
    <i t="grand">
      <x/>
    </i>
  </rowItems>
  <colFields count="1">
    <field x="0"/>
  </colFields>
  <colItems count="1">
    <i>
      <x v="1"/>
    </i>
  </colItems>
  <dataFields count="1">
    <dataField name="Antal av F42" fld="4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20452EC4-C94F-4AC4-9C96-08FB827C1847}" name="Pivottabell1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9:K4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axis="axisRow" dataField="1" showAll="0" sortType="ascending">
      <items count="7">
        <item x="0"/>
        <item x="1"/>
        <item x="2"/>
        <item x="3"/>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0"/>
  </colFields>
  <colItems count="1">
    <i>
      <x v="1"/>
    </i>
  </colItems>
  <dataFields count="1">
    <dataField name="Medel av F2" fld="7"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6666C8C9-E722-4678-A8FA-2EE213E3DB14}" name="Pivottabell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location ref="J16:K2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axis="axisRow" dataField="1" showAll="0">
      <items count="8">
        <item x="2"/>
        <item x="0"/>
        <item m="1" x="4"/>
        <item m="1" x="5"/>
        <item x="3"/>
        <item m="1" x="6"/>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4"/>
    </i>
    <i>
      <x v="6"/>
    </i>
    <i t="grand">
      <x/>
    </i>
  </rowItems>
  <colFields count="1">
    <field x="0"/>
  </colFields>
  <colItems count="1">
    <i>
      <x v="1"/>
    </i>
  </colItems>
  <dataFields count="1">
    <dataField name="Antal av Kön"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583425BF-FB42-4EBD-9D91-BBF5D6B9A07A}" name="Pivottabell4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47:K15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4"/>
        <item x="0"/>
        <item x="1"/>
        <item x="2"/>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8">
    <i>
      <x/>
    </i>
    <i>
      <x v="1"/>
    </i>
    <i>
      <x v="2"/>
    </i>
    <i>
      <x v="3"/>
    </i>
    <i>
      <x v="4"/>
    </i>
    <i>
      <x v="5"/>
    </i>
    <i>
      <x v="6"/>
    </i>
    <i t="grand">
      <x/>
    </i>
  </rowItems>
  <colFields count="1">
    <field x="0"/>
  </colFields>
  <colItems count="1">
    <i>
      <x v="1"/>
    </i>
  </colItems>
  <dataFields count="1">
    <dataField name="Medel av F11" fld="16" subtotal="average" baseField="0" baseItem="0"/>
  </dataFields>
  <formats count="2">
    <format dxfId="128">
      <pivotArea collapsedLevelsAreSubtotals="1" fieldPosition="0">
        <references count="1">
          <reference field="16" count="0"/>
        </references>
      </pivotArea>
    </format>
    <format dxfId="12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C28FE45-1EDE-4726-991B-AF8235B0803B}" name="Pivottabell13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31:C53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8"/>
  </rowFields>
  <rowItems count="2">
    <i>
      <x v="5"/>
    </i>
    <i t="grand">
      <x/>
    </i>
  </rowItems>
  <colFields count="1">
    <field x="0"/>
  </colFields>
  <colItems count="1">
    <i>
      <x v="1"/>
    </i>
  </colItems>
  <dataFields count="1">
    <dataField name="Antal av F43" fld="4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57E8C383-B00F-4152-8CBE-3A665229F012}" name="Pivottabell9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51:K35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7">
    <i>
      <x/>
    </i>
    <i>
      <x v="1"/>
    </i>
    <i>
      <x v="2"/>
    </i>
    <i>
      <x v="3"/>
    </i>
    <i>
      <x v="4"/>
    </i>
    <i>
      <x v="5"/>
    </i>
    <i t="grand">
      <x/>
    </i>
  </rowItems>
  <colFields count="1">
    <field x="0"/>
  </colFields>
  <colItems count="1">
    <i>
      <x v="1"/>
    </i>
  </colItems>
  <dataFields count="1">
    <dataField name="Medel av F28" fld="33" subtotal="average" baseField="0" baseItem="0"/>
  </dataFields>
  <formats count="2">
    <format dxfId="130">
      <pivotArea grandRow="1" outline="0" collapsedLevelsAreSubtotals="1" fieldPosition="0"/>
    </format>
    <format dxfId="129">
      <pivotArea collapsedLevelsAreSubtotals="1" fieldPosition="0">
        <references count="1">
          <reference field="3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17B402E2-0FFC-4FDE-8DA7-F9A267DCFF8B}" name="Pivottabell12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95:K49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5"/>
  </rowFields>
  <rowItems count="2">
    <i>
      <x v="5"/>
    </i>
    <i t="grand">
      <x/>
    </i>
  </rowItems>
  <colFields count="1">
    <field x="0"/>
  </colFields>
  <colItems count="1">
    <i>
      <x v="1"/>
    </i>
  </colItems>
  <dataFields count="1">
    <dataField name="Medel av F40" fld="45" subtotal="average" baseField="0" baseItem="0"/>
  </dataFields>
  <formats count="1">
    <format dxfId="13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F118F556-2B3A-46F2-A72A-164FD5592EDD}" name="Pivottabell8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15:C32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7">
    <i>
      <x/>
    </i>
    <i>
      <x v="1"/>
    </i>
    <i>
      <x v="2"/>
    </i>
    <i>
      <x v="3"/>
    </i>
    <i>
      <x v="4"/>
    </i>
    <i>
      <x v="5"/>
    </i>
    <i t="grand">
      <x/>
    </i>
  </rowItems>
  <colFields count="1">
    <field x="0"/>
  </colFields>
  <colItems count="1">
    <i>
      <x v="1"/>
    </i>
  </colItems>
  <dataFields count="1">
    <dataField name="Antal av F25" fld="3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34D7CFD1-F3D3-4A5A-8691-5366935A7EBE}" name="Pivottabell12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83:C48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4"/>
  </rowFields>
  <rowItems count="2">
    <i>
      <x v="5"/>
    </i>
    <i t="grand">
      <x/>
    </i>
  </rowItems>
  <colFields count="1">
    <field x="0"/>
  </colFields>
  <colItems count="1">
    <i>
      <x v="1"/>
    </i>
  </colItems>
  <dataFields count="1">
    <dataField name="Antal av F39" fld="4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734F4FC0-BCED-4731-B248-042F005D7C25}" name="Pivottabell3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11:H12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axis="axisRow" dataField="1" showAll="0" sortType="ascending">
      <items count="8">
        <item x="0"/>
        <item x="1"/>
        <item x="2"/>
        <item x="3"/>
        <item x="5"/>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6"/>
    </i>
    <i t="grand">
      <x/>
    </i>
  </rowItems>
  <colFields count="1">
    <field x="0"/>
  </colFields>
  <colItems count="1">
    <i>
      <x v="1"/>
    </i>
  </colItems>
  <dataFields count="1">
    <dataField name="Antal av F8" fld="13" subtotal="count" showDataAs="percentOfCol" baseField="0" baseItem="0" numFmtId="10"/>
  </dataFields>
  <formats count="3">
    <format dxfId="134">
      <pivotArea collapsedLevelsAreSubtotals="1" fieldPosition="0">
        <references count="1">
          <reference field="13" count="4">
            <x v="0"/>
            <x v="1"/>
            <x v="2"/>
            <x v="3"/>
          </reference>
        </references>
      </pivotArea>
    </format>
    <format dxfId="133">
      <pivotArea collapsedLevelsAreSubtotals="1" fieldPosition="0">
        <references count="1">
          <reference field="13" count="1">
            <x v="4"/>
          </reference>
        </references>
      </pivotArea>
    </format>
    <format dxfId="13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3476E81-2B58-44C9-A19F-C6BB2414387B}" name="Pivottabell11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59:C46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2"/>
  </rowFields>
  <rowItems count="2">
    <i>
      <x v="5"/>
    </i>
    <i t="grand">
      <x/>
    </i>
  </rowItems>
  <colFields count="1">
    <field x="0"/>
  </colFields>
  <colItems count="1">
    <i>
      <x v="1"/>
    </i>
  </colItems>
  <dataFields count="1">
    <dataField name="Antal av F37" fld="4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F985548A-2924-412C-AA9E-F5539869645E}" name="Pivottabell7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91:K30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2"/>
        <item x="3"/>
        <item x="1"/>
        <item x="6"/>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0"/>
  </colFields>
  <colItems count="1">
    <i>
      <x v="1"/>
    </i>
  </colItems>
  <dataFields count="1">
    <dataField name="Medel av F23" fld="28" subtotal="average" baseField="0" baseItem="0"/>
  </dataFields>
  <formats count="2">
    <format dxfId="136">
      <pivotArea grandRow="1" outline="0" collapsedLevelsAreSubtotals="1" fieldPosition="0"/>
    </format>
    <format dxfId="135">
      <pivotArea collapsedLevelsAreSubtotals="1" fieldPosition="0">
        <references count="1">
          <reference field="2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5EBBD606-38CA-4230-82DE-37F17642FBF5}" name="Pivottabell2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87:H9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axis="axisRow" dataField="1" showAll="0" sortType="ascending">
      <items count="8">
        <item x="0"/>
        <item x="2"/>
        <item x="1"/>
        <item x="3"/>
        <item x="5"/>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8">
    <i>
      <x/>
    </i>
    <i>
      <x v="1"/>
    </i>
    <i>
      <x v="2"/>
    </i>
    <i>
      <x v="3"/>
    </i>
    <i>
      <x v="4"/>
    </i>
    <i>
      <x v="5"/>
    </i>
    <i>
      <x v="6"/>
    </i>
    <i t="grand">
      <x/>
    </i>
  </rowItems>
  <colFields count="1">
    <field x="0"/>
  </colFields>
  <colItems count="1">
    <i>
      <x v="1"/>
    </i>
  </colItems>
  <dataFields count="1">
    <dataField name="Antal av F6" fld="11" subtotal="count" showDataAs="percentOfCol" baseField="0" baseItem="0" numFmtId="10"/>
  </dataFields>
  <formats count="2">
    <format dxfId="138">
      <pivotArea collapsedLevelsAreSubtotals="1" fieldPosition="0">
        <references count="1">
          <reference field="11" count="0"/>
        </references>
      </pivotArea>
    </format>
    <format dxfId="13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67C4D578-DC7F-403E-AC8B-173CA80146B9}" name="Pivottabell5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19:C22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Fields count="1">
    <field x="0"/>
  </colFields>
  <colItems count="1">
    <i>
      <x v="1"/>
    </i>
  </colItems>
  <dataFields count="1">
    <dataField name="Antal av F17"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886BFD72-6FBD-4AF6-949C-0108E55A861B}" name="Pivottabell8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03:H31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4"/>
        <item x="2"/>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7">
    <i>
      <x/>
    </i>
    <i>
      <x v="1"/>
    </i>
    <i>
      <x v="2"/>
    </i>
    <i>
      <x v="3"/>
    </i>
    <i>
      <x v="4"/>
    </i>
    <i>
      <x v="5"/>
    </i>
    <i t="grand">
      <x/>
    </i>
  </rowItems>
  <colFields count="1">
    <field x="0"/>
  </colFields>
  <colItems count="1">
    <i>
      <x v="1"/>
    </i>
  </colItems>
  <dataFields count="1">
    <dataField name="Antal av F24" fld="29" subtotal="count" showDataAs="percentOfCol" baseField="0" baseItem="0" numFmtId="9"/>
  </dataFields>
  <formats count="1">
    <format dxfId="13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ECF3391-4430-4EA6-AA5A-C0AC21BDF292}" name="Pivottabell12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71:C47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3"/>
  </rowFields>
  <rowItems count="2">
    <i>
      <x v="5"/>
    </i>
    <i t="grand">
      <x/>
    </i>
  </rowItems>
  <colFields count="1">
    <field x="0"/>
  </colFields>
  <colItems count="1">
    <i>
      <x v="1"/>
    </i>
  </colItems>
  <dataFields count="1">
    <dataField name="Antal av F38" fld="4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29CE89DC-C1B7-47AB-AA81-60C6C1688865}" name="Pivottabell10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11:K41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3"/>
        <item x="5"/>
        <item x="4"/>
        <item t="default"/>
      </items>
    </pivotField>
    <pivotField showAll="0"/>
    <pivotField showAll="0"/>
    <pivotField showAll="0"/>
    <pivotField showAll="0"/>
    <pivotField showAll="0"/>
    <pivotField showAll="0"/>
    <pivotField showAll="0"/>
    <pivotField showAll="0"/>
    <pivotField showAll="0"/>
    <pivotField showAll="0"/>
  </pivotFields>
  <rowFields count="1">
    <field x="38"/>
  </rowFields>
  <rowItems count="7">
    <i>
      <x/>
    </i>
    <i>
      <x v="1"/>
    </i>
    <i>
      <x v="2"/>
    </i>
    <i>
      <x v="3"/>
    </i>
    <i>
      <x v="4"/>
    </i>
    <i>
      <x v="5"/>
    </i>
    <i t="grand">
      <x/>
    </i>
  </rowItems>
  <colFields count="1">
    <field x="0"/>
  </colFields>
  <colItems count="1">
    <i>
      <x v="1"/>
    </i>
  </colItems>
  <dataFields count="1">
    <dataField name="Medel av F33" fld="38" subtotal="average" baseField="0" baseItem="0"/>
  </dataFields>
  <formats count="2">
    <format dxfId="141">
      <pivotArea grandRow="1" outline="0" collapsedLevelsAreSubtotals="1" fieldPosition="0"/>
    </format>
    <format dxfId="140">
      <pivotArea collapsedLevelsAreSubtotals="1" fieldPosition="0">
        <references count="1">
          <reference field="3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8E3FCD03-A7DC-4A7C-B9C4-3838E7D18568}" name="Pivottabell5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95:K20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1"/>
        <item x="3"/>
        <item x="5"/>
        <item x="2"/>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8">
    <i>
      <x/>
    </i>
    <i>
      <x v="1"/>
    </i>
    <i>
      <x v="2"/>
    </i>
    <i>
      <x v="3"/>
    </i>
    <i>
      <x v="4"/>
    </i>
    <i>
      <x v="5"/>
    </i>
    <i>
      <x v="6"/>
    </i>
    <i t="grand">
      <x/>
    </i>
  </rowItems>
  <colFields count="1">
    <field x="0"/>
  </colFields>
  <colItems count="1">
    <i>
      <x v="1"/>
    </i>
  </colItems>
  <dataFields count="1">
    <dataField name="Medel av F15" fld="20" subtotal="average" baseField="0" baseItem="0"/>
  </dataFields>
  <formats count="2">
    <format dxfId="143">
      <pivotArea grandRow="1" outline="0" collapsedLevelsAreSubtotals="1" fieldPosition="0"/>
    </format>
    <format dxfId="142">
      <pivotArea collapsedLevelsAreSubtotals="1" fieldPosition="0">
        <references count="1">
          <reference field="2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FF8CFC9A-276D-4883-90C9-71AF2E7D4F10}" name="Pivottabell4" cacheId="0"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R4:R5" firstHeaderRow="1" firstDataRow="1" firstDataCol="0" rowPageCount="1" colPageCount="1"/>
  <pivotFields count="49">
    <pivotField showAll="0"/>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axis="axisPage" dataField="1" showAll="0">
      <items count="4">
        <item x="0"/>
        <item m="1" x="2"/>
        <item m="1" x="1"/>
        <item t="default"/>
      </items>
    </pivotField>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3" hier="-1"/>
  </pageFields>
  <dataFields count="1">
    <dataField name="Summa av Årskur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0C5C86EB-16AE-49FE-9F12-A3ED4F2FC540}" name="Pivottabell11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35:K43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v="1"/>
    </i>
  </colItems>
  <dataFields count="1">
    <dataField name="Medel av F35" fld="40" subtotal="average" baseField="0" baseItem="0"/>
  </dataFields>
  <formats count="2">
    <format dxfId="145">
      <pivotArea grandRow="1" outline="0" collapsedLevelsAreSubtotals="1" fieldPosition="0"/>
    </format>
    <format dxfId="144">
      <pivotArea collapsedLevelsAreSubtotals="1" fieldPosition="0">
        <references count="1">
          <reference field="4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11F8A075-9ED2-4795-915A-8B5A866141BA}" name="Pivottabell4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71:C17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0"/>
  </colFields>
  <colItems count="1">
    <i>
      <x v="1"/>
    </i>
  </colItems>
  <dataFields count="1">
    <dataField name="Antal av F13"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02B42635-0543-4003-9E39-F3F0D90C892B}" name="Pivottabell4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47:H15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4"/>
        <item x="0"/>
        <item x="1"/>
        <item x="2"/>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8">
    <i>
      <x/>
    </i>
    <i>
      <x v="1"/>
    </i>
    <i>
      <x v="2"/>
    </i>
    <i>
      <x v="3"/>
    </i>
    <i>
      <x v="4"/>
    </i>
    <i>
      <x v="5"/>
    </i>
    <i>
      <x v="6"/>
    </i>
    <i t="grand">
      <x/>
    </i>
  </rowItems>
  <colFields count="1">
    <field x="0"/>
  </colFields>
  <colItems count="1">
    <i>
      <x v="1"/>
    </i>
  </colItems>
  <dataFields count="1">
    <dataField name="Antal av F11" fld="16" subtotal="count" showDataAs="percentOfCol" baseField="0" baseItem="0" numFmtId="9"/>
  </dataFields>
  <formats count="1">
    <format dxfId="1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009BF542-8B84-497D-B82B-7459F7202BC2}" name="Pivottabell8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15:K32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7">
    <i>
      <x/>
    </i>
    <i>
      <x v="1"/>
    </i>
    <i>
      <x v="2"/>
    </i>
    <i>
      <x v="3"/>
    </i>
    <i>
      <x v="4"/>
    </i>
    <i>
      <x v="5"/>
    </i>
    <i t="grand">
      <x/>
    </i>
  </rowItems>
  <colFields count="1">
    <field x="0"/>
  </colFields>
  <colItems count="1">
    <i>
      <x v="1"/>
    </i>
  </colItems>
  <dataFields count="1">
    <dataField name="Medel av F25" fld="30" subtotal="average" baseField="0" baseItem="0"/>
  </dataFields>
  <formats count="2">
    <format dxfId="148">
      <pivotArea collapsedLevelsAreSubtotals="1" fieldPosition="0">
        <references count="1">
          <reference field="30" count="0"/>
        </references>
      </pivotArea>
    </format>
    <format dxfId="14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68799280-5314-4937-8F89-DB8A5C88415E}" name="Pivottabell9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39:K34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0"/>
        <item x="3"/>
        <item x="1"/>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8">
    <i>
      <x/>
    </i>
    <i>
      <x v="1"/>
    </i>
    <i>
      <x v="2"/>
    </i>
    <i>
      <x v="3"/>
    </i>
    <i>
      <x v="4"/>
    </i>
    <i>
      <x v="5"/>
    </i>
    <i>
      <x v="6"/>
    </i>
    <i t="grand">
      <x/>
    </i>
  </rowItems>
  <colFields count="1">
    <field x="0"/>
  </colFields>
  <colItems count="1">
    <i>
      <x v="1"/>
    </i>
  </colItems>
  <dataFields count="1">
    <dataField name="Medel av F27" fld="32" subtotal="average" baseField="0" baseItem="0"/>
  </dataFields>
  <formats count="2">
    <format dxfId="150">
      <pivotArea grandRow="1" outline="0" collapsedLevelsAreSubtotals="1" fieldPosition="0"/>
    </format>
    <format dxfId="149">
      <pivotArea collapsedLevelsAreSubtotals="1" fieldPosition="0">
        <references count="1">
          <reference field="3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4C45C1C6-1328-4D0A-933F-6F022A4052D6}" name="Pivottabell9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63:H37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1"/>
        <item x="0"/>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7">
    <i>
      <x/>
    </i>
    <i>
      <x v="1"/>
    </i>
    <i>
      <x v="2"/>
    </i>
    <i>
      <x v="3"/>
    </i>
    <i>
      <x v="4"/>
    </i>
    <i>
      <x v="5"/>
    </i>
    <i t="grand">
      <x/>
    </i>
  </rowItems>
  <colFields count="1">
    <field x="0"/>
  </colFields>
  <colItems count="1">
    <i>
      <x v="1"/>
    </i>
  </colItems>
  <dataFields count="1">
    <dataField name="Antal av F29" fld="34" subtotal="count" showDataAs="percentOfCol" baseField="0" baseItem="0" numFmtId="9"/>
  </dataFields>
  <formats count="1">
    <format dxfId="15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0C599EEA-791F-4885-A1EC-3555F78C2B2E}" name="Pivottabell12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495:H49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5"/>
  </rowFields>
  <rowItems count="2">
    <i>
      <x v="5"/>
    </i>
    <i t="grand">
      <x/>
    </i>
  </rowItems>
  <colFields count="1">
    <field x="0"/>
  </colFields>
  <colItems count="1">
    <i>
      <x v="1"/>
    </i>
  </colItems>
  <dataFields count="1">
    <dataField name="Antal av F40" fld="45" subtotal="count" showDataAs="percentOfCol" baseField="0" baseItem="0" numFmtId="10"/>
  </dataFields>
  <formats count="4">
    <format dxfId="155">
      <pivotArea outline="0" collapsedLevelsAreSubtotals="1" fieldPosition="0"/>
    </format>
    <format dxfId="154">
      <pivotArea outline="0" fieldPosition="0">
        <references count="1">
          <reference field="4294967294" count="1">
            <x v="0"/>
          </reference>
        </references>
      </pivotArea>
    </format>
    <format dxfId="153">
      <pivotArea grandRow="1" outline="0" collapsedLevelsAreSubtotals="1" fieldPosition="0"/>
    </format>
    <format dxfId="152">
      <pivotArea collapsedLevelsAreSubtotals="1" fieldPosition="0">
        <references count="1">
          <reference field="4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DFEF5E0-244C-4E34-9864-12D127B66C9B}" name="Pivottabell5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07:C21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7">
    <i>
      <x/>
    </i>
    <i>
      <x v="1"/>
    </i>
    <i>
      <x v="2"/>
    </i>
    <i>
      <x v="3"/>
    </i>
    <i>
      <x v="4"/>
    </i>
    <i>
      <x v="5"/>
    </i>
    <i t="grand">
      <x/>
    </i>
  </rowItems>
  <colFields count="1">
    <field x="0"/>
  </colFields>
  <colItems count="1">
    <i>
      <x v="1"/>
    </i>
  </colItems>
  <dataFields count="1">
    <dataField name="Antal av F16"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5AB1CAF2-E492-45BC-A0BD-0051D42B3761}" name="Pivottabell11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459:H46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2"/>
  </rowFields>
  <rowItems count="2">
    <i>
      <x v="5"/>
    </i>
    <i t="grand">
      <x/>
    </i>
  </rowItems>
  <colFields count="1">
    <field x="0"/>
  </colFields>
  <colItems count="1">
    <i>
      <x v="1"/>
    </i>
  </colItems>
  <dataFields count="1">
    <dataField name="Antal av F37" fld="42" subtotal="count" showDataAs="percentOfCol" baseField="0" baseItem="0" numFmtId="9"/>
  </dataFields>
  <formats count="1">
    <format dxfId="15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CCA7E901-F057-4120-823A-AA7A964ACCF8}" name="Pivottabell12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95:C49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5"/>
  </rowFields>
  <rowItems count="2">
    <i>
      <x v="5"/>
    </i>
    <i t="grand">
      <x/>
    </i>
  </rowItems>
  <colFields count="1">
    <field x="0"/>
  </colFields>
  <colItems count="1">
    <i>
      <x v="1"/>
    </i>
  </colItems>
  <dataFields count="1">
    <dataField name="Antal av F40" fld="4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BC22B4F6-17F1-42E3-AF9B-4FE6ED140621}" name="Pivottabell6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55:H26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4"/>
        <item x="0"/>
        <item x="1"/>
        <item x="2"/>
        <item x="3"/>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8">
    <i>
      <x/>
    </i>
    <i>
      <x v="1"/>
    </i>
    <i>
      <x v="2"/>
    </i>
    <i>
      <x v="3"/>
    </i>
    <i>
      <x v="4"/>
    </i>
    <i>
      <x v="5"/>
    </i>
    <i>
      <x v="6"/>
    </i>
    <i t="grand">
      <x/>
    </i>
  </rowItems>
  <colFields count="1">
    <field x="0"/>
  </colFields>
  <colItems count="1">
    <i>
      <x v="1"/>
    </i>
  </colItems>
  <dataFields count="1">
    <dataField name="Antal av F20" fld="25" subtotal="count" showDataAs="percentOfCol" baseField="0" baseItem="0" numFmtId="9"/>
  </dataFields>
  <formats count="1">
    <format dxfId="15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1B9AA55C-5FC0-4A22-BB09-C753B0A4311C}" name="Pivottabell6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31:K23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i>
    <i>
      <x v="1"/>
    </i>
    <i>
      <x v="2"/>
    </i>
    <i>
      <x v="3"/>
    </i>
    <i>
      <x v="4"/>
    </i>
    <i>
      <x v="5"/>
    </i>
    <i t="grand">
      <x/>
    </i>
  </rowItems>
  <colFields count="1">
    <field x="0"/>
  </colFields>
  <colItems count="1">
    <i>
      <x v="1"/>
    </i>
  </colItems>
  <dataFields count="1">
    <dataField name="Medel av F18" fld="23" subtotal="average" baseField="0" baseItem="0"/>
  </dataFields>
  <formats count="2">
    <format dxfId="159">
      <pivotArea grandRow="1" outline="0" collapsedLevelsAreSubtotals="1" fieldPosition="0"/>
    </format>
    <format dxfId="158">
      <pivotArea collapsedLevelsAreSubtotals="1" fieldPosition="0">
        <references count="1">
          <reference field="2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366E6027-627A-4A4C-84CA-6A9BE13A73AE}" name="Pivottabell9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75:C38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i>
    <i>
      <x v="1"/>
    </i>
    <i>
      <x v="2"/>
    </i>
    <i>
      <x v="3"/>
    </i>
    <i>
      <x v="4"/>
    </i>
    <i>
      <x v="5"/>
    </i>
    <i t="grand">
      <x/>
    </i>
  </rowItems>
  <colFields count="1">
    <field x="0"/>
  </colFields>
  <colItems count="1">
    <i>
      <x v="1"/>
    </i>
  </colItems>
  <dataFields count="1">
    <dataField name="Antal av F30" fld="3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576E4355-C171-41C9-9863-C00A7C7E602E}" name="Pivottabell1" cacheId="0"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colHeaderCaption="">
  <location ref="B4:D6" firstHeaderRow="1" firstDataRow="2" firstDataCol="1" rowPageCount="1" colPageCount="1"/>
  <pivotFields count="49">
    <pivotField axis="axisCol" showAll="0">
      <items count="3">
        <item m="1" x="1"/>
        <item x="0"/>
        <item t="default"/>
      </items>
    </pivotField>
    <pivotField showAll="0">
      <items count="3">
        <item x="1"/>
        <item x="0"/>
        <item t="default"/>
      </items>
    </pivotField>
    <pivotField axis="axisPage" dataField="1" showAll="0">
      <items count="49">
        <item x="7"/>
        <item x="1"/>
        <item x="22"/>
        <item m="1" x="46"/>
        <item x="5"/>
        <item x="31"/>
        <item x="20"/>
        <item x="24"/>
        <item x="25"/>
        <item x="0"/>
        <item x="3"/>
        <item x="28"/>
        <item x="33"/>
        <item x="18"/>
        <item x="10"/>
        <item x="21"/>
        <item x="16"/>
        <item x="23"/>
        <item m="1" x="47"/>
        <item x="26"/>
        <item x="32"/>
        <item x="11"/>
        <item x="15"/>
        <item x="6"/>
        <item x="19"/>
        <item x="29"/>
        <item x="12"/>
        <item x="13"/>
        <item x="30"/>
        <item x="8"/>
        <item x="4"/>
        <item x="27"/>
        <item x="2"/>
        <item x="17"/>
        <item x="9"/>
        <item x="14"/>
        <item x="34"/>
        <item x="35"/>
        <item x="36"/>
        <item x="37"/>
        <item x="38"/>
        <item x="39"/>
        <item x="40"/>
        <item x="41"/>
        <item x="42"/>
        <item x="43"/>
        <item x="44"/>
        <item x="45"/>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2">
    <i>
      <x v="1"/>
    </i>
    <i t="grand">
      <x/>
    </i>
  </colItems>
  <pageFields count="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A206B131-8328-4A29-823C-6D5BB4B67892}" name="Pivottabell7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79:H28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0"/>
        <item x="2"/>
        <item x="4"/>
        <item x="6"/>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8">
    <i>
      <x/>
    </i>
    <i>
      <x v="1"/>
    </i>
    <i>
      <x v="2"/>
    </i>
    <i>
      <x v="3"/>
    </i>
    <i>
      <x v="4"/>
    </i>
    <i>
      <x v="5"/>
    </i>
    <i>
      <x v="6"/>
    </i>
    <i t="grand">
      <x/>
    </i>
  </rowItems>
  <colFields count="1">
    <field x="0"/>
  </colFields>
  <colItems count="1">
    <i>
      <x v="1"/>
    </i>
  </colItems>
  <dataFields count="1">
    <dataField name="Antal av F22" fld="27" subtotal="count" showDataAs="percentOfCol" baseField="0" baseItem="0" numFmtId="9"/>
  </dataFields>
  <formats count="1">
    <format dxfId="16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A0221673-0895-4A5A-9DBC-EF78A1A17AE0}" name="Pivottabell1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63:K7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3"/>
    </i>
    <i>
      <x v="4"/>
    </i>
    <i>
      <x v="5"/>
    </i>
    <i t="grand">
      <x/>
    </i>
  </rowItems>
  <colFields count="1">
    <field x="0"/>
  </colFields>
  <colItems count="1">
    <i>
      <x v="1"/>
    </i>
  </colItems>
  <dataFields count="1">
    <dataField name="Medel av F4" fld="9" subtotal="average" baseField="0" baseItem="0"/>
  </dataFields>
  <formats count="2">
    <format dxfId="162">
      <pivotArea grandRow="1" outline="0" collapsedLevelsAreSubtotals="1" fieldPosition="0"/>
    </format>
    <format dxfId="161">
      <pivotArea collapsedLevelsAreSubtotals="1" fieldPosition="0">
        <references count="1">
          <reference field="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C1217E6D-0825-418C-A0B7-1095E970528B}" name="Pivottabell7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03:C31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4"/>
        <item x="2"/>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7">
    <i>
      <x/>
    </i>
    <i>
      <x v="1"/>
    </i>
    <i>
      <x v="2"/>
    </i>
    <i>
      <x v="3"/>
    </i>
    <i>
      <x v="4"/>
    </i>
    <i>
      <x v="5"/>
    </i>
    <i t="grand">
      <x/>
    </i>
  </rowItems>
  <colFields count="1">
    <field x="0"/>
  </colFields>
  <colItems count="1">
    <i>
      <x v="1"/>
    </i>
  </colItems>
  <dataFields count="1">
    <dataField name="Antal av F24"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397806F7-6F21-4E2C-980A-F63345BEB44D}" name="Pivottabell1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9:H4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axis="axisRow" dataField="1" showAll="0" sortType="ascending">
      <items count="7">
        <item x="0"/>
        <item x="1"/>
        <item x="2"/>
        <item x="3"/>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0"/>
  </colFields>
  <colItems count="1">
    <i>
      <x v="1"/>
    </i>
  </colItems>
  <dataFields count="1">
    <dataField name="Antal av F2" fld="7"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291F285-05C2-4105-B216-2638609DAE9F}" name="Pivottabell10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23:K43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4"/>
        <item x="3"/>
        <item x="2"/>
        <item x="5"/>
        <item t="default"/>
      </items>
    </pivotField>
    <pivotField showAll="0"/>
    <pivotField showAll="0"/>
    <pivotField showAll="0"/>
    <pivotField showAll="0"/>
    <pivotField showAll="0"/>
    <pivotField showAll="0"/>
    <pivotField showAll="0"/>
    <pivotField showAll="0"/>
    <pivotField showAll="0"/>
  </pivotFields>
  <rowFields count="1">
    <field x="39"/>
  </rowFields>
  <rowItems count="7">
    <i>
      <x/>
    </i>
    <i>
      <x v="1"/>
    </i>
    <i>
      <x v="2"/>
    </i>
    <i>
      <x v="3"/>
    </i>
    <i>
      <x v="4"/>
    </i>
    <i>
      <x v="5"/>
    </i>
    <i t="grand">
      <x/>
    </i>
  </rowItems>
  <colFields count="1">
    <field x="0"/>
  </colFields>
  <colItems count="1">
    <i>
      <x v="1"/>
    </i>
  </colItems>
  <dataFields count="1">
    <dataField name="Medel av F34" fld="39" subtotal="average" baseField="0" baseItem="0"/>
  </dataFields>
  <formats count="2">
    <format dxfId="114">
      <pivotArea grandRow="1" outline="0" collapsedLevelsAreSubtotals="1" fieldPosition="0"/>
    </format>
    <format dxfId="113">
      <pivotArea collapsedLevelsAreSubtotals="1" fieldPosition="0">
        <references count="1">
          <reference field="3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1E05AEE3-DCEF-4597-A482-AE0A01CEC5E5}" name="Pivottabell8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339:H34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0"/>
        <item x="3"/>
        <item x="1"/>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8">
    <i>
      <x/>
    </i>
    <i>
      <x v="1"/>
    </i>
    <i>
      <x v="2"/>
    </i>
    <i>
      <x v="3"/>
    </i>
    <i>
      <x v="4"/>
    </i>
    <i>
      <x v="5"/>
    </i>
    <i>
      <x v="6"/>
    </i>
    <i t="grand">
      <x/>
    </i>
  </rowItems>
  <colFields count="1">
    <field x="0"/>
  </colFields>
  <colItems count="1">
    <i>
      <x v="1"/>
    </i>
  </colItems>
  <dataFields count="1">
    <dataField name="Antal av F27" fld="32" subtotal="count" showDataAs="percentOfCol" baseField="0" baseItem="0" numFmtId="9"/>
  </dataFields>
  <formats count="1">
    <format dxfId="16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9E5973A7-BE34-4627-886C-71B08C8F674D}" name="Pivottabell4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71:K17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0"/>
  </colFields>
  <colItems count="1">
    <i>
      <x v="1"/>
    </i>
  </colItems>
  <dataFields count="1">
    <dataField name="Medel av F13" fld="18" subtotal="average" baseField="0" baseItem="0"/>
  </dataFields>
  <formats count="2">
    <format dxfId="165">
      <pivotArea grandRow="1" outline="0" collapsedLevelsAreSubtotals="1" fieldPosition="0"/>
    </format>
    <format dxfId="164">
      <pivotArea collapsedLevelsAreSubtotals="1" fieldPosition="0">
        <references count="1">
          <reference field="1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58358801-E74C-4E36-81C3-B610B9874CDD}" name="Pivottabell9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51:C35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7">
    <i>
      <x/>
    </i>
    <i>
      <x v="1"/>
    </i>
    <i>
      <x v="2"/>
    </i>
    <i>
      <x v="3"/>
    </i>
    <i>
      <x v="4"/>
    </i>
    <i>
      <x v="5"/>
    </i>
    <i t="grand">
      <x/>
    </i>
  </rowItems>
  <colFields count="1">
    <field x="0"/>
  </colFields>
  <colItems count="1">
    <i>
      <x v="1"/>
    </i>
  </colItems>
  <dataFields count="1">
    <dataField name="Antal av F28" fld="3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6B520DD5-E4EB-45F8-9FF6-1F5F5D90A13A}" name="Pivottabell7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91:C30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2"/>
        <item x="3"/>
        <item x="1"/>
        <item x="6"/>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0"/>
  </colFields>
  <colItems count="1">
    <i>
      <x v="1"/>
    </i>
  </colItems>
  <dataFields count="1">
    <dataField name="Antal av F23"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D8BA4A4A-C89F-45BA-A593-B957A862A43F}" name="Pivottabell5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95:H20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1"/>
        <item x="3"/>
        <item x="5"/>
        <item x="2"/>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8">
    <i>
      <x/>
    </i>
    <i>
      <x v="1"/>
    </i>
    <i>
      <x v="2"/>
    </i>
    <i>
      <x v="3"/>
    </i>
    <i>
      <x v="4"/>
    </i>
    <i>
      <x v="5"/>
    </i>
    <i>
      <x v="6"/>
    </i>
    <i t="grand">
      <x/>
    </i>
  </rowItems>
  <colFields count="1">
    <field x="0"/>
  </colFields>
  <colItems count="1">
    <i>
      <x v="1"/>
    </i>
  </colItems>
  <dataFields count="1">
    <dataField name="Antal av F15" fld="20" subtotal="count" showDataAs="percentOfCol" baseField="0" baseItem="0" numFmtId="9"/>
  </dataFields>
  <formats count="1">
    <format dxfId="16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FE3251DC-ABB3-48D0-90FB-A60AE4536BBF}" name="Pivottabell10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411:H41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3"/>
        <item x="5"/>
        <item x="4"/>
        <item t="default"/>
      </items>
    </pivotField>
    <pivotField showAll="0"/>
    <pivotField showAll="0"/>
    <pivotField showAll="0"/>
    <pivotField showAll="0"/>
    <pivotField showAll="0"/>
    <pivotField showAll="0"/>
    <pivotField showAll="0"/>
    <pivotField showAll="0"/>
    <pivotField showAll="0"/>
    <pivotField showAll="0"/>
  </pivotFields>
  <rowFields count="1">
    <field x="38"/>
  </rowFields>
  <rowItems count="7">
    <i>
      <x/>
    </i>
    <i>
      <x v="1"/>
    </i>
    <i>
      <x v="2"/>
    </i>
    <i>
      <x v="3"/>
    </i>
    <i>
      <x v="4"/>
    </i>
    <i>
      <x v="5"/>
    </i>
    <i t="grand">
      <x/>
    </i>
  </rowItems>
  <colFields count="1">
    <field x="0"/>
  </colFields>
  <colItems count="1">
    <i>
      <x v="1"/>
    </i>
  </colItems>
  <dataFields count="1">
    <dataField name="Antal av F33" fld="38" subtotal="count" showDataAs="percentOfCol" baseField="0" baseItem="0" numFmtId="9"/>
  </dataFields>
  <formats count="1">
    <format dxfId="16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3A33D27A-ED4D-42F2-AD87-600DE730DA17}" name="Pivottabell10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99:K40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7">
    <i>
      <x/>
    </i>
    <i>
      <x v="1"/>
    </i>
    <i>
      <x v="2"/>
    </i>
    <i>
      <x v="3"/>
    </i>
    <i>
      <x v="4"/>
    </i>
    <i>
      <x v="5"/>
    </i>
    <i t="grand">
      <x/>
    </i>
  </rowItems>
  <colFields count="1">
    <field x="0"/>
  </colFields>
  <colItems count="1">
    <i>
      <x v="1"/>
    </i>
  </colItems>
  <dataFields count="1">
    <dataField name="Medel av F32" fld="37" subtotal="average" baseField="0" baseItem="0"/>
  </dataFields>
  <formats count="2">
    <format dxfId="169">
      <pivotArea grandRow="1" outline="0" collapsedLevelsAreSubtotals="1" fieldPosition="0"/>
    </format>
    <format dxfId="168">
      <pivotArea collapsedLevelsAreSubtotals="1" fieldPosition="0">
        <references count="1">
          <reference field="3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4C51952C-EDDC-4453-8ED0-A6782DB27D3C}" name="Pivottabell5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83:C19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7">
    <i>
      <x/>
    </i>
    <i>
      <x v="1"/>
    </i>
    <i>
      <x v="2"/>
    </i>
    <i>
      <x v="3"/>
    </i>
    <i>
      <x v="4"/>
    </i>
    <i>
      <x v="5"/>
    </i>
    <i t="grand">
      <x/>
    </i>
  </rowItems>
  <colFields count="1">
    <field x="0"/>
  </colFields>
  <colItems count="1">
    <i>
      <x v="1"/>
    </i>
  </colItems>
  <dataFields count="1">
    <dataField name="Antal av F14"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953205EE-0413-4D1F-9012-0E099E79A52C}" name="Pivottabell3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11:K12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axis="axisRow" dataField="1" showAll="0" sortType="ascending">
      <items count="8">
        <item x="0"/>
        <item x="1"/>
        <item x="2"/>
        <item x="3"/>
        <item x="5"/>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6"/>
    </i>
    <i t="grand">
      <x/>
    </i>
  </rowItems>
  <colFields count="1">
    <field x="0"/>
  </colFields>
  <colItems count="1">
    <i>
      <x v="1"/>
    </i>
  </colItems>
  <dataFields count="1">
    <dataField name="Medel av F8" fld="13" subtotal="average" baseField="0" baseItem="0"/>
  </dataFields>
  <formats count="2">
    <format dxfId="171">
      <pivotArea grandRow="1" outline="0" collapsedLevelsAreSubtotals="1" fieldPosition="0"/>
    </format>
    <format dxfId="170">
      <pivotArea collapsedLevelsAreSubtotals="1" fieldPosition="0">
        <references count="1">
          <reference field="1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3761E921-217C-4F59-B2ED-C2AB9346901E}" name="Pivottabell2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75:C8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axis="axisRow" dataField="1" showAll="0" sortType="ascending">
      <items count="8">
        <item x="3"/>
        <item x="0"/>
        <item x="1"/>
        <item x="5"/>
        <item x="2"/>
        <item m="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7">
    <i>
      <x/>
    </i>
    <i>
      <x v="1"/>
    </i>
    <i>
      <x v="2"/>
    </i>
    <i>
      <x v="3"/>
    </i>
    <i>
      <x v="4"/>
    </i>
    <i>
      <x v="6"/>
    </i>
    <i t="grand">
      <x/>
    </i>
  </rowItems>
  <colFields count="1">
    <field x="0"/>
  </colFields>
  <colItems count="1">
    <i>
      <x v="1"/>
    </i>
  </colItems>
  <dataFields count="1">
    <dataField name="Antal av F5"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8024796-2EDD-4BCA-8096-EBE8D25600CA}" name="Pivottabell5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83:H191"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7">
    <i>
      <x/>
    </i>
    <i>
      <x v="1"/>
    </i>
    <i>
      <x v="2"/>
    </i>
    <i>
      <x v="3"/>
    </i>
    <i>
      <x v="4"/>
    </i>
    <i>
      <x v="5"/>
    </i>
    <i t="grand">
      <x/>
    </i>
  </rowItems>
  <colFields count="1">
    <field x="0"/>
  </colFields>
  <colItems count="1">
    <i>
      <x v="1"/>
    </i>
  </colItems>
  <dataFields count="1">
    <dataField name="Antal av F14" fld="19" subtotal="count" showDataAs="percentOfCol" baseField="0" baseItem="0" numFmtId="9"/>
  </dataFields>
  <formats count="1">
    <format dxfId="11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1808EAC9-E079-413E-AE19-50565EC2F48D}" name="Pivottabell13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519:H52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7"/>
  </rowFields>
  <rowItems count="2">
    <i>
      <x v="5"/>
    </i>
    <i t="grand">
      <x/>
    </i>
  </rowItems>
  <colFields count="1">
    <field x="0"/>
  </colFields>
  <colItems count="1">
    <i>
      <x v="1"/>
    </i>
  </colItems>
  <dataFields count="1">
    <dataField name="Antal av F42" fld="47" subtotal="count" showDataAs="percentOfCol" baseField="0" baseItem="0" numFmtId="9"/>
  </dataFields>
  <formats count="2">
    <format dxfId="173">
      <pivotArea outline="0" fieldPosition="0">
        <references count="1">
          <reference field="4294967294" count="1">
            <x v="0"/>
          </reference>
        </references>
      </pivotArea>
    </format>
    <format dxfId="17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D8BBBB0D-8C65-4D36-A66C-1A545991C3EC}" name="Pivottabell11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35:C43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v="1"/>
    </i>
  </colItems>
  <dataFields count="1">
    <dataField name="Antal av F35" fld="4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71CEF6AE-8743-47B6-AF9D-7A64F412C841}" name="Pivottabell2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87:C9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axis="axisRow" dataField="1" showAll="0" sortType="ascending">
      <items count="8">
        <item x="0"/>
        <item x="2"/>
        <item x="1"/>
        <item x="3"/>
        <item x="5"/>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8">
    <i>
      <x/>
    </i>
    <i>
      <x v="1"/>
    </i>
    <i>
      <x v="2"/>
    </i>
    <i>
      <x v="3"/>
    </i>
    <i>
      <x v="4"/>
    </i>
    <i>
      <x v="5"/>
    </i>
    <i>
      <x v="6"/>
    </i>
    <i t="grand">
      <x/>
    </i>
  </rowItems>
  <colFields count="1">
    <field x="0"/>
  </colFields>
  <colItems count="1">
    <i>
      <x v="1"/>
    </i>
  </colItems>
  <dataFields count="1">
    <dataField name="Antal av F6"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600268EC-E2ED-4CCB-8BC1-4B1345E5BBD7}" name="Pivottabell13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19:K52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7"/>
  </rowFields>
  <rowItems count="2">
    <i>
      <x v="5"/>
    </i>
    <i t="grand">
      <x/>
    </i>
  </rowItems>
  <colFields count="1">
    <field x="0"/>
  </colFields>
  <colItems count="1">
    <i>
      <x v="1"/>
    </i>
  </colItems>
  <dataFields count="1">
    <dataField name="Medel av F42" fld="47" subtotal="average" baseField="0" baseItem="0"/>
  </dataFields>
  <formats count="1">
    <format dxfId="17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724355E7-3C62-4372-91B9-EE00A4E1AED3}" name="Pivottabell1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C3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7">
    <i>
      <x/>
    </i>
    <i>
      <x v="1"/>
    </i>
    <i>
      <x v="2"/>
    </i>
    <i>
      <x v="3"/>
    </i>
    <i>
      <x v="4"/>
    </i>
    <i>
      <x v="5"/>
    </i>
    <i t="grand">
      <x/>
    </i>
  </rowItems>
  <colFields count="1">
    <field x="0"/>
  </colFields>
  <colItems count="1">
    <i>
      <x v="1"/>
    </i>
  </colItems>
  <dataFields count="1">
    <dataField name="Antal av F1"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3C6296F6-E918-4436-86D9-B0A2C6014DAD}" name="Pivottabell13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507:H51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6"/>
  </rowFields>
  <rowItems count="2">
    <i>
      <x v="5"/>
    </i>
    <i t="grand">
      <x/>
    </i>
  </rowItems>
  <colFields count="1">
    <field x="0"/>
  </colFields>
  <colItems count="1">
    <i>
      <x v="1"/>
    </i>
  </colItems>
  <dataFields count="1">
    <dataField name="Antal av F41" fld="46" subtotal="count" showDataAs="percentOfCol" baseField="0" baseItem="0" numFmtId="9"/>
  </dataFields>
  <formats count="2">
    <format dxfId="176">
      <pivotArea outline="0" fieldPosition="0">
        <references count="1">
          <reference field="4294967294" count="1">
            <x v="0"/>
          </reference>
        </references>
      </pivotArea>
    </format>
    <format dxfId="17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A7F792CE-53AE-4920-94A1-4CE845903690}" name="Pivottabell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location ref="R16:S2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axis="axisRow" dataField="1" showAll="0">
      <items count="8">
        <item x="2"/>
        <item x="0"/>
        <item m="1" x="4"/>
        <item m="1" x="5"/>
        <item x="3"/>
        <item m="1" x="6"/>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4"/>
    </i>
    <i>
      <x v="6"/>
    </i>
    <i t="grand">
      <x/>
    </i>
  </rowItems>
  <colFields count="1">
    <field x="0"/>
  </colFields>
  <colItems count="1">
    <i>
      <x v="1"/>
    </i>
  </colItems>
  <dataFields count="1">
    <dataField name="Antal av Kön" fld="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B1E2A4C3-5290-4AD8-B915-8A249E191EC8}" name="Pivottabell7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7:C27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0"/>
        <item x="1"/>
        <item x="2"/>
        <item x="3"/>
        <item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8">
    <i>
      <x/>
    </i>
    <i>
      <x v="1"/>
    </i>
    <i>
      <x v="2"/>
    </i>
    <i>
      <x v="3"/>
    </i>
    <i>
      <x v="4"/>
    </i>
    <i>
      <x v="5"/>
    </i>
    <i>
      <x v="6"/>
    </i>
    <i t="grand">
      <x/>
    </i>
  </rowItems>
  <colFields count="1">
    <field x="0"/>
  </colFields>
  <colItems count="1">
    <i>
      <x v="1"/>
    </i>
  </colItems>
  <dataFields count="1">
    <dataField name="Antal av F21"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C35BB86E-C22B-410F-AEAC-82BEE74F0128}" name="Pivottabell3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23:K13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axis="axisRow" dataField="1" showAll="0" sortType="ascending">
      <items count="8">
        <item x="0"/>
        <item x="1"/>
        <item x="3"/>
        <item x="4"/>
        <item x="6"/>
        <item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8">
    <i>
      <x/>
    </i>
    <i>
      <x v="1"/>
    </i>
    <i>
      <x v="2"/>
    </i>
    <i>
      <x v="3"/>
    </i>
    <i>
      <x v="4"/>
    </i>
    <i>
      <x v="5"/>
    </i>
    <i>
      <x v="6"/>
    </i>
    <i t="grand">
      <x/>
    </i>
  </rowItems>
  <colFields count="1">
    <field x="0"/>
  </colFields>
  <colItems count="1">
    <i>
      <x v="1"/>
    </i>
  </colItems>
  <dataFields count="1">
    <dataField name="Medel av F9" fld="14" subtotal="average" baseField="0" baseItem="0"/>
  </dataFields>
  <formats count="2">
    <format dxfId="178">
      <pivotArea collapsedLevelsAreSubtotals="1" fieldPosition="0">
        <references count="1">
          <reference field="14" count="0"/>
        </references>
      </pivotArea>
    </format>
    <format dxfId="17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C49DA804-267E-4798-AF70-093C2A0BDFD3}" name="Pivottabell3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23:H132"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axis="axisRow" dataField="1" showAll="0" sortType="ascending">
      <items count="8">
        <item x="0"/>
        <item x="1"/>
        <item x="3"/>
        <item x="4"/>
        <item x="6"/>
        <item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8">
    <i>
      <x/>
    </i>
    <i>
      <x v="1"/>
    </i>
    <i>
      <x v="2"/>
    </i>
    <i>
      <x v="3"/>
    </i>
    <i>
      <x v="4"/>
    </i>
    <i>
      <x v="5"/>
    </i>
    <i>
      <x v="6"/>
    </i>
    <i t="grand">
      <x/>
    </i>
  </rowItems>
  <colFields count="1">
    <field x="0"/>
  </colFields>
  <colItems count="1">
    <i>
      <x v="1"/>
    </i>
  </colItems>
  <dataFields count="1">
    <dataField name="Antal av F9" fld="14" subtotal="count" showDataAs="percentOfCol" baseField="0" baseItem="0" numFmtId="9"/>
  </dataFields>
  <formats count="1">
    <format dxfId="17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3025B90-9930-4262-A407-A28955BC686B}" name="Pivottabell10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11:C41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3"/>
        <item x="5"/>
        <item x="4"/>
        <item t="default"/>
      </items>
    </pivotField>
    <pivotField showAll="0"/>
    <pivotField showAll="0"/>
    <pivotField showAll="0"/>
    <pivotField showAll="0"/>
    <pivotField showAll="0"/>
    <pivotField showAll="0"/>
    <pivotField showAll="0"/>
    <pivotField showAll="0"/>
    <pivotField showAll="0"/>
    <pivotField showAll="0"/>
  </pivotFields>
  <rowFields count="1">
    <field x="38"/>
  </rowFields>
  <rowItems count="7">
    <i>
      <x/>
    </i>
    <i>
      <x v="1"/>
    </i>
    <i>
      <x v="2"/>
    </i>
    <i>
      <x v="3"/>
    </i>
    <i>
      <x v="4"/>
    </i>
    <i>
      <x v="5"/>
    </i>
    <i t="grand">
      <x/>
    </i>
  </rowItems>
  <colFields count="1">
    <field x="0"/>
  </colFields>
  <colItems count="1">
    <i>
      <x v="1"/>
    </i>
  </colItems>
  <dataFields count="1">
    <dataField name="Antal av F33" fld="3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7734B02F-2FB3-493F-83CC-50B2CFBE5B50}" name="Pivottabell3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135:H14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0"/>
  </colFields>
  <colItems count="1">
    <i>
      <x v="1"/>
    </i>
  </colItems>
  <dataFields count="1">
    <dataField name="Antal av F10" fld="15" subtotal="count" showDataAs="percentOfCol" baseField="0" baseItem="0" numFmtId="9"/>
  </dataFields>
  <formats count="1">
    <format dxfId="18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5B5B79C7-B16A-4E61-B494-B7CCD407F066}" name="Pivottabell11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447:H45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v="1"/>
    </i>
  </colItems>
  <dataFields count="1">
    <dataField name="Antal av F36" fld="41" subtotal="count" showDataAs="percentOfCol" baseField="0" baseItem="0" numFmtId="9"/>
  </dataFields>
  <formats count="1">
    <format dxfId="18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F81253EC-4570-42E3-A6D2-DC16E2D903B9}" name="Pivottabell2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99:H10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axis="axisRow" dataField="1" showAll="0" sortType="ascending">
      <items count="8">
        <item x="2"/>
        <item x="0"/>
        <item x="1"/>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8">
    <i>
      <x/>
    </i>
    <i>
      <x v="1"/>
    </i>
    <i>
      <x v="2"/>
    </i>
    <i>
      <x v="3"/>
    </i>
    <i>
      <x v="4"/>
    </i>
    <i>
      <x v="5"/>
    </i>
    <i>
      <x v="6"/>
    </i>
    <i t="grand">
      <x/>
    </i>
  </rowItems>
  <colFields count="1">
    <field x="0"/>
  </colFields>
  <colItems count="1">
    <i>
      <x v="1"/>
    </i>
  </colItems>
  <dataFields count="1">
    <dataField name="Antal av F7" fld="12" subtotal="count" showDataAs="percentOfCol" baseField="0" baseItem="0" numFmtId="10"/>
  </dataFields>
  <formats count="2">
    <format dxfId="183">
      <pivotArea collapsedLevelsAreSubtotals="1" fieldPosition="0">
        <references count="1">
          <reference field="12" count="0"/>
        </references>
      </pivotArea>
    </format>
    <format dxfId="18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F5161165-7460-4B8A-B13A-9D4D8F1D0431}" name="Pivottabell6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31:C23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i>
    <i>
      <x v="1"/>
    </i>
    <i>
      <x v="2"/>
    </i>
    <i>
      <x v="3"/>
    </i>
    <i>
      <x v="4"/>
    </i>
    <i>
      <x v="5"/>
    </i>
    <i t="grand">
      <x/>
    </i>
  </rowItems>
  <colFields count="1">
    <field x="0"/>
  </colFields>
  <colItems count="1">
    <i>
      <x v="1"/>
    </i>
  </colItems>
  <dataFields count="1">
    <dataField name="Antal av F18"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C84BD97C-808E-4310-861D-742E2C611AB5}" name="Pivottabell3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11:C12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axis="axisRow" dataField="1" showAll="0" sortType="ascending">
      <items count="8">
        <item x="0"/>
        <item x="1"/>
        <item x="2"/>
        <item x="3"/>
        <item x="5"/>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6"/>
    </i>
    <i t="grand">
      <x/>
    </i>
  </rowItems>
  <colFields count="1">
    <field x="0"/>
  </colFields>
  <colItems count="1">
    <i>
      <x v="1"/>
    </i>
  </colItems>
  <dataFields count="1">
    <dataField name="Antal av F8"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1A4C9669-AA5B-4016-AEBF-E7CD8FFB9A75}" name="Pivottabell1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1:C59"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axis="axisRow" dataField="1" showAll="0" sortType="ascending">
      <items count="7">
        <item x="0"/>
        <item x="1"/>
        <item x="2"/>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0"/>
  </colFields>
  <colItems count="1">
    <i>
      <x v="1"/>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76D63842-AC25-44C0-993B-F8DDCDEC581F}" name="Pivottabell10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87:K39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7">
    <i>
      <x/>
    </i>
    <i>
      <x v="1"/>
    </i>
    <i>
      <x v="2"/>
    </i>
    <i>
      <x v="3"/>
    </i>
    <i>
      <x v="4"/>
    </i>
    <i>
      <x v="5"/>
    </i>
    <i t="grand">
      <x/>
    </i>
  </rowItems>
  <colFields count="1">
    <field x="0"/>
  </colFields>
  <colItems count="1">
    <i>
      <x v="1"/>
    </i>
  </colItems>
  <dataFields count="1">
    <dataField name="Medel av F31" fld="36" subtotal="average" baseField="0" baseItem="0"/>
  </dataFields>
  <formats count="2">
    <format dxfId="185">
      <pivotArea grandRow="1" outline="0" collapsedLevelsAreSubtotals="1" fieldPosition="0"/>
    </format>
    <format dxfId="184">
      <pivotArea collapsedLevelsAreSubtotals="1" fieldPosition="0">
        <references count="1">
          <reference field="3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52C538F9-FF64-4BD8-8565-8F5C41079395}" name="Pivottabell11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47:C45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v="1"/>
    </i>
  </colItems>
  <dataFields count="1">
    <dataField name="Antal av F36" fld="4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06124751-7E58-49DB-A73E-47746EEF0105}" name="Pivottabell2" cacheId="0"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G4:G5" firstHeaderRow="1" firstDataRow="1" firstDataCol="0" rowPageCount="1" colPageCount="1"/>
  <pivotFields count="49">
    <pivotField showAll="0"/>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axis="axisPage" dataField="1" showAll="0">
      <items count="10">
        <item m="1" x="8"/>
        <item x="0"/>
        <item x="1"/>
        <item x="2"/>
        <item x="3"/>
        <item x="4"/>
        <item x="5"/>
        <item x="6"/>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4" hier="-1"/>
  </pageFields>
  <dataFields count="1">
    <dataField name="Antal av Klass"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2846083D-6735-4BDF-B99A-D0FC31A51DDE}" name="Pivottabell5" cacheId="0"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B18:B19" firstHeaderRow="1" firstDataRow="1" firstDataCol="0" rowPageCount="1" colPageCount="1"/>
  <pivotFields count="49">
    <pivotField showAll="0"/>
    <pivotField showAll="0">
      <items count="3">
        <item x="1"/>
        <item x="0"/>
        <item t="default"/>
      </items>
    </pivotField>
    <pivotField axis="axisPage" dataField="1" showAll="0">
      <items count="49">
        <item x="7"/>
        <item x="1"/>
        <item x="22"/>
        <item m="1" x="46"/>
        <item x="5"/>
        <item x="31"/>
        <item x="20"/>
        <item x="24"/>
        <item x="25"/>
        <item x="0"/>
        <item x="3"/>
        <item x="28"/>
        <item x="33"/>
        <item x="18"/>
        <item x="10"/>
        <item x="21"/>
        <item x="16"/>
        <item x="23"/>
        <item m="1" x="47"/>
        <item x="26"/>
        <item x="32"/>
        <item x="11"/>
        <item x="15"/>
        <item x="6"/>
        <item x="19"/>
        <item x="29"/>
        <item x="12"/>
        <item x="13"/>
        <item x="30"/>
        <item x="8"/>
        <item x="4"/>
        <item x="27"/>
        <item x="2"/>
        <item x="17"/>
        <item x="9"/>
        <item x="14"/>
        <item x="34"/>
        <item x="35"/>
        <item x="36"/>
        <item x="37"/>
        <item x="38"/>
        <item x="39"/>
        <item x="40"/>
        <item x="41"/>
        <item x="42"/>
        <item x="43"/>
        <item x="44"/>
        <item x="45"/>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B43EDF5B-A97D-4335-AE38-722799B87C20}" name="Pivottabell6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55:K264"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4"/>
        <item x="0"/>
        <item x="1"/>
        <item x="2"/>
        <item x="3"/>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8">
    <i>
      <x/>
    </i>
    <i>
      <x v="1"/>
    </i>
    <i>
      <x v="2"/>
    </i>
    <i>
      <x v="3"/>
    </i>
    <i>
      <x v="4"/>
    </i>
    <i>
      <x v="5"/>
    </i>
    <i>
      <x v="6"/>
    </i>
    <i t="grand">
      <x/>
    </i>
  </rowItems>
  <colFields count="1">
    <field x="0"/>
  </colFields>
  <colItems count="1">
    <i>
      <x v="1"/>
    </i>
  </colItems>
  <dataFields count="1">
    <dataField name="Medel av F20" fld="25" subtotal="average" baseField="0" baseItem="0"/>
  </dataFields>
  <formats count="2">
    <format dxfId="117">
      <pivotArea grandRow="1" outline="0" collapsedLevelsAreSubtotals="1" fieldPosition="0"/>
    </format>
    <format dxfId="116">
      <pivotArea collapsedLevelsAreSubtotals="1" fieldPosition="0">
        <references count="1">
          <reference field="2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8D15C3C1-9023-4445-A188-81C701602DCC}" name="Pivottabell7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79:K288"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0"/>
        <item x="2"/>
        <item x="4"/>
        <item x="6"/>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8">
    <i>
      <x/>
    </i>
    <i>
      <x v="1"/>
    </i>
    <i>
      <x v="2"/>
    </i>
    <i>
      <x v="3"/>
    </i>
    <i>
      <x v="4"/>
    </i>
    <i>
      <x v="5"/>
    </i>
    <i>
      <x v="6"/>
    </i>
    <i t="grand">
      <x/>
    </i>
  </rowItems>
  <colFields count="1">
    <field x="0"/>
  </colFields>
  <colItems count="1">
    <i>
      <x v="1"/>
    </i>
  </colItems>
  <dataFields count="1">
    <dataField name="Medel av F22" fld="27" subtotal="average" baseField="0" baseItem="0"/>
  </dataFields>
  <formats count="2">
    <format dxfId="187">
      <pivotArea grandRow="1" outline="0" collapsedLevelsAreSubtotals="1" fieldPosition="0"/>
    </format>
    <format dxfId="186">
      <pivotArea collapsedLevelsAreSubtotals="1" fieldPosition="0">
        <references count="1">
          <reference field="2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81AFBA7E-7CC2-4757-8635-09F910486D7E}" name="Pivottabell13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07:K51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6"/>
  </rowFields>
  <rowItems count="2">
    <i>
      <x v="5"/>
    </i>
    <i t="grand">
      <x/>
    </i>
  </rowItems>
  <colFields count="1">
    <field x="0"/>
  </colFields>
  <colItems count="1">
    <i>
      <x v="1"/>
    </i>
  </colItems>
  <dataFields count="1">
    <dataField name="Medel av F41" fld="46" subtotal="average" baseField="0" baseItem="0"/>
  </dataFields>
  <formats count="1">
    <format dxfId="18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42DA069D-FA9D-40F1-96ED-4177ED6A6130}" name="Pivottabell3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35:K143"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0"/>
  </colFields>
  <colItems count="1">
    <i>
      <x v="1"/>
    </i>
  </colItems>
  <dataFields count="1">
    <dataField name="Medel av F10" fld="15" subtotal="average" baseField="0" baseItem="0"/>
  </dataFields>
  <formats count="2">
    <format dxfId="190">
      <pivotArea grandRow="1" outline="0" collapsedLevelsAreSubtotals="1" fieldPosition="0"/>
    </format>
    <format dxfId="189">
      <pivotArea collapsedLevelsAreSubtotals="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ADA55023-43D3-43C1-AB79-0B0C5FD849E6}" name="Pivottabell1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9:C4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axis="axisRow" dataField="1" showAll="0" sortType="ascending">
      <items count="7">
        <item x="0"/>
        <item x="1"/>
        <item x="2"/>
        <item x="3"/>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0"/>
  </colFields>
  <colItems count="1">
    <i>
      <x v="1"/>
    </i>
  </colItems>
  <dataFields count="1">
    <dataField name="Antal av F2"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047E80D7-79A4-4A37-8812-787B8BB98D2D}" name="Pivottabell11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47:K450"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v="1"/>
    </i>
  </colItems>
  <dataFields count="1">
    <dataField name="Medel av F36" fld="41" subtotal="average" baseField="0" baseItem="0"/>
  </dataFields>
  <formats count="2">
    <format dxfId="192">
      <pivotArea grandRow="1" outline="0" collapsedLevelsAreSubtotals="1" fieldPosition="0"/>
    </format>
    <format dxfId="191">
      <pivotArea collapsedLevelsAreSubtotals="1" fieldPosition="0">
        <references count="1">
          <reference field="4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9EC8E83D-B3FE-45B0-81DB-2D0E6CD377DB}" name="Pivottabell7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67:K27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0"/>
        <item x="1"/>
        <item x="2"/>
        <item x="3"/>
        <item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8">
    <i>
      <x/>
    </i>
    <i>
      <x v="1"/>
    </i>
    <i>
      <x v="2"/>
    </i>
    <i>
      <x v="3"/>
    </i>
    <i>
      <x v="4"/>
    </i>
    <i>
      <x v="5"/>
    </i>
    <i>
      <x v="6"/>
    </i>
    <i t="grand">
      <x/>
    </i>
  </rowItems>
  <colFields count="1">
    <field x="0"/>
  </colFields>
  <colItems count="1">
    <i>
      <x v="1"/>
    </i>
  </colItems>
  <dataFields count="1">
    <dataField name="Medel av F21" fld="26" subtotal="average" baseField="0" baseItem="0"/>
  </dataFields>
  <formats count="2">
    <format dxfId="194">
      <pivotArea grandRow="1" outline="0" collapsedLevelsAreSubtotals="1" fieldPosition="0"/>
    </format>
    <format dxfId="193">
      <pivotArea collapsedLevelsAreSubtotals="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1F5881D6-2D14-4AF9-9F0F-68E866739EA4}" name="Pivottabell2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87:K96"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axis="axisRow" dataField="1" showAll="0" sortType="ascending">
      <items count="8">
        <item x="0"/>
        <item x="2"/>
        <item x="1"/>
        <item x="3"/>
        <item x="5"/>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8">
    <i>
      <x/>
    </i>
    <i>
      <x v="1"/>
    </i>
    <i>
      <x v="2"/>
    </i>
    <i>
      <x v="3"/>
    </i>
    <i>
      <x v="4"/>
    </i>
    <i>
      <x v="5"/>
    </i>
    <i>
      <x v="6"/>
    </i>
    <i t="grand">
      <x/>
    </i>
  </rowItems>
  <colFields count="1">
    <field x="0"/>
  </colFields>
  <colItems count="1">
    <i>
      <x v="1"/>
    </i>
  </colItems>
  <dataFields count="1">
    <dataField name="Medel av F6" fld="11" subtotal="average" baseField="12" baseItem="0"/>
  </dataFields>
  <formats count="2">
    <format dxfId="196">
      <pivotArea collapsedLevelsAreSubtotals="1" fieldPosition="0">
        <references count="1">
          <reference field="11" count="0"/>
        </references>
      </pivotArea>
    </format>
    <format dxfId="19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BB2C57D5-451F-4122-8A28-508BC8E9EE86}" name="Pivottabell6" cacheId="0"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G18:G19" firstHeaderRow="1" firstDataRow="1" firstDataCol="0" rowPageCount="1" colPageCount="1"/>
  <pivotFields count="49">
    <pivotField showAll="0"/>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axis="axisPage" dataField="1" multipleItemSelectionAllowed="1" showAll="0">
      <items count="8">
        <item x="2"/>
        <item x="0"/>
        <item m="1" x="4"/>
        <item m="1" x="5"/>
        <item x="3"/>
        <item m="1" x="6"/>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5" hier="-1"/>
  </pageFields>
  <dataFields count="1">
    <dataField name="Antal av Kön"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E7A35A9A-FC2A-4849-807C-030712FBBCDF}" name="Pivottabell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G27:H35"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7">
    <i>
      <x/>
    </i>
    <i>
      <x v="1"/>
    </i>
    <i>
      <x v="2"/>
    </i>
    <i>
      <x v="3"/>
    </i>
    <i>
      <x v="4"/>
    </i>
    <i>
      <x v="5"/>
    </i>
    <i t="grand">
      <x/>
    </i>
  </rowItems>
  <colFields count="1">
    <field x="0"/>
  </colFields>
  <colItems count="1">
    <i>
      <x v="1"/>
    </i>
  </colItems>
  <dataFields count="1">
    <dataField name="Antal av F1" fld="6"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D31410C5-36E1-4EA1-AC9B-793BA8AFBDF0}" name="Pivottabell6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19:K227" firstHeaderRow="1" firstDataRow="2" firstDataCol="1"/>
  <pivotFields count="49">
    <pivotField axis="axisCol" showAll="0">
      <items count="3">
        <item m="1" x="1"/>
        <item x="0"/>
        <item t="default"/>
      </items>
    </pivotField>
    <pivotField showAll="0">
      <items count="3">
        <item x="1"/>
        <item x="0"/>
        <item t="default"/>
      </items>
    </pivotField>
    <pivotField showAll="0">
      <items count="49">
        <item x="18"/>
        <item x="31"/>
        <item x="28"/>
        <item x="19"/>
        <item x="23"/>
        <item x="2"/>
        <item x="8"/>
        <item x="27"/>
        <item x="12"/>
        <item x="7"/>
        <item x="42"/>
        <item x="43"/>
        <item x="25"/>
        <item x="26"/>
        <item x="3"/>
        <item x="24"/>
        <item x="6"/>
        <item x="29"/>
        <item x="32"/>
        <item x="40"/>
        <item x="38"/>
        <item x="1"/>
        <item m="1" x="47"/>
        <item x="36"/>
        <item x="10"/>
        <item x="16"/>
        <item x="14"/>
        <item x="39"/>
        <item x="45"/>
        <item x="15"/>
        <item x="0"/>
        <item x="30"/>
        <item x="34"/>
        <item x="21"/>
        <item x="5"/>
        <item x="35"/>
        <item x="11"/>
        <item x="13"/>
        <item x="4"/>
        <item x="17"/>
        <item x="41"/>
        <item x="22"/>
        <item x="9"/>
        <item x="20"/>
        <item x="33"/>
        <item x="37"/>
        <item x="44"/>
        <item m="1" x="46"/>
        <item t="default"/>
      </items>
    </pivotField>
    <pivotField showAll="0"/>
    <pivotField showAll="0">
      <items count="10">
        <item m="1" x="8"/>
        <item x="2"/>
        <item x="1"/>
        <item x="0"/>
        <item x="3"/>
        <item x="6"/>
        <item x="4"/>
        <item x="5"/>
        <item x="7"/>
        <item t="default"/>
      </items>
    </pivotField>
    <pivotField showAll="0">
      <items count="8">
        <item m="1" x="5"/>
        <item x="2"/>
        <item x="3"/>
        <item x="0"/>
        <item x="1"/>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Fields count="1">
    <field x="0"/>
  </colFields>
  <colItems count="1">
    <i>
      <x v="1"/>
    </i>
  </colItems>
  <dataFields count="1">
    <dataField name="Medel av F17" fld="22" subtotal="average" baseField="0" baseItem="0"/>
  </dataFields>
  <formats count="2">
    <format dxfId="198">
      <pivotArea collapsedLevelsAreSubtotals="1" fieldPosition="0">
        <references count="1">
          <reference field="22" count="0"/>
        </references>
      </pivotArea>
    </format>
    <format dxfId="19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tförare" xr10:uid="{30822D69-3B2E-4D62-AD05-3E6C20E5CB02}" sourceName="Utförare">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 tabId="9" name="Pivottabell15"/>
  </pivotTables>
  <data>
    <tabular pivotCacheId="1333126522">
      <items count="2">
        <i x="1" s="1"/>
        <i x="0"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 xr10:uid="{90E36034-EA42-49DF-A734-1A9122A17967}" sourceName="Resultatenhet">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 tabId="9" name="Pivottabell15"/>
  </pivotTables>
  <data>
    <tabular pivotCacheId="1333126522" showMissing="0">
      <items count="48">
        <i x="18" s="1"/>
        <i x="31" s="1"/>
        <i x="28" s="1"/>
        <i x="19" s="1"/>
        <i x="23" s="1"/>
        <i x="2" s="1"/>
        <i x="8" s="1"/>
        <i x="27" s="1"/>
        <i x="12" s="1"/>
        <i x="7" s="1"/>
        <i x="42" s="1"/>
        <i x="43" s="1"/>
        <i x="25" s="1"/>
        <i x="26" s="1"/>
        <i x="3" s="1"/>
        <i x="24" s="1"/>
        <i x="6" s="1"/>
        <i x="29" s="1"/>
        <i x="32" s="1"/>
        <i x="40" s="1"/>
        <i x="38" s="1"/>
        <i x="1" s="1"/>
        <i x="36" s="1"/>
        <i x="10" s="1"/>
        <i x="16" s="1"/>
        <i x="14" s="1"/>
        <i x="39" s="1"/>
        <i x="45" s="1"/>
        <i x="15" s="1"/>
        <i x="0" s="1"/>
        <i x="30" s="1"/>
        <i x="34" s="1"/>
        <i x="21" s="1"/>
        <i x="5" s="1"/>
        <i x="35" s="1"/>
        <i x="11" s="1"/>
        <i x="13" s="1"/>
        <i x="4" s="1"/>
        <i x="17" s="1"/>
        <i x="41" s="1"/>
        <i x="22" s="1"/>
        <i x="9" s="1"/>
        <i x="20" s="1"/>
        <i x="33" s="1"/>
        <i x="37" s="1"/>
        <i x="44" s="1"/>
        <i x="47" s="1" nd="1"/>
        <i x="4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lass" xr10:uid="{24D77BAA-8755-4665-BCDA-87CC5F0A45A3}" sourceName="Klass">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 tabId="9" name="Pivottabell15"/>
  </pivotTables>
  <data>
    <tabular pivotCacheId="1333126522">
      <items count="9">
        <i x="2" s="1"/>
        <i x="1" s="1"/>
        <i x="0" s="1"/>
        <i x="3" s="1"/>
        <i x="6" s="1"/>
        <i x="4" s="1"/>
        <i x="5" s="1"/>
        <i x="7" s="1"/>
        <i x="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 xr10:uid="{67969F04-2B85-4D24-878C-8323D993B453}" sourceName="Kön">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 tabId="9" name="Pivottabell15"/>
  </pivotTables>
  <data>
    <tabular pivotCacheId="1333126522" showMissing="0">
      <items count="7">
        <i x="2" s="1"/>
        <i x="3" s="1"/>
        <i x="0" s="1"/>
        <i x="1" s="1"/>
        <i x="5" s="1" nd="1"/>
        <i x="6" s="1" nd="1"/>
        <i x="4"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1" xr10:uid="{99F22F8D-D8B7-40FD-8DE4-1A8FEC277743}" sourceName="Resultatenhet">
  <pivotTables>
    <pivotTable tabId="4" name="Pivottabell4"/>
    <pivotTable tabId="4" name="Pivottabell1"/>
    <pivotTable tabId="4" name="Pivottabell2"/>
    <pivotTable tabId="4" name="Pivottabell3"/>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 tabId="4" name="Pivottabell113"/>
  </pivotTables>
  <data>
    <tabular pivotCacheId="957564867">
      <items count="47">
        <i x="18" s="1"/>
        <i x="31" s="1"/>
        <i x="28" s="1"/>
        <i x="19" s="1"/>
        <i x="23" s="1"/>
        <i x="2" s="1"/>
        <i x="8" s="1"/>
        <i x="27" s="1"/>
        <i x="12" s="1"/>
        <i x="7" s="1"/>
        <i x="42" s="1"/>
        <i x="43" s="1"/>
        <i x="25" s="1"/>
        <i x="26" s="1"/>
        <i x="3" s="1"/>
        <i x="24" s="1"/>
        <i x="6" s="1"/>
        <i x="29" s="1"/>
        <i x="32" s="1"/>
        <i x="40" s="1"/>
        <i x="38" s="1"/>
        <i x="1" s="1"/>
        <i x="36" s="1"/>
        <i x="10" s="1"/>
        <i x="16" s="1"/>
        <i x="14" s="1"/>
        <i x="39" s="1"/>
        <i x="45" s="1"/>
        <i x="15" s="1"/>
        <i x="0" s="1"/>
        <i x="30" s="1"/>
        <i x="34" s="1"/>
        <i x="21" s="1"/>
        <i x="5" s="1"/>
        <i x="35" s="1"/>
        <i x="11" s="1"/>
        <i x="13" s="1"/>
        <i x="4" s="1"/>
        <i x="17" s="1"/>
        <i x="41" s="1"/>
        <i x="22" s="1"/>
        <i x="9" s="1"/>
        <i x="20" s="1"/>
        <i x="33" s="1"/>
        <i x="37" s="1"/>
        <i x="44" s="1"/>
        <i x="46"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skurs1" xr10:uid="{4864623B-4CD3-4C7D-9665-518B60B74A19}" sourceName="Årskurs">
  <pivotTables>
    <pivotTable tabId="4" name="Pivottabell4"/>
    <pivotTable tabId="4" name="Pivottabell1"/>
    <pivotTable tabId="4" name="Pivottabell2"/>
    <pivotTable tabId="4" name="Pivottabell3"/>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 tabId="4" name="Pivottabell113"/>
  </pivotTables>
  <data>
    <tabular pivotCacheId="957564867">
      <items count="3">
        <i x="0" s="1"/>
        <i x="1" s="1" nd="1"/>
        <i x="2"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lass1" xr10:uid="{46F4DC82-699B-41C7-AA47-0933F85B8C2E}" sourceName="Klass">
  <pivotTables>
    <pivotTable tabId="4" name="Pivottabell4"/>
    <pivotTable tabId="4" name="Pivottabell1"/>
    <pivotTable tabId="4" name="Pivottabell2"/>
    <pivotTable tabId="4" name="Pivottabell3"/>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 tabId="4" name="Pivottabell113"/>
  </pivotTables>
  <data>
    <tabular pivotCacheId="957564867">
      <items count="9">
        <i x="2" s="1"/>
        <i x="1" s="1"/>
        <i x="0" s="1"/>
        <i x="3" s="1"/>
        <i x="6" s="1"/>
        <i x="4" s="1"/>
        <i x="5" s="1"/>
        <i x="7" s="1"/>
        <i x="8"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1" xr10:uid="{B0FC9AF6-86B6-4DC9-AD94-D78E1ED4FD79}" sourceName="Kön">
  <pivotTables>
    <pivotTable tabId="4" name="Pivottabell4"/>
    <pivotTable tabId="4" name="Pivottabell1"/>
    <pivotTable tabId="4" name="Pivottabell2"/>
    <pivotTable tabId="4" name="Pivottabell3"/>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 tabId="4" name="Pivottabell113"/>
  </pivotTables>
  <data>
    <tabular pivotCacheId="957564867">
      <items count="7">
        <i x="2" s="1"/>
        <i x="3" s="1"/>
        <i x="0" s="1"/>
        <i x="1" s="1"/>
        <i x="5" s="1" nd="1"/>
        <i x="6" s="1" nd="1"/>
        <i x="4" s="1"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tförare1" xr10:uid="{4645B3E9-D4B1-4DDB-A5F3-46ED3B85FD47}" sourceName="Utförare">
  <pivotTables>
    <pivotTable tabId="4" name="Pivottabell113"/>
    <pivotTable tabId="4" name="Pivottabell1"/>
    <pivotTable tabId="4" name="Pivottabell10"/>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
    <pivotTable tabId="4" name="Pivottabell110"/>
    <pivotTable tabId="4" name="Pivottabell111"/>
    <pivotTable tabId="4" name="Pivottabell112"/>
    <pivotTable tabId="4" name="Pivottabell12"/>
    <pivotTable tabId="4" name="Pivottabell13"/>
    <pivotTable tabId="4" name="Pivottabell14"/>
    <pivotTable tabId="4" name="Pivottabell15"/>
    <pivotTable tabId="4" name="Pivottabell16"/>
    <pivotTable tabId="4" name="Pivottabell17"/>
    <pivotTable tabId="4" name="Pivottabell18"/>
    <pivotTable tabId="4" name="Pivottabell19"/>
    <pivotTable tabId="4" name="Pivottabell2"/>
    <pivotTable tabId="4" name="Pivottabell20"/>
    <pivotTable tabId="4" name="Pivottabell21"/>
    <pivotTable tabId="4" name="Pivottabell22"/>
    <pivotTable tabId="4" name="Pivottabell23"/>
    <pivotTable tabId="4" name="Pivottabell24"/>
    <pivotTable tabId="4" name="Pivottabell25"/>
    <pivotTable tabId="4" name="Pivottabell26"/>
    <pivotTable tabId="4" name="Pivottabell27"/>
    <pivotTable tabId="4" name="Pivottabell28"/>
    <pivotTable tabId="4" name="Pivottabell29"/>
    <pivotTable tabId="4" name="Pivottabell3"/>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89"/>
    <pivotTable tabId="4" name="Pivottabell9"/>
    <pivotTable tabId="4" name="Pivottabell90"/>
    <pivotTable tabId="4" name="Pivottabell91"/>
    <pivotTable tabId="4" name="Pivottabell92"/>
    <pivotTable tabId="4" name="Pivottabell93"/>
    <pivotTable tabId="4" name="Pivottabell94"/>
    <pivotTable tabId="4" name="Pivottabell95"/>
    <pivotTable tabId="4" name="Pivottabell96"/>
    <pivotTable tabId="4" name="Pivottabell97"/>
    <pivotTable tabId="4" name="Pivottabell98"/>
    <pivotTable tabId="4" name="Pivottabell99"/>
  </pivotTables>
  <data>
    <tabular pivotCacheId="957564867">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tförare 3" xr10:uid="{606D0514-6D6B-47A4-B4B4-35A65762D455}" cache="Utsnitt_Utförare" caption="Utförare" rowHeight="241300"/>
  <slicer name="Resultatenhet 2" xr10:uid="{5D717B7B-49CE-476A-8068-FC984689F6D3}" cache="Utsnitt_Resultatenhet" caption="Resultatenhet" columnCount="3" rowHeight="241300"/>
  <slicer name="Kön 2" xr10:uid="{956048E1-CA86-448A-9CC5-CB5CF480BBFE}" cache="Utsnitt_Kön" caption="Kön"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3" xr10:uid="{F5C665AF-A598-40A4-887F-0CD485CB2264}" cache="Utsnitt_Resultatenhet1" caption="Resultatenhet" startItem="29"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tförare" xr10:uid="{B4A4B396-172D-47C8-B54B-000DDBD0B377}" cache="Utsnitt_Utförare" caption="Utförare" rowHeight="241300"/>
  <slicer name="Utförare 1" xr10:uid="{EB5F1AE6-BE66-4D23-BBF4-DF4BEBA010E7}" cache="Utsnitt_Utförare" caption="Utförare" rowHeight="241300"/>
  <slicer name="Resultatenhet" xr10:uid="{59F06CCE-EDDC-4D7C-96F8-BCF5CBC0F42E}" cache="Utsnitt_Resultatenhet" caption="Resultatenhet" rowHeight="241300"/>
  <slicer name="Klass" xr10:uid="{DA827C22-E1C2-4CF6-966E-C9984A057E44}" cache="Utsnitt_Klass" caption="Klass" rowHeight="241300"/>
  <slicer name="Kön" xr10:uid="{79666F3E-68AA-4C12-92B7-6B17B585D5FD}" cache="Utsnitt_Kön" caption="Kön"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1" xr10:uid="{B05A7BBF-1139-453C-9B23-3259264F8E47}" cache="Utsnitt_Resultatenhet1" caption="Resultatenhet" startItem="39" rowHeight="241300"/>
  <slicer name="Årskurs 1" xr10:uid="{76BB6C7C-89B3-4444-87F2-7BC3DB2DE13F}" cache="Utsnitt_Årskurs1" caption="Årskurs" rowHeight="241300"/>
  <slicer name="Klass 1" xr10:uid="{3D8A3AC2-1BA0-4F09-85BF-902D9406A423}" cache="Utsnitt_Klass1" caption="Klass" rowHeight="241300"/>
  <slicer name="Kön 1" xr10:uid="{3A5AF047-51F5-4AE1-A9DA-EA315CB1DEA3}" cache="Utsnitt_Kön1" caption="Kön" rowHeight="241300"/>
  <slicer name="Utförare 2" xr10:uid="{A6D26B57-27AB-4C96-81C1-0D4252F8BF9B}" cache="Utsnitt_Utförare1" caption="Utförar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7DFF89-8322-4619-B7CA-2C604BA4BBA4}" name="Tabell4" displayName="Tabell4" ref="B4:G18" totalsRowShown="0">
  <autoFilter ref="B4:G18" xr:uid="{FE7DFF89-8322-4619-B7CA-2C604BA4BBA4}"/>
  <tableColumns count="6">
    <tableColumn id="1" xr3:uid="{BE5E498A-3310-4588-8E1A-262703F5E44B}" name="Utförare"/>
    <tableColumn id="2" xr3:uid="{11278FD3-268B-4196-A0C5-452C6510A96A}" name="Skolenhet"/>
    <tableColumn id="3" xr3:uid="{597A8F24-B844-4E16-86A6-9458E8D278FF}" name="Årskurs"/>
    <tableColumn id="4" xr3:uid="{5CCED49F-3C2B-456A-A1BD-6B0BE40D106B}" name="Antal" dataDxfId="249"/>
    <tableColumn id="5" xr3:uid="{4994D5A1-E4F3-446E-928F-C3608CA91413}" name="Antal svar"/>
    <tableColumn id="6" xr3:uid="{18F4D28D-E499-449C-BAE0-7E939A3EF25C}" name="Svarsfrekvens" dataDxfId="248"/>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69CD854-6C14-4279-9F12-58331A22A88B}" name="Tabell26" displayName="Tabell26" ref="B20:G55" totalsRowShown="0" headerRowDxfId="247">
  <autoFilter ref="B20:G55" xr:uid="{569CD854-6C14-4279-9F12-58331A22A88B}"/>
  <tableColumns count="6">
    <tableColumn id="1" xr3:uid="{67FD75D8-9887-4857-AF0C-5D9CD2942019}" name="Utförare"/>
    <tableColumn id="2" xr3:uid="{2091F16B-2FB9-45B4-A151-6A144CC70C67}" name="Skolenhet" dataDxfId="246"/>
    <tableColumn id="3" xr3:uid="{F1ABEF62-5C49-4103-A1CC-D9A5C13ECFEA}" name="Årskurs" dataDxfId="245"/>
    <tableColumn id="5" xr3:uid="{3C0243B3-BFE4-42A6-A030-C134BE15AAE3}" name="Antal i klass" dataDxfId="244"/>
    <tableColumn id="6" xr3:uid="{648E5423-4D72-403A-8CE7-9F2E9721D503}" name="Antal svar" dataDxfId="243"/>
    <tableColumn id="7" xr3:uid="{A8F93BC8-DE79-44D9-AA59-0EE8ECBAF99C}" name="Svarsfrekvens" dataDxfId="242">
      <calculatedColumnFormula>F21/E21</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8.xml"/><Relationship Id="rId18" Type="http://schemas.openxmlformats.org/officeDocument/2006/relationships/control" Target="../activeX/activeX13.xml"/><Relationship Id="rId26" Type="http://schemas.openxmlformats.org/officeDocument/2006/relationships/control" Target="../activeX/activeX21.xml"/><Relationship Id="rId3" Type="http://schemas.openxmlformats.org/officeDocument/2006/relationships/vmlDrawing" Target="../drawings/vmlDrawing1.vml"/><Relationship Id="rId21" Type="http://schemas.openxmlformats.org/officeDocument/2006/relationships/control" Target="../activeX/activeX16.xml"/><Relationship Id="rId7" Type="http://schemas.openxmlformats.org/officeDocument/2006/relationships/image" Target="../media/image7.emf"/><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20.xml"/><Relationship Id="rId2" Type="http://schemas.openxmlformats.org/officeDocument/2006/relationships/drawing" Target="../drawings/drawing7.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7.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9.xml"/><Relationship Id="rId5" Type="http://schemas.openxmlformats.org/officeDocument/2006/relationships/image" Target="../media/image6.emf"/><Relationship Id="rId15" Type="http://schemas.openxmlformats.org/officeDocument/2006/relationships/control" Target="../activeX/activeX10.xml"/><Relationship Id="rId23" Type="http://schemas.openxmlformats.org/officeDocument/2006/relationships/control" Target="../activeX/activeX18.xml"/><Relationship Id="rId10" Type="http://schemas.openxmlformats.org/officeDocument/2006/relationships/control" Target="../activeX/activeX5.xml"/><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control" Target="../activeX/activeX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6" Type="http://schemas.openxmlformats.org/officeDocument/2006/relationships/pivotTable" Target="../pivotTables/pivotTable26.xml"/><Relationship Id="rId117" Type="http://schemas.openxmlformats.org/officeDocument/2006/relationships/pivotTable" Target="../pivotTables/pivotTable117.xml"/><Relationship Id="rId21" Type="http://schemas.openxmlformats.org/officeDocument/2006/relationships/pivotTable" Target="../pivotTables/pivotTable21.xml"/><Relationship Id="rId42" Type="http://schemas.openxmlformats.org/officeDocument/2006/relationships/pivotTable" Target="../pivotTables/pivotTable42.xml"/><Relationship Id="rId47" Type="http://schemas.openxmlformats.org/officeDocument/2006/relationships/pivotTable" Target="../pivotTables/pivotTable47.xml"/><Relationship Id="rId63" Type="http://schemas.openxmlformats.org/officeDocument/2006/relationships/pivotTable" Target="../pivotTables/pivotTable63.xml"/><Relationship Id="rId68" Type="http://schemas.openxmlformats.org/officeDocument/2006/relationships/pivotTable" Target="../pivotTables/pivotTable68.xml"/><Relationship Id="rId84" Type="http://schemas.openxmlformats.org/officeDocument/2006/relationships/pivotTable" Target="../pivotTables/pivotTable84.xml"/><Relationship Id="rId89" Type="http://schemas.openxmlformats.org/officeDocument/2006/relationships/pivotTable" Target="../pivotTables/pivotTable89.xml"/><Relationship Id="rId112" Type="http://schemas.openxmlformats.org/officeDocument/2006/relationships/pivotTable" Target="../pivotTables/pivotTable112.xml"/><Relationship Id="rId133" Type="http://schemas.openxmlformats.org/officeDocument/2006/relationships/pivotTable" Target="../pivotTables/pivotTable133.xml"/><Relationship Id="rId138" Type="http://schemas.openxmlformats.org/officeDocument/2006/relationships/pivotTable" Target="../pivotTables/pivotTable138.xml"/><Relationship Id="rId16" Type="http://schemas.openxmlformats.org/officeDocument/2006/relationships/pivotTable" Target="../pivotTables/pivotTable16.xml"/><Relationship Id="rId107" Type="http://schemas.openxmlformats.org/officeDocument/2006/relationships/pivotTable" Target="../pivotTables/pivotTable107.xml"/><Relationship Id="rId11" Type="http://schemas.openxmlformats.org/officeDocument/2006/relationships/pivotTable" Target="../pivotTables/pivotTable11.xml"/><Relationship Id="rId32" Type="http://schemas.openxmlformats.org/officeDocument/2006/relationships/pivotTable" Target="../pivotTables/pivotTable32.xml"/><Relationship Id="rId37" Type="http://schemas.openxmlformats.org/officeDocument/2006/relationships/pivotTable" Target="../pivotTables/pivotTable37.xml"/><Relationship Id="rId53" Type="http://schemas.openxmlformats.org/officeDocument/2006/relationships/pivotTable" Target="../pivotTables/pivotTable53.xml"/><Relationship Id="rId58" Type="http://schemas.openxmlformats.org/officeDocument/2006/relationships/pivotTable" Target="../pivotTables/pivotTable58.xml"/><Relationship Id="rId74" Type="http://schemas.openxmlformats.org/officeDocument/2006/relationships/pivotTable" Target="../pivotTables/pivotTable74.xml"/><Relationship Id="rId79" Type="http://schemas.openxmlformats.org/officeDocument/2006/relationships/pivotTable" Target="../pivotTables/pivotTable79.xml"/><Relationship Id="rId102" Type="http://schemas.openxmlformats.org/officeDocument/2006/relationships/pivotTable" Target="../pivotTables/pivotTable102.xml"/><Relationship Id="rId123" Type="http://schemas.openxmlformats.org/officeDocument/2006/relationships/pivotTable" Target="../pivotTables/pivotTable123.xml"/><Relationship Id="rId128" Type="http://schemas.openxmlformats.org/officeDocument/2006/relationships/pivotTable" Target="../pivotTables/pivotTable128.xml"/><Relationship Id="rId5" Type="http://schemas.openxmlformats.org/officeDocument/2006/relationships/pivotTable" Target="../pivotTables/pivotTable5.xml"/><Relationship Id="rId90" Type="http://schemas.openxmlformats.org/officeDocument/2006/relationships/pivotTable" Target="../pivotTables/pivotTable90.xml"/><Relationship Id="rId95" Type="http://schemas.openxmlformats.org/officeDocument/2006/relationships/pivotTable" Target="../pivotTables/pivotTable95.xml"/><Relationship Id="rId22" Type="http://schemas.openxmlformats.org/officeDocument/2006/relationships/pivotTable" Target="../pivotTables/pivotTable22.xml"/><Relationship Id="rId27" Type="http://schemas.openxmlformats.org/officeDocument/2006/relationships/pivotTable" Target="../pivotTables/pivotTable27.xml"/><Relationship Id="rId43" Type="http://schemas.openxmlformats.org/officeDocument/2006/relationships/pivotTable" Target="../pivotTables/pivotTable43.xml"/><Relationship Id="rId48" Type="http://schemas.openxmlformats.org/officeDocument/2006/relationships/pivotTable" Target="../pivotTables/pivotTable48.xml"/><Relationship Id="rId64" Type="http://schemas.openxmlformats.org/officeDocument/2006/relationships/pivotTable" Target="../pivotTables/pivotTable64.xml"/><Relationship Id="rId69" Type="http://schemas.openxmlformats.org/officeDocument/2006/relationships/pivotTable" Target="../pivotTables/pivotTable69.xml"/><Relationship Id="rId113" Type="http://schemas.openxmlformats.org/officeDocument/2006/relationships/pivotTable" Target="../pivotTables/pivotTable113.xml"/><Relationship Id="rId118" Type="http://schemas.openxmlformats.org/officeDocument/2006/relationships/pivotTable" Target="../pivotTables/pivotTable118.xml"/><Relationship Id="rId134" Type="http://schemas.openxmlformats.org/officeDocument/2006/relationships/pivotTable" Target="../pivotTables/pivotTable134.xml"/><Relationship Id="rId139" Type="http://schemas.openxmlformats.org/officeDocument/2006/relationships/printerSettings" Target="../printerSettings/printerSettings6.bin"/><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93" Type="http://schemas.openxmlformats.org/officeDocument/2006/relationships/pivotTable" Target="../pivotTables/pivotTable93.xml"/><Relationship Id="rId98" Type="http://schemas.openxmlformats.org/officeDocument/2006/relationships/pivotTable" Target="../pivotTables/pivotTable98.xml"/><Relationship Id="rId121" Type="http://schemas.openxmlformats.org/officeDocument/2006/relationships/pivotTable" Target="../pivotTables/pivotTable121.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103" Type="http://schemas.openxmlformats.org/officeDocument/2006/relationships/pivotTable" Target="../pivotTables/pivotTable103.xml"/><Relationship Id="rId108" Type="http://schemas.openxmlformats.org/officeDocument/2006/relationships/pivotTable" Target="../pivotTables/pivotTable108.xml"/><Relationship Id="rId116" Type="http://schemas.openxmlformats.org/officeDocument/2006/relationships/pivotTable" Target="../pivotTables/pivotTable116.xml"/><Relationship Id="rId124" Type="http://schemas.openxmlformats.org/officeDocument/2006/relationships/pivotTable" Target="../pivotTables/pivotTable124.xml"/><Relationship Id="rId129" Type="http://schemas.openxmlformats.org/officeDocument/2006/relationships/pivotTable" Target="../pivotTables/pivotTable129.xml"/><Relationship Id="rId137" Type="http://schemas.openxmlformats.org/officeDocument/2006/relationships/pivotTable" Target="../pivotTables/pivotTable13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ivotTable" Target="../pivotTables/pivotTable91.xml"/><Relationship Id="rId96" Type="http://schemas.openxmlformats.org/officeDocument/2006/relationships/pivotTable" Target="../pivotTables/pivotTable96.xml"/><Relationship Id="rId111" Type="http://schemas.openxmlformats.org/officeDocument/2006/relationships/pivotTable" Target="../pivotTables/pivotTable111.xml"/><Relationship Id="rId132" Type="http://schemas.openxmlformats.org/officeDocument/2006/relationships/pivotTable" Target="../pivotTables/pivotTable132.xml"/><Relationship Id="rId140" Type="http://schemas.openxmlformats.org/officeDocument/2006/relationships/drawing" Target="../drawings/drawing5.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6" Type="http://schemas.openxmlformats.org/officeDocument/2006/relationships/pivotTable" Target="../pivotTables/pivotTable106.xml"/><Relationship Id="rId114" Type="http://schemas.openxmlformats.org/officeDocument/2006/relationships/pivotTable" Target="../pivotTables/pivotTable114.xml"/><Relationship Id="rId119" Type="http://schemas.openxmlformats.org/officeDocument/2006/relationships/pivotTable" Target="../pivotTables/pivotTable119.xml"/><Relationship Id="rId127" Type="http://schemas.openxmlformats.org/officeDocument/2006/relationships/pivotTable" Target="../pivotTables/pivotTable12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94" Type="http://schemas.openxmlformats.org/officeDocument/2006/relationships/pivotTable" Target="../pivotTables/pivotTable94.xml"/><Relationship Id="rId99" Type="http://schemas.openxmlformats.org/officeDocument/2006/relationships/pivotTable" Target="../pivotTables/pivotTable99.xml"/><Relationship Id="rId101" Type="http://schemas.openxmlformats.org/officeDocument/2006/relationships/pivotTable" Target="../pivotTables/pivotTable101.xml"/><Relationship Id="rId122" Type="http://schemas.openxmlformats.org/officeDocument/2006/relationships/pivotTable" Target="../pivotTables/pivotTable122.xml"/><Relationship Id="rId130" Type="http://schemas.openxmlformats.org/officeDocument/2006/relationships/pivotTable" Target="../pivotTables/pivotTable130.xml"/><Relationship Id="rId135" Type="http://schemas.openxmlformats.org/officeDocument/2006/relationships/pivotTable" Target="../pivotTables/pivotTable135.xml"/><Relationship Id="rId4" Type="http://schemas.openxmlformats.org/officeDocument/2006/relationships/pivotTable" Target="../pivotTables/pivotTable4.xml"/><Relationship Id="rId9" Type="http://schemas.openxmlformats.org/officeDocument/2006/relationships/pivotTable" Target="../pivotTables/pivotTable9.xml"/><Relationship Id="rId13" Type="http://schemas.openxmlformats.org/officeDocument/2006/relationships/pivotTable" Target="../pivotTables/pivotTable13.xml"/><Relationship Id="rId18" Type="http://schemas.openxmlformats.org/officeDocument/2006/relationships/pivotTable" Target="../pivotTables/pivotTable18.xml"/><Relationship Id="rId39" Type="http://schemas.openxmlformats.org/officeDocument/2006/relationships/pivotTable" Target="../pivotTables/pivotTable39.xml"/><Relationship Id="rId109" Type="http://schemas.openxmlformats.org/officeDocument/2006/relationships/pivotTable" Target="../pivotTables/pivotTable109.xml"/><Relationship Id="rId34" Type="http://schemas.openxmlformats.org/officeDocument/2006/relationships/pivotTable" Target="../pivotTables/pivotTable34.xml"/><Relationship Id="rId50" Type="http://schemas.openxmlformats.org/officeDocument/2006/relationships/pivotTable" Target="../pivotTables/pivotTable50.xml"/><Relationship Id="rId55" Type="http://schemas.openxmlformats.org/officeDocument/2006/relationships/pivotTable" Target="../pivotTables/pivotTable55.xml"/><Relationship Id="rId76" Type="http://schemas.openxmlformats.org/officeDocument/2006/relationships/pivotTable" Target="../pivotTables/pivotTable76.xml"/><Relationship Id="rId97" Type="http://schemas.openxmlformats.org/officeDocument/2006/relationships/pivotTable" Target="../pivotTables/pivotTable97.xml"/><Relationship Id="rId104" Type="http://schemas.openxmlformats.org/officeDocument/2006/relationships/pivotTable" Target="../pivotTables/pivotTable104.xml"/><Relationship Id="rId120" Type="http://schemas.openxmlformats.org/officeDocument/2006/relationships/pivotTable" Target="../pivotTables/pivotTable120.xml"/><Relationship Id="rId125" Type="http://schemas.openxmlformats.org/officeDocument/2006/relationships/pivotTable" Target="../pivotTables/pivotTable125.xml"/><Relationship Id="rId141" Type="http://schemas.microsoft.com/office/2007/relationships/slicer" Target="../slicers/slicer3.xml"/><Relationship Id="rId7" Type="http://schemas.openxmlformats.org/officeDocument/2006/relationships/pivotTable" Target="../pivotTables/pivotTable7.xml"/><Relationship Id="rId71" Type="http://schemas.openxmlformats.org/officeDocument/2006/relationships/pivotTable" Target="../pivotTables/pivotTable71.xml"/><Relationship Id="rId92" Type="http://schemas.openxmlformats.org/officeDocument/2006/relationships/pivotTable" Target="../pivotTables/pivotTable92.xml"/><Relationship Id="rId2" Type="http://schemas.openxmlformats.org/officeDocument/2006/relationships/pivotTable" Target="../pivotTables/pivotTable2.xml"/><Relationship Id="rId29" Type="http://schemas.openxmlformats.org/officeDocument/2006/relationships/pivotTable" Target="../pivotTables/pivotTable29.xml"/><Relationship Id="rId24" Type="http://schemas.openxmlformats.org/officeDocument/2006/relationships/pivotTable" Target="../pivotTables/pivotTable24.xml"/><Relationship Id="rId40" Type="http://schemas.openxmlformats.org/officeDocument/2006/relationships/pivotTable" Target="../pivotTables/pivotTable40.xml"/><Relationship Id="rId45" Type="http://schemas.openxmlformats.org/officeDocument/2006/relationships/pivotTable" Target="../pivotTables/pivotTable45.xml"/><Relationship Id="rId66" Type="http://schemas.openxmlformats.org/officeDocument/2006/relationships/pivotTable" Target="../pivotTables/pivotTable66.xml"/><Relationship Id="rId87" Type="http://schemas.openxmlformats.org/officeDocument/2006/relationships/pivotTable" Target="../pivotTables/pivotTable87.xml"/><Relationship Id="rId110" Type="http://schemas.openxmlformats.org/officeDocument/2006/relationships/pivotTable" Target="../pivotTables/pivotTable110.xml"/><Relationship Id="rId115" Type="http://schemas.openxmlformats.org/officeDocument/2006/relationships/pivotTable" Target="../pivotTables/pivotTable115.xml"/><Relationship Id="rId131" Type="http://schemas.openxmlformats.org/officeDocument/2006/relationships/pivotTable" Target="../pivotTables/pivotTable131.xml"/><Relationship Id="rId136" Type="http://schemas.openxmlformats.org/officeDocument/2006/relationships/pivotTable" Target="../pivotTables/pivotTable136.xml"/><Relationship Id="rId61" Type="http://schemas.openxmlformats.org/officeDocument/2006/relationships/pivotTable" Target="../pivotTables/pivotTable61.xml"/><Relationship Id="rId82" Type="http://schemas.openxmlformats.org/officeDocument/2006/relationships/pivotTable" Target="../pivotTables/pivotTable82.xml"/><Relationship Id="rId19" Type="http://schemas.openxmlformats.org/officeDocument/2006/relationships/pivotTable" Target="../pivotTables/pivotTable19.xml"/><Relationship Id="rId14" Type="http://schemas.openxmlformats.org/officeDocument/2006/relationships/pivotTable" Target="../pivotTables/pivotTable14.xml"/><Relationship Id="rId30" Type="http://schemas.openxmlformats.org/officeDocument/2006/relationships/pivotTable" Target="../pivotTables/pivotTable30.xml"/><Relationship Id="rId35" Type="http://schemas.openxmlformats.org/officeDocument/2006/relationships/pivotTable" Target="../pivotTables/pivotTable35.xml"/><Relationship Id="rId56" Type="http://schemas.openxmlformats.org/officeDocument/2006/relationships/pivotTable" Target="../pivotTables/pivotTable56.xml"/><Relationship Id="rId77" Type="http://schemas.openxmlformats.org/officeDocument/2006/relationships/pivotTable" Target="../pivotTables/pivotTable77.xml"/><Relationship Id="rId100" Type="http://schemas.openxmlformats.org/officeDocument/2006/relationships/pivotTable" Target="../pivotTables/pivotTable100.xml"/><Relationship Id="rId105" Type="http://schemas.openxmlformats.org/officeDocument/2006/relationships/pivotTable" Target="../pivotTables/pivotTable105.xml"/><Relationship Id="rId126" Type="http://schemas.openxmlformats.org/officeDocument/2006/relationships/pivotTable" Target="../pivotTables/pivotTable126.xml"/></Relationships>
</file>

<file path=xl/worksheets/_rels/sheet9.xml.rels><?xml version="1.0" encoding="UTF-8" standalone="yes"?>
<Relationships xmlns="http://schemas.openxmlformats.org/package/2006/relationships"><Relationship Id="rId26" Type="http://schemas.openxmlformats.org/officeDocument/2006/relationships/pivotTable" Target="../pivotTables/pivotTable164.xml"/><Relationship Id="rId21" Type="http://schemas.openxmlformats.org/officeDocument/2006/relationships/pivotTable" Target="../pivotTables/pivotTable159.xml"/><Relationship Id="rId42" Type="http://schemas.openxmlformats.org/officeDocument/2006/relationships/pivotTable" Target="../pivotTables/pivotTable180.xml"/><Relationship Id="rId47" Type="http://schemas.openxmlformats.org/officeDocument/2006/relationships/pivotTable" Target="../pivotTables/pivotTable185.xml"/><Relationship Id="rId63" Type="http://schemas.openxmlformats.org/officeDocument/2006/relationships/pivotTable" Target="../pivotTables/pivotTable201.xml"/><Relationship Id="rId68" Type="http://schemas.openxmlformats.org/officeDocument/2006/relationships/pivotTable" Target="../pivotTables/pivotTable206.xml"/><Relationship Id="rId84" Type="http://schemas.openxmlformats.org/officeDocument/2006/relationships/pivotTable" Target="../pivotTables/pivotTable222.xml"/><Relationship Id="rId89" Type="http://schemas.openxmlformats.org/officeDocument/2006/relationships/pivotTable" Target="../pivotTables/pivotTable227.xml"/><Relationship Id="rId112" Type="http://schemas.openxmlformats.org/officeDocument/2006/relationships/pivotTable" Target="../pivotTables/pivotTable250.xml"/><Relationship Id="rId16" Type="http://schemas.openxmlformats.org/officeDocument/2006/relationships/pivotTable" Target="../pivotTables/pivotTable154.xml"/><Relationship Id="rId107" Type="http://schemas.openxmlformats.org/officeDocument/2006/relationships/pivotTable" Target="../pivotTables/pivotTable245.xml"/><Relationship Id="rId11" Type="http://schemas.openxmlformats.org/officeDocument/2006/relationships/pivotTable" Target="../pivotTables/pivotTable149.xml"/><Relationship Id="rId24" Type="http://schemas.openxmlformats.org/officeDocument/2006/relationships/pivotTable" Target="../pivotTables/pivotTable162.xml"/><Relationship Id="rId32" Type="http://schemas.openxmlformats.org/officeDocument/2006/relationships/pivotTable" Target="../pivotTables/pivotTable170.xml"/><Relationship Id="rId37" Type="http://schemas.openxmlformats.org/officeDocument/2006/relationships/pivotTable" Target="../pivotTables/pivotTable175.xml"/><Relationship Id="rId40" Type="http://schemas.openxmlformats.org/officeDocument/2006/relationships/pivotTable" Target="../pivotTables/pivotTable178.xml"/><Relationship Id="rId45" Type="http://schemas.openxmlformats.org/officeDocument/2006/relationships/pivotTable" Target="../pivotTables/pivotTable183.xml"/><Relationship Id="rId53" Type="http://schemas.openxmlformats.org/officeDocument/2006/relationships/pivotTable" Target="../pivotTables/pivotTable191.xml"/><Relationship Id="rId58" Type="http://schemas.openxmlformats.org/officeDocument/2006/relationships/pivotTable" Target="../pivotTables/pivotTable196.xml"/><Relationship Id="rId66" Type="http://schemas.openxmlformats.org/officeDocument/2006/relationships/pivotTable" Target="../pivotTables/pivotTable204.xml"/><Relationship Id="rId74" Type="http://schemas.openxmlformats.org/officeDocument/2006/relationships/pivotTable" Target="../pivotTables/pivotTable212.xml"/><Relationship Id="rId79" Type="http://schemas.openxmlformats.org/officeDocument/2006/relationships/pivotTable" Target="../pivotTables/pivotTable217.xml"/><Relationship Id="rId87" Type="http://schemas.openxmlformats.org/officeDocument/2006/relationships/pivotTable" Target="../pivotTables/pivotTable225.xml"/><Relationship Id="rId102" Type="http://schemas.openxmlformats.org/officeDocument/2006/relationships/pivotTable" Target="../pivotTables/pivotTable240.xml"/><Relationship Id="rId110" Type="http://schemas.openxmlformats.org/officeDocument/2006/relationships/pivotTable" Target="../pivotTables/pivotTable248.xml"/><Relationship Id="rId115" Type="http://schemas.microsoft.com/office/2007/relationships/slicer" Target="../slicers/slicer4.xml"/><Relationship Id="rId5" Type="http://schemas.openxmlformats.org/officeDocument/2006/relationships/pivotTable" Target="../pivotTables/pivotTable143.xml"/><Relationship Id="rId61" Type="http://schemas.openxmlformats.org/officeDocument/2006/relationships/pivotTable" Target="../pivotTables/pivotTable199.xml"/><Relationship Id="rId82" Type="http://schemas.openxmlformats.org/officeDocument/2006/relationships/pivotTable" Target="../pivotTables/pivotTable220.xml"/><Relationship Id="rId90" Type="http://schemas.openxmlformats.org/officeDocument/2006/relationships/pivotTable" Target="../pivotTables/pivotTable228.xml"/><Relationship Id="rId95" Type="http://schemas.openxmlformats.org/officeDocument/2006/relationships/pivotTable" Target="../pivotTables/pivotTable233.xml"/><Relationship Id="rId19" Type="http://schemas.openxmlformats.org/officeDocument/2006/relationships/pivotTable" Target="../pivotTables/pivotTable157.xml"/><Relationship Id="rId14" Type="http://schemas.openxmlformats.org/officeDocument/2006/relationships/pivotTable" Target="../pivotTables/pivotTable152.xml"/><Relationship Id="rId22" Type="http://schemas.openxmlformats.org/officeDocument/2006/relationships/pivotTable" Target="../pivotTables/pivotTable160.xml"/><Relationship Id="rId27" Type="http://schemas.openxmlformats.org/officeDocument/2006/relationships/pivotTable" Target="../pivotTables/pivotTable165.xml"/><Relationship Id="rId30" Type="http://schemas.openxmlformats.org/officeDocument/2006/relationships/pivotTable" Target="../pivotTables/pivotTable168.xml"/><Relationship Id="rId35" Type="http://schemas.openxmlformats.org/officeDocument/2006/relationships/pivotTable" Target="../pivotTables/pivotTable173.xml"/><Relationship Id="rId43" Type="http://schemas.openxmlformats.org/officeDocument/2006/relationships/pivotTable" Target="../pivotTables/pivotTable181.xml"/><Relationship Id="rId48" Type="http://schemas.openxmlformats.org/officeDocument/2006/relationships/pivotTable" Target="../pivotTables/pivotTable186.xml"/><Relationship Id="rId56" Type="http://schemas.openxmlformats.org/officeDocument/2006/relationships/pivotTable" Target="../pivotTables/pivotTable194.xml"/><Relationship Id="rId64" Type="http://schemas.openxmlformats.org/officeDocument/2006/relationships/pivotTable" Target="../pivotTables/pivotTable202.xml"/><Relationship Id="rId69" Type="http://schemas.openxmlformats.org/officeDocument/2006/relationships/pivotTable" Target="../pivotTables/pivotTable207.xml"/><Relationship Id="rId77" Type="http://schemas.openxmlformats.org/officeDocument/2006/relationships/pivotTable" Target="../pivotTables/pivotTable215.xml"/><Relationship Id="rId100" Type="http://schemas.openxmlformats.org/officeDocument/2006/relationships/pivotTable" Target="../pivotTables/pivotTable238.xml"/><Relationship Id="rId105" Type="http://schemas.openxmlformats.org/officeDocument/2006/relationships/pivotTable" Target="../pivotTables/pivotTable243.xml"/><Relationship Id="rId113" Type="http://schemas.openxmlformats.org/officeDocument/2006/relationships/pivotTable" Target="../pivotTables/pivotTable251.xml"/><Relationship Id="rId8" Type="http://schemas.openxmlformats.org/officeDocument/2006/relationships/pivotTable" Target="../pivotTables/pivotTable146.xml"/><Relationship Id="rId51" Type="http://schemas.openxmlformats.org/officeDocument/2006/relationships/pivotTable" Target="../pivotTables/pivotTable189.xml"/><Relationship Id="rId72" Type="http://schemas.openxmlformats.org/officeDocument/2006/relationships/pivotTable" Target="../pivotTables/pivotTable210.xml"/><Relationship Id="rId80" Type="http://schemas.openxmlformats.org/officeDocument/2006/relationships/pivotTable" Target="../pivotTables/pivotTable218.xml"/><Relationship Id="rId85" Type="http://schemas.openxmlformats.org/officeDocument/2006/relationships/pivotTable" Target="../pivotTables/pivotTable223.xml"/><Relationship Id="rId93" Type="http://schemas.openxmlformats.org/officeDocument/2006/relationships/pivotTable" Target="../pivotTables/pivotTable231.xml"/><Relationship Id="rId98" Type="http://schemas.openxmlformats.org/officeDocument/2006/relationships/pivotTable" Target="../pivotTables/pivotTable236.xml"/><Relationship Id="rId3" Type="http://schemas.openxmlformats.org/officeDocument/2006/relationships/pivotTable" Target="../pivotTables/pivotTable141.xml"/><Relationship Id="rId12" Type="http://schemas.openxmlformats.org/officeDocument/2006/relationships/pivotTable" Target="../pivotTables/pivotTable150.xml"/><Relationship Id="rId17" Type="http://schemas.openxmlformats.org/officeDocument/2006/relationships/pivotTable" Target="../pivotTables/pivotTable155.xml"/><Relationship Id="rId25" Type="http://schemas.openxmlformats.org/officeDocument/2006/relationships/pivotTable" Target="../pivotTables/pivotTable163.xml"/><Relationship Id="rId33" Type="http://schemas.openxmlformats.org/officeDocument/2006/relationships/pivotTable" Target="../pivotTables/pivotTable171.xml"/><Relationship Id="rId38" Type="http://schemas.openxmlformats.org/officeDocument/2006/relationships/pivotTable" Target="../pivotTables/pivotTable176.xml"/><Relationship Id="rId46" Type="http://schemas.openxmlformats.org/officeDocument/2006/relationships/pivotTable" Target="../pivotTables/pivotTable184.xml"/><Relationship Id="rId59" Type="http://schemas.openxmlformats.org/officeDocument/2006/relationships/pivotTable" Target="../pivotTables/pivotTable197.xml"/><Relationship Id="rId67" Type="http://schemas.openxmlformats.org/officeDocument/2006/relationships/pivotTable" Target="../pivotTables/pivotTable205.xml"/><Relationship Id="rId103" Type="http://schemas.openxmlformats.org/officeDocument/2006/relationships/pivotTable" Target="../pivotTables/pivotTable241.xml"/><Relationship Id="rId108" Type="http://schemas.openxmlformats.org/officeDocument/2006/relationships/pivotTable" Target="../pivotTables/pivotTable246.xml"/><Relationship Id="rId20" Type="http://schemas.openxmlformats.org/officeDocument/2006/relationships/pivotTable" Target="../pivotTables/pivotTable158.xml"/><Relationship Id="rId41" Type="http://schemas.openxmlformats.org/officeDocument/2006/relationships/pivotTable" Target="../pivotTables/pivotTable179.xml"/><Relationship Id="rId54" Type="http://schemas.openxmlformats.org/officeDocument/2006/relationships/pivotTable" Target="../pivotTables/pivotTable192.xml"/><Relationship Id="rId62" Type="http://schemas.openxmlformats.org/officeDocument/2006/relationships/pivotTable" Target="../pivotTables/pivotTable200.xml"/><Relationship Id="rId70" Type="http://schemas.openxmlformats.org/officeDocument/2006/relationships/pivotTable" Target="../pivotTables/pivotTable208.xml"/><Relationship Id="rId75" Type="http://schemas.openxmlformats.org/officeDocument/2006/relationships/pivotTable" Target="../pivotTables/pivotTable213.xml"/><Relationship Id="rId83" Type="http://schemas.openxmlformats.org/officeDocument/2006/relationships/pivotTable" Target="../pivotTables/pivotTable221.xml"/><Relationship Id="rId88" Type="http://schemas.openxmlformats.org/officeDocument/2006/relationships/pivotTable" Target="../pivotTables/pivotTable226.xml"/><Relationship Id="rId91" Type="http://schemas.openxmlformats.org/officeDocument/2006/relationships/pivotTable" Target="../pivotTables/pivotTable229.xml"/><Relationship Id="rId96" Type="http://schemas.openxmlformats.org/officeDocument/2006/relationships/pivotTable" Target="../pivotTables/pivotTable234.xml"/><Relationship Id="rId111" Type="http://schemas.openxmlformats.org/officeDocument/2006/relationships/pivotTable" Target="../pivotTables/pivotTable249.xml"/><Relationship Id="rId1" Type="http://schemas.openxmlformats.org/officeDocument/2006/relationships/pivotTable" Target="../pivotTables/pivotTable139.xml"/><Relationship Id="rId6" Type="http://schemas.openxmlformats.org/officeDocument/2006/relationships/pivotTable" Target="../pivotTables/pivotTable144.xml"/><Relationship Id="rId15" Type="http://schemas.openxmlformats.org/officeDocument/2006/relationships/pivotTable" Target="../pivotTables/pivotTable153.xml"/><Relationship Id="rId23" Type="http://schemas.openxmlformats.org/officeDocument/2006/relationships/pivotTable" Target="../pivotTables/pivotTable161.xml"/><Relationship Id="rId28" Type="http://schemas.openxmlformats.org/officeDocument/2006/relationships/pivotTable" Target="../pivotTables/pivotTable166.xml"/><Relationship Id="rId36" Type="http://schemas.openxmlformats.org/officeDocument/2006/relationships/pivotTable" Target="../pivotTables/pivotTable174.xml"/><Relationship Id="rId49" Type="http://schemas.openxmlformats.org/officeDocument/2006/relationships/pivotTable" Target="../pivotTables/pivotTable187.xml"/><Relationship Id="rId57" Type="http://schemas.openxmlformats.org/officeDocument/2006/relationships/pivotTable" Target="../pivotTables/pivotTable195.xml"/><Relationship Id="rId106" Type="http://schemas.openxmlformats.org/officeDocument/2006/relationships/pivotTable" Target="../pivotTables/pivotTable244.xml"/><Relationship Id="rId114" Type="http://schemas.openxmlformats.org/officeDocument/2006/relationships/drawing" Target="../drawings/drawing6.xml"/><Relationship Id="rId10" Type="http://schemas.openxmlformats.org/officeDocument/2006/relationships/pivotTable" Target="../pivotTables/pivotTable148.xml"/><Relationship Id="rId31" Type="http://schemas.openxmlformats.org/officeDocument/2006/relationships/pivotTable" Target="../pivotTables/pivotTable169.xml"/><Relationship Id="rId44" Type="http://schemas.openxmlformats.org/officeDocument/2006/relationships/pivotTable" Target="../pivotTables/pivotTable182.xml"/><Relationship Id="rId52" Type="http://schemas.openxmlformats.org/officeDocument/2006/relationships/pivotTable" Target="../pivotTables/pivotTable190.xml"/><Relationship Id="rId60" Type="http://schemas.openxmlformats.org/officeDocument/2006/relationships/pivotTable" Target="../pivotTables/pivotTable198.xml"/><Relationship Id="rId65" Type="http://schemas.openxmlformats.org/officeDocument/2006/relationships/pivotTable" Target="../pivotTables/pivotTable203.xml"/><Relationship Id="rId73" Type="http://schemas.openxmlformats.org/officeDocument/2006/relationships/pivotTable" Target="../pivotTables/pivotTable211.xml"/><Relationship Id="rId78" Type="http://schemas.openxmlformats.org/officeDocument/2006/relationships/pivotTable" Target="../pivotTables/pivotTable216.xml"/><Relationship Id="rId81" Type="http://schemas.openxmlformats.org/officeDocument/2006/relationships/pivotTable" Target="../pivotTables/pivotTable219.xml"/><Relationship Id="rId86" Type="http://schemas.openxmlformats.org/officeDocument/2006/relationships/pivotTable" Target="../pivotTables/pivotTable224.xml"/><Relationship Id="rId94" Type="http://schemas.openxmlformats.org/officeDocument/2006/relationships/pivotTable" Target="../pivotTables/pivotTable232.xml"/><Relationship Id="rId99" Type="http://schemas.openxmlformats.org/officeDocument/2006/relationships/pivotTable" Target="../pivotTables/pivotTable237.xml"/><Relationship Id="rId101" Type="http://schemas.openxmlformats.org/officeDocument/2006/relationships/pivotTable" Target="../pivotTables/pivotTable239.xml"/><Relationship Id="rId4" Type="http://schemas.openxmlformats.org/officeDocument/2006/relationships/pivotTable" Target="../pivotTables/pivotTable142.xml"/><Relationship Id="rId9" Type="http://schemas.openxmlformats.org/officeDocument/2006/relationships/pivotTable" Target="../pivotTables/pivotTable147.xml"/><Relationship Id="rId13" Type="http://schemas.openxmlformats.org/officeDocument/2006/relationships/pivotTable" Target="../pivotTables/pivotTable151.xml"/><Relationship Id="rId18" Type="http://schemas.openxmlformats.org/officeDocument/2006/relationships/pivotTable" Target="../pivotTables/pivotTable156.xml"/><Relationship Id="rId39" Type="http://schemas.openxmlformats.org/officeDocument/2006/relationships/pivotTable" Target="../pivotTables/pivotTable177.xml"/><Relationship Id="rId109" Type="http://schemas.openxmlformats.org/officeDocument/2006/relationships/pivotTable" Target="../pivotTables/pivotTable247.xml"/><Relationship Id="rId34" Type="http://schemas.openxmlformats.org/officeDocument/2006/relationships/pivotTable" Target="../pivotTables/pivotTable172.xml"/><Relationship Id="rId50" Type="http://schemas.openxmlformats.org/officeDocument/2006/relationships/pivotTable" Target="../pivotTables/pivotTable188.xml"/><Relationship Id="rId55" Type="http://schemas.openxmlformats.org/officeDocument/2006/relationships/pivotTable" Target="../pivotTables/pivotTable193.xml"/><Relationship Id="rId76" Type="http://schemas.openxmlformats.org/officeDocument/2006/relationships/pivotTable" Target="../pivotTables/pivotTable214.xml"/><Relationship Id="rId97" Type="http://schemas.openxmlformats.org/officeDocument/2006/relationships/pivotTable" Target="../pivotTables/pivotTable235.xml"/><Relationship Id="rId104" Type="http://schemas.openxmlformats.org/officeDocument/2006/relationships/pivotTable" Target="../pivotTables/pivotTable242.xml"/><Relationship Id="rId7" Type="http://schemas.openxmlformats.org/officeDocument/2006/relationships/pivotTable" Target="../pivotTables/pivotTable145.xml"/><Relationship Id="rId71" Type="http://schemas.openxmlformats.org/officeDocument/2006/relationships/pivotTable" Target="../pivotTables/pivotTable209.xml"/><Relationship Id="rId92" Type="http://schemas.openxmlformats.org/officeDocument/2006/relationships/pivotTable" Target="../pivotTables/pivotTable230.xml"/><Relationship Id="rId2" Type="http://schemas.openxmlformats.org/officeDocument/2006/relationships/pivotTable" Target="../pivotTables/pivotTable140.xml"/><Relationship Id="rId29" Type="http://schemas.openxmlformats.org/officeDocument/2006/relationships/pivotTable" Target="../pivotTables/pivotTable1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1848-54BD-459A-AF6E-8175B18691F8}">
  <dimension ref="C1:P546"/>
  <sheetViews>
    <sheetView showGridLines="0" showRowColHeaders="0" tabSelected="1" topLeftCell="B1" zoomScaleNormal="100" workbookViewId="0">
      <selection activeCell="E4" sqref="E4"/>
    </sheetView>
  </sheetViews>
  <sheetFormatPr defaultRowHeight="14.5" x14ac:dyDescent="0.35"/>
  <cols>
    <col min="1" max="1" width="0" hidden="1" customWidth="1"/>
    <col min="2" max="2" width="3.54296875" customWidth="1"/>
    <col min="3" max="3" width="6.1796875" customWidth="1"/>
    <col min="4" max="5" width="13.7265625" customWidth="1"/>
    <col min="6" max="7" width="15.81640625" customWidth="1"/>
    <col min="8" max="8" width="9.1796875" style="79" customWidth="1"/>
  </cols>
  <sheetData>
    <row r="1" spans="3:12" x14ac:dyDescent="0.35">
      <c r="C1" s="16"/>
      <c r="D1" s="16"/>
      <c r="E1" s="16"/>
      <c r="F1" s="16"/>
      <c r="G1" s="16"/>
      <c r="H1" s="17"/>
      <c r="I1" s="18"/>
      <c r="J1" s="16"/>
      <c r="K1" s="19"/>
      <c r="L1" s="16"/>
    </row>
    <row r="2" spans="3:12" ht="16.5" x14ac:dyDescent="0.35">
      <c r="C2" s="16"/>
      <c r="D2" s="16"/>
      <c r="E2" s="20" t="s">
        <v>290</v>
      </c>
      <c r="F2" s="17"/>
      <c r="I2" s="18"/>
      <c r="J2" s="16"/>
      <c r="K2" s="19"/>
      <c r="L2" s="16"/>
    </row>
    <row r="3" spans="3:12" ht="16.5" x14ac:dyDescent="0.35">
      <c r="C3" s="16"/>
      <c r="E3" s="20" t="s">
        <v>472</v>
      </c>
      <c r="F3" s="17"/>
      <c r="I3" s="16"/>
      <c r="J3" s="16"/>
      <c r="K3" s="19"/>
      <c r="L3" s="16"/>
    </row>
    <row r="4" spans="3:12" x14ac:dyDescent="0.35">
      <c r="C4" s="16"/>
      <c r="E4" s="16"/>
      <c r="F4" s="79"/>
      <c r="I4" s="16"/>
      <c r="J4" s="16"/>
      <c r="K4" s="19"/>
      <c r="L4" s="16"/>
    </row>
    <row r="5" spans="3:12" ht="16.5" x14ac:dyDescent="0.35">
      <c r="E5" s="20" t="s">
        <v>424</v>
      </c>
      <c r="F5" s="79"/>
    </row>
    <row r="6" spans="3:12" x14ac:dyDescent="0.35">
      <c r="E6" s="21" t="s">
        <v>292</v>
      </c>
      <c r="F6" s="2" t="str">
        <f>Pivot!C2</f>
        <v>(Alla)</v>
      </c>
    </row>
    <row r="7" spans="3:12" x14ac:dyDescent="0.35">
      <c r="E7" s="21" t="s">
        <v>293</v>
      </c>
      <c r="F7" s="2">
        <f>GETPIVOTDATA("Resultatenhet",Pivot!$B$4,"År",2024)</f>
        <v>1600</v>
      </c>
    </row>
    <row r="8" spans="3:12" x14ac:dyDescent="0.35">
      <c r="E8" s="21" t="s">
        <v>294</v>
      </c>
      <c r="F8" s="2">
        <v>5</v>
      </c>
    </row>
    <row r="9" spans="3:12" x14ac:dyDescent="0.35">
      <c r="E9" s="21" t="s">
        <v>295</v>
      </c>
      <c r="F9" s="2" t="str">
        <f>Pivot!H2</f>
        <v>(Alla)</v>
      </c>
    </row>
    <row r="10" spans="3:12" x14ac:dyDescent="0.35">
      <c r="E10" s="21" t="s">
        <v>296</v>
      </c>
      <c r="F10" s="2" t="str">
        <f>Pivot!H16</f>
        <v>(Alla)</v>
      </c>
    </row>
    <row r="12" spans="3:12" ht="9" customHeight="1" x14ac:dyDescent="0.35"/>
    <row r="13" spans="3:12" ht="16.5" x14ac:dyDescent="0.35">
      <c r="C13" s="20" t="s">
        <v>415</v>
      </c>
      <c r="D13" s="16"/>
      <c r="E13" s="16"/>
      <c r="F13" s="16"/>
      <c r="G13" s="17"/>
      <c r="H13" s="18"/>
      <c r="I13" s="24"/>
      <c r="J13" s="23"/>
      <c r="K13" s="22"/>
    </row>
    <row r="14" spans="3:12" x14ac:dyDescent="0.35">
      <c r="C14" s="134" t="s">
        <v>297</v>
      </c>
      <c r="D14" s="134"/>
      <c r="E14" s="134"/>
      <c r="F14" s="134"/>
      <c r="G14" s="134"/>
      <c r="H14" s="134"/>
      <c r="I14" s="134"/>
      <c r="J14" s="134"/>
      <c r="K14" s="134"/>
      <c r="L14" s="134"/>
    </row>
    <row r="15" spans="3:12" x14ac:dyDescent="0.35">
      <c r="C15" s="134"/>
      <c r="D15" s="134"/>
      <c r="E15" s="134"/>
      <c r="F15" s="134"/>
      <c r="G15" s="134"/>
      <c r="H15" s="134"/>
      <c r="I15" s="134"/>
      <c r="J15" s="134"/>
      <c r="K15" s="134"/>
      <c r="L15" s="134"/>
    </row>
    <row r="16" spans="3:12" ht="17.5" customHeight="1" x14ac:dyDescent="0.35">
      <c r="C16" s="134"/>
      <c r="D16" s="134"/>
      <c r="E16" s="134"/>
      <c r="F16" s="134"/>
      <c r="G16" s="134"/>
      <c r="H16" s="134"/>
      <c r="I16" s="134"/>
      <c r="J16" s="134"/>
      <c r="K16" s="134"/>
      <c r="L16" s="134"/>
    </row>
    <row r="17" spans="3:12" ht="27.65" customHeight="1" x14ac:dyDescent="0.35">
      <c r="C17" s="135" t="s">
        <v>471</v>
      </c>
      <c r="D17" s="135"/>
      <c r="E17" s="135"/>
      <c r="F17" s="135"/>
      <c r="G17" s="135"/>
      <c r="H17" s="135"/>
      <c r="I17" s="135"/>
      <c r="J17" s="135"/>
      <c r="K17" s="135"/>
      <c r="L17" s="97"/>
    </row>
    <row r="18" spans="3:12" ht="18" customHeight="1" x14ac:dyDescent="0.35">
      <c r="C18" s="20" t="s">
        <v>414</v>
      </c>
      <c r="D18" s="16"/>
      <c r="E18" s="16"/>
      <c r="F18" s="16"/>
      <c r="G18" s="17"/>
      <c r="H18" s="16"/>
      <c r="I18" s="16"/>
      <c r="J18" s="19"/>
      <c r="K18" s="16"/>
    </row>
    <row r="19" spans="3:12" ht="32.15" customHeight="1" x14ac:dyDescent="0.35">
      <c r="C19" s="135" t="s">
        <v>298</v>
      </c>
      <c r="D19" s="135"/>
      <c r="E19" s="135"/>
      <c r="F19" s="135"/>
      <c r="G19" s="135"/>
      <c r="H19" s="135"/>
      <c r="I19" s="135"/>
      <c r="J19" s="135"/>
      <c r="K19" s="135"/>
    </row>
    <row r="20" spans="3:12" ht="17.5" customHeight="1" x14ac:dyDescent="0.35">
      <c r="C20" s="20" t="s">
        <v>413</v>
      </c>
      <c r="D20" s="16"/>
      <c r="E20" s="16"/>
      <c r="F20" s="16"/>
      <c r="G20" s="16"/>
      <c r="H20" s="16"/>
      <c r="I20" s="16"/>
      <c r="J20" s="16"/>
      <c r="K20" s="16"/>
      <c r="L20" s="16"/>
    </row>
    <row r="21" spans="3:12" x14ac:dyDescent="0.35">
      <c r="C21" s="135" t="s">
        <v>469</v>
      </c>
      <c r="D21" s="135"/>
      <c r="E21" s="135"/>
      <c r="F21" s="135"/>
      <c r="G21" s="135"/>
      <c r="H21" s="135"/>
      <c r="I21" s="135"/>
      <c r="J21" s="135"/>
      <c r="K21" s="135"/>
      <c r="L21" s="135"/>
    </row>
    <row r="22" spans="3:12" x14ac:dyDescent="0.35">
      <c r="C22" s="135" t="s">
        <v>470</v>
      </c>
      <c r="D22" s="135"/>
      <c r="E22" s="135"/>
      <c r="F22" s="135"/>
      <c r="G22" s="135"/>
      <c r="H22" s="135"/>
      <c r="I22" s="135"/>
      <c r="J22" s="135"/>
      <c r="K22" s="135"/>
      <c r="L22" s="135"/>
    </row>
    <row r="23" spans="3:12" x14ac:dyDescent="0.35">
      <c r="C23" s="26"/>
      <c r="I23" s="26"/>
    </row>
    <row r="42" spans="3:9" ht="18.5" x14ac:dyDescent="0.45">
      <c r="C42" s="62" t="s">
        <v>305</v>
      </c>
      <c r="D42" s="59"/>
      <c r="E42" s="59"/>
      <c r="F42" s="59"/>
      <c r="G42" s="59"/>
      <c r="H42" s="80"/>
      <c r="I42" s="59"/>
    </row>
    <row r="43" spans="3:9" x14ac:dyDescent="0.35">
      <c r="C43" s="59"/>
      <c r="D43" s="59"/>
      <c r="E43" s="59"/>
      <c r="F43" s="59"/>
      <c r="G43" s="59"/>
      <c r="H43" s="80"/>
      <c r="I43" s="59"/>
    </row>
    <row r="45" spans="3:9" ht="15.5" x14ac:dyDescent="0.35">
      <c r="C45" s="64" t="s">
        <v>196</v>
      </c>
    </row>
    <row r="46" spans="3:9" x14ac:dyDescent="0.35">
      <c r="F46" s="77"/>
      <c r="G46" s="77" t="str">
        <f>Pivot!$C$2</f>
        <v>(Alla)</v>
      </c>
    </row>
    <row r="47" spans="3:9" ht="13.5" customHeight="1" x14ac:dyDescent="0.35">
      <c r="G47" s="57">
        <v>2024</v>
      </c>
      <c r="H47" s="79" t="s">
        <v>306</v>
      </c>
    </row>
    <row r="48" spans="3:9" ht="13.5" customHeight="1" x14ac:dyDescent="0.35">
      <c r="C48" s="55" t="s">
        <v>343</v>
      </c>
      <c r="D48" s="55"/>
      <c r="E48" s="55"/>
      <c r="F48" s="104"/>
      <c r="G48" s="78">
        <f>IFERROR((IF(G$55&gt;6,(GETPIVOTDATA("F1",Pivot!$G$27,"År",2024,"F1",1)),)),)</f>
        <v>0.27742749054224464</v>
      </c>
      <c r="H48" s="81">
        <v>0.27742749054224464</v>
      </c>
    </row>
    <row r="49" spans="3:8" ht="13.5" customHeight="1" x14ac:dyDescent="0.35">
      <c r="C49" s="56">
        <v>2</v>
      </c>
      <c r="D49" s="55"/>
      <c r="E49" s="55"/>
      <c r="F49" s="104"/>
      <c r="G49" s="78">
        <f>IFERROR((IF(G$55&gt;6,(GETPIVOTDATA("F1",Pivot!$G$27,"År",2024,"F1",2)),)),)</f>
        <v>0.43316519546027743</v>
      </c>
      <c r="H49" s="81">
        <v>0.43316519546027743</v>
      </c>
    </row>
    <row r="50" spans="3:8" ht="13.5" customHeight="1" x14ac:dyDescent="0.35">
      <c r="C50" s="56">
        <v>3</v>
      </c>
      <c r="D50" s="55"/>
      <c r="E50" s="55"/>
      <c r="F50" s="104"/>
      <c r="G50" s="78">
        <f>IFERROR((IF(G$55&gt;6,(GETPIVOTDATA("F1",Pivot!$G$27,"År",2024,"F1",3)),)),)</f>
        <v>0.22509457755359394</v>
      </c>
      <c r="H50" s="81">
        <v>0.22509457755359394</v>
      </c>
    </row>
    <row r="51" spans="3:8" ht="13.5" customHeight="1" x14ac:dyDescent="0.35">
      <c r="C51" s="55" t="s">
        <v>344</v>
      </c>
      <c r="D51" s="55"/>
      <c r="E51" s="55"/>
      <c r="F51" s="104"/>
      <c r="G51" s="78">
        <f>IFERROR((IF(G$55&gt;6,(GETPIVOTDATA("F1",Pivot!$G$27,"År",2024,"F1",4)),)),)</f>
        <v>2.2068095838587643E-2</v>
      </c>
      <c r="H51" s="81">
        <v>2.2068095838587643E-2</v>
      </c>
    </row>
    <row r="52" spans="3:8" ht="13.5" customHeight="1" x14ac:dyDescent="0.35">
      <c r="C52" s="55" t="s">
        <v>345</v>
      </c>
      <c r="D52" s="55"/>
      <c r="E52" s="55"/>
      <c r="F52" s="104"/>
      <c r="G52" s="78">
        <f>IFERROR((IF(G$55&gt;6,(GETPIVOTDATA("F1",Pivot!$G$27,"År",2024,"F1",5)),)),)</f>
        <v>4.2244640605296341E-2</v>
      </c>
      <c r="H52" s="81">
        <v>4.2244640605296341E-2</v>
      </c>
    </row>
    <row r="53" spans="3:8" ht="13.5" customHeight="1" x14ac:dyDescent="0.35">
      <c r="C53" s="55" t="s">
        <v>306</v>
      </c>
      <c r="D53" s="55"/>
      <c r="E53" s="55"/>
      <c r="F53" s="104"/>
      <c r="G53" s="78">
        <f>SUM(G48:G52)</f>
        <v>0.99999999999999989</v>
      </c>
      <c r="H53" s="81">
        <v>0.99999999999999989</v>
      </c>
    </row>
    <row r="54" spans="3:8" ht="13.5" customHeight="1" x14ac:dyDescent="0.35">
      <c r="C54" s="55"/>
      <c r="D54" s="55"/>
      <c r="E54" s="55"/>
      <c r="F54" s="105"/>
      <c r="G54" s="96"/>
      <c r="H54" s="81"/>
    </row>
    <row r="55" spans="3:8" ht="13.5" customHeight="1" x14ac:dyDescent="0.35">
      <c r="C55" s="55" t="s">
        <v>342</v>
      </c>
      <c r="D55" s="55"/>
      <c r="E55" s="55"/>
      <c r="F55" s="55"/>
      <c r="G55" s="58">
        <f>IFERROR((GETPIVOTDATA("F1",Pivot!$B$27,"År",2024)),)</f>
        <v>1586</v>
      </c>
      <c r="H55" s="82">
        <v>1586</v>
      </c>
    </row>
    <row r="56" spans="3:8" ht="13.5" customHeight="1" x14ac:dyDescent="0.35"/>
    <row r="57" spans="3:8" ht="13.5" customHeight="1" x14ac:dyDescent="0.35"/>
    <row r="58" spans="3:8" ht="15.5" x14ac:dyDescent="0.35">
      <c r="C58" s="64" t="s">
        <v>197</v>
      </c>
    </row>
    <row r="59" spans="3:8" x14ac:dyDescent="0.35">
      <c r="F59" s="77"/>
      <c r="G59" s="77" t="str">
        <f>Pivot!$C$2</f>
        <v>(Alla)</v>
      </c>
      <c r="H59" s="106"/>
    </row>
    <row r="60" spans="3:8" x14ac:dyDescent="0.35">
      <c r="G60" s="57">
        <v>2024</v>
      </c>
      <c r="H60" s="79" t="s">
        <v>306</v>
      </c>
    </row>
    <row r="61" spans="3:8" x14ac:dyDescent="0.35">
      <c r="C61" s="55" t="s">
        <v>343</v>
      </c>
      <c r="D61" s="55"/>
      <c r="E61" s="55"/>
      <c r="F61" s="104"/>
      <c r="G61" s="78">
        <f>IFERROR((IF(G$68&gt;6,(GETPIVOTDATA("F2",Pivot!$G$39,"År",2024,"F2",1)),)),)</f>
        <v>0.36181575433911883</v>
      </c>
      <c r="H61" s="81">
        <v>0.36181575433911883</v>
      </c>
    </row>
    <row r="62" spans="3:8" x14ac:dyDescent="0.35">
      <c r="C62" s="56">
        <v>2</v>
      </c>
      <c r="D62" s="55"/>
      <c r="E62" s="55"/>
      <c r="F62" s="104"/>
      <c r="G62" s="78">
        <f>IFERROR((IF(G$68&gt;6,(GETPIVOTDATA("F2",Pivot!$G$39,"År",2024,"F2",2)),)),)</f>
        <v>0.42256341789052071</v>
      </c>
      <c r="H62" s="81">
        <v>0.42256341789052071</v>
      </c>
    </row>
    <row r="63" spans="3:8" x14ac:dyDescent="0.35">
      <c r="C63" s="56">
        <v>3</v>
      </c>
      <c r="D63" s="55"/>
      <c r="E63" s="55"/>
      <c r="F63" s="104"/>
      <c r="G63" s="78">
        <f>IFERROR((IF(G$68&gt;6,(GETPIVOTDATA("F2",Pivot!$G$39,"År",2024,"F2",3)),)),)</f>
        <v>0.16955941255006676</v>
      </c>
      <c r="H63" s="81">
        <v>0.16955941255006676</v>
      </c>
    </row>
    <row r="64" spans="3:8" x14ac:dyDescent="0.35">
      <c r="C64" s="55" t="s">
        <v>344</v>
      </c>
      <c r="D64" s="55"/>
      <c r="E64" s="55"/>
      <c r="F64" s="104"/>
      <c r="G64" s="78">
        <f>IFERROR((IF(G$68&gt;6,(GETPIVOTDATA("F2",Pivot!$G$39,"År",2024,"F2",4)),)),)</f>
        <v>2.8037383177570093E-2</v>
      </c>
      <c r="H64" s="81">
        <v>2.8037383177570093E-2</v>
      </c>
    </row>
    <row r="65" spans="3:8" x14ac:dyDescent="0.35">
      <c r="C65" s="55" t="s">
        <v>345</v>
      </c>
      <c r="D65" s="55"/>
      <c r="E65" s="55"/>
      <c r="F65" s="104"/>
      <c r="G65" s="78">
        <f>IFERROR((IF(G$68&gt;6,(GETPIVOTDATA("F2",Pivot!$G$39,"År",2024,"F2",5)),)),)</f>
        <v>1.8024032042723633E-2</v>
      </c>
      <c r="H65" s="81">
        <v>1.8024032042723633E-2</v>
      </c>
    </row>
    <row r="66" spans="3:8" x14ac:dyDescent="0.35">
      <c r="C66" s="55" t="s">
        <v>306</v>
      </c>
      <c r="D66" s="55"/>
      <c r="E66" s="55"/>
      <c r="F66" s="104"/>
      <c r="G66" s="78">
        <f>SUM(G61:G65)</f>
        <v>1.0000000000000002</v>
      </c>
      <c r="H66" s="81">
        <v>1.0000000000000002</v>
      </c>
    </row>
    <row r="67" spans="3:8" x14ac:dyDescent="0.35">
      <c r="C67" s="55"/>
      <c r="D67" s="55"/>
      <c r="E67" s="55"/>
      <c r="F67" s="55"/>
      <c r="G67" s="58"/>
      <c r="H67" s="81"/>
    </row>
    <row r="68" spans="3:8" x14ac:dyDescent="0.35">
      <c r="C68" s="55" t="s">
        <v>342</v>
      </c>
      <c r="D68" s="55"/>
      <c r="E68" s="55"/>
      <c r="F68" s="55"/>
      <c r="G68" s="58">
        <f>IFERROR((GETPIVOTDATA("F2",Pivot!$B$39,"År",2024)),)</f>
        <v>1498</v>
      </c>
      <c r="H68" s="82">
        <v>1498</v>
      </c>
    </row>
    <row r="71" spans="3:8" ht="15.5" x14ac:dyDescent="0.35">
      <c r="C71" s="64" t="s">
        <v>198</v>
      </c>
    </row>
    <row r="72" spans="3:8" x14ac:dyDescent="0.35">
      <c r="F72" s="77"/>
      <c r="G72" s="77" t="str">
        <f>Pivot!$C$2</f>
        <v>(Alla)</v>
      </c>
    </row>
    <row r="73" spans="3:8" x14ac:dyDescent="0.35">
      <c r="G73" s="57">
        <v>2024</v>
      </c>
      <c r="H73" s="79" t="s">
        <v>306</v>
      </c>
    </row>
    <row r="74" spans="3:8" x14ac:dyDescent="0.35">
      <c r="C74" s="55" t="s">
        <v>347</v>
      </c>
      <c r="D74" s="55"/>
      <c r="E74" s="55"/>
      <c r="F74" s="104"/>
      <c r="G74" s="78">
        <f>IFERROR((IF(G$81&gt;6,(GETPIVOTDATA("F3",Pivot!$G$51,"År",2024,"F3",1)),)),)</f>
        <v>0.16236626809314034</v>
      </c>
      <c r="H74" s="81">
        <v>0.16236626809314034</v>
      </c>
    </row>
    <row r="75" spans="3:8" x14ac:dyDescent="0.35">
      <c r="C75" s="56">
        <v>2</v>
      </c>
      <c r="D75" s="55"/>
      <c r="E75" s="55"/>
      <c r="F75" s="104"/>
      <c r="G75" s="78">
        <f>IFERROR((IF(G$81&gt;6,(GETPIVOTDATA("F3",Pivot!$G$51,"År",2024,"F3",2)),)),)</f>
        <v>0.42983008181246068</v>
      </c>
      <c r="H75" s="81">
        <v>0.42983008181246068</v>
      </c>
    </row>
    <row r="76" spans="3:8" x14ac:dyDescent="0.35">
      <c r="C76" s="56">
        <v>3</v>
      </c>
      <c r="D76" s="55"/>
      <c r="E76" s="55"/>
      <c r="F76" s="104"/>
      <c r="G76" s="78">
        <f>IFERROR((IF(G$81&gt;6,(GETPIVOTDATA("F3",Pivot!$G$51,"År",2024,"F3",3)),)),)</f>
        <v>0.22278162366268092</v>
      </c>
      <c r="H76" s="81">
        <v>0.22278162366268092</v>
      </c>
    </row>
    <row r="77" spans="3:8" x14ac:dyDescent="0.35">
      <c r="C77" s="55" t="s">
        <v>346</v>
      </c>
      <c r="D77" s="55"/>
      <c r="E77" s="55"/>
      <c r="F77" s="104"/>
      <c r="G77" s="78">
        <f>IFERROR((IF(G$81&gt;6,(GETPIVOTDATA("F3",Pivot!$G$51,"År",2024,"F3",4)),)),)</f>
        <v>0.11076148521082442</v>
      </c>
      <c r="H77" s="81">
        <v>0.11076148521082442</v>
      </c>
    </row>
    <row r="78" spans="3:8" x14ac:dyDescent="0.35">
      <c r="C78" s="55" t="s">
        <v>345</v>
      </c>
      <c r="D78" s="55"/>
      <c r="E78" s="55"/>
      <c r="F78" s="104"/>
      <c r="G78" s="78">
        <f>IFERROR((IF(G$81&gt;6,(GETPIVOTDATA("F3",Pivot!$G$51,"År",2024,"F3",5)),)),)</f>
        <v>7.426054122089365E-2</v>
      </c>
      <c r="H78" s="81">
        <v>7.426054122089365E-2</v>
      </c>
    </row>
    <row r="79" spans="3:8" x14ac:dyDescent="0.35">
      <c r="C79" s="55" t="s">
        <v>306</v>
      </c>
      <c r="D79" s="55"/>
      <c r="E79" s="55"/>
      <c r="F79" s="104"/>
      <c r="G79" s="78">
        <f>SUM(G74:G78)</f>
        <v>1</v>
      </c>
      <c r="H79" s="81">
        <v>1</v>
      </c>
    </row>
    <row r="80" spans="3:8" x14ac:dyDescent="0.35">
      <c r="C80" s="55"/>
      <c r="D80" s="55"/>
      <c r="E80" s="55"/>
      <c r="F80" s="55"/>
      <c r="G80" s="58"/>
      <c r="H80" s="81"/>
    </row>
    <row r="81" spans="3:9" x14ac:dyDescent="0.35">
      <c r="C81" s="55" t="s">
        <v>342</v>
      </c>
      <c r="D81" s="55"/>
      <c r="E81" s="55"/>
      <c r="F81" s="55"/>
      <c r="G81" s="58">
        <f>IFERROR((GETPIVOTDATA("F3",Pivot!$B$51,"År",2024)),)</f>
        <v>1589</v>
      </c>
      <c r="H81" s="82">
        <v>1589</v>
      </c>
    </row>
    <row r="84" spans="3:9" ht="18.5" x14ac:dyDescent="0.45">
      <c r="C84" s="61" t="s">
        <v>299</v>
      </c>
      <c r="D84" s="59"/>
      <c r="E84" s="59"/>
      <c r="F84" s="59"/>
      <c r="G84" s="59"/>
      <c r="H84" s="80"/>
      <c r="I84" s="59"/>
    </row>
    <row r="85" spans="3:9" x14ac:dyDescent="0.35">
      <c r="C85" s="59"/>
      <c r="D85" s="59"/>
      <c r="E85" s="59"/>
      <c r="F85" s="59"/>
      <c r="G85" s="59"/>
      <c r="H85" s="80"/>
      <c r="I85" s="59"/>
    </row>
    <row r="87" spans="3:9" ht="13" customHeight="1" x14ac:dyDescent="0.35">
      <c r="C87" s="64" t="s">
        <v>199</v>
      </c>
    </row>
    <row r="88" spans="3:9" ht="13" customHeight="1" x14ac:dyDescent="0.35">
      <c r="F88" s="77"/>
      <c r="G88" s="77" t="str">
        <f>Pivot!$C$2</f>
        <v>(Alla)</v>
      </c>
    </row>
    <row r="89" spans="3:9" ht="13" customHeight="1" x14ac:dyDescent="0.35">
      <c r="G89" s="57">
        <v>2024</v>
      </c>
      <c r="H89" s="79" t="s">
        <v>306</v>
      </c>
    </row>
    <row r="90" spans="3:9" ht="13" customHeight="1" x14ac:dyDescent="0.35">
      <c r="C90" s="55" t="s">
        <v>343</v>
      </c>
      <c r="D90" s="55"/>
      <c r="E90" s="55"/>
      <c r="F90" s="104"/>
      <c r="G90" s="78">
        <f>IFERROR((IF(G$97&gt;6,(GETPIVOTDATA("F4",Pivot!$G$63,"År",2024,"F4",1)),)),)</f>
        <v>0.24229074889867841</v>
      </c>
      <c r="H90" s="81">
        <v>0.24229074889867841</v>
      </c>
    </row>
    <row r="91" spans="3:9" ht="13" customHeight="1" x14ac:dyDescent="0.35">
      <c r="C91" s="56">
        <v>2</v>
      </c>
      <c r="D91" s="55"/>
      <c r="E91" s="55"/>
      <c r="F91" s="104"/>
      <c r="G91" s="78">
        <f>IFERROR((IF(G$97&gt;6,(GETPIVOTDATA("F4",Pivot!$G$63,"År",2024,"F4",2)),)),)</f>
        <v>0.40843297671491502</v>
      </c>
      <c r="H91" s="81">
        <v>0.40843297671491502</v>
      </c>
    </row>
    <row r="92" spans="3:9" ht="13" customHeight="1" x14ac:dyDescent="0.35">
      <c r="C92" s="56">
        <v>3</v>
      </c>
      <c r="D92" s="55"/>
      <c r="E92" s="55"/>
      <c r="F92" s="104"/>
      <c r="G92" s="78">
        <f>IFERROR((IF(G$97&gt;6,(GETPIVOTDATA("F4",Pivot!$G$63,"År",2024,"F4",3)),)),)</f>
        <v>0.25235997482693517</v>
      </c>
      <c r="H92" s="81">
        <v>0.25235997482693517</v>
      </c>
    </row>
    <row r="93" spans="3:9" ht="13" customHeight="1" x14ac:dyDescent="0.35">
      <c r="C93" s="55" t="s">
        <v>344</v>
      </c>
      <c r="D93" s="55"/>
      <c r="E93" s="55"/>
      <c r="F93" s="104"/>
      <c r="G93" s="78">
        <f>IFERROR((IF(G$97&gt;6,(GETPIVOTDATA("F4",Pivot!$G$63,"År",2024,"F4",4)),)),)</f>
        <v>5.1604782882315924E-2</v>
      </c>
      <c r="H93" s="81">
        <v>5.1604782882315924E-2</v>
      </c>
    </row>
    <row r="94" spans="3:9" ht="13" customHeight="1" x14ac:dyDescent="0.35">
      <c r="C94" s="55" t="s">
        <v>345</v>
      </c>
      <c r="D94" s="55"/>
      <c r="E94" s="55"/>
      <c r="F94" s="104"/>
      <c r="G94" s="78">
        <f>IFERROR((IF(G$97&gt;6,(GETPIVOTDATA("F4",Pivot!$G$63,"År",2024,"F4",5)),)),)</f>
        <v>4.5311516677155446E-2</v>
      </c>
      <c r="H94" s="81">
        <v>4.5311516677155446E-2</v>
      </c>
    </row>
    <row r="95" spans="3:9" ht="13" customHeight="1" x14ac:dyDescent="0.35">
      <c r="C95" s="55" t="s">
        <v>306</v>
      </c>
      <c r="D95" s="55"/>
      <c r="E95" s="55"/>
      <c r="F95" s="104"/>
      <c r="G95" s="78">
        <f>SUM(G90:G94)</f>
        <v>1</v>
      </c>
      <c r="H95" s="81">
        <v>1</v>
      </c>
    </row>
    <row r="96" spans="3:9" x14ac:dyDescent="0.35">
      <c r="C96" s="55"/>
      <c r="D96" s="55"/>
      <c r="E96" s="55"/>
      <c r="F96" s="55"/>
      <c r="G96" s="58"/>
      <c r="H96" s="81"/>
    </row>
    <row r="97" spans="3:8" x14ac:dyDescent="0.35">
      <c r="C97" s="55" t="s">
        <v>342</v>
      </c>
      <c r="D97" s="55"/>
      <c r="E97" s="55"/>
      <c r="F97" s="55"/>
      <c r="G97" s="58">
        <f>IFERROR((GETPIVOTDATA("F4",Pivot!$B$63,"År",2024)),)</f>
        <v>1589</v>
      </c>
      <c r="H97" s="82">
        <v>1589</v>
      </c>
    </row>
    <row r="100" spans="3:8" ht="15.5" x14ac:dyDescent="0.35">
      <c r="C100" s="64" t="s">
        <v>200</v>
      </c>
    </row>
    <row r="101" spans="3:8" x14ac:dyDescent="0.35">
      <c r="F101" s="77"/>
      <c r="G101" s="77" t="str">
        <f>Pivot!$C$2</f>
        <v>(Alla)</v>
      </c>
    </row>
    <row r="102" spans="3:8" x14ac:dyDescent="0.35">
      <c r="G102" s="57">
        <v>2024</v>
      </c>
      <c r="H102" s="79" t="s">
        <v>306</v>
      </c>
    </row>
    <row r="103" spans="3:8" x14ac:dyDescent="0.35">
      <c r="C103" s="55" t="s">
        <v>343</v>
      </c>
      <c r="D103" s="55"/>
      <c r="E103" s="55"/>
      <c r="F103" s="104"/>
      <c r="G103" s="78">
        <f>IFERROR((IF(G$110&gt;6,(GETPIVOTDATA("F5",Pivot!$G$75,"År",2024,"F5",1)),)),)</f>
        <v>0.35564304461942259</v>
      </c>
      <c r="H103" s="81">
        <v>0.35564304461942259</v>
      </c>
    </row>
    <row r="104" spans="3:8" x14ac:dyDescent="0.35">
      <c r="C104" s="56">
        <v>2</v>
      </c>
      <c r="D104" s="55"/>
      <c r="E104" s="55"/>
      <c r="F104" s="104"/>
      <c r="G104" s="78">
        <f>IFERROR((IF(G$110&gt;6,(GETPIVOTDATA("F5",Pivot!$G$75,"År",2024,"F5",2)),)),)</f>
        <v>0.33858267716535434</v>
      </c>
      <c r="H104" s="81">
        <v>0.33858267716535434</v>
      </c>
    </row>
    <row r="105" spans="3:8" x14ac:dyDescent="0.35">
      <c r="C105" s="56">
        <v>3</v>
      </c>
      <c r="D105" s="55"/>
      <c r="E105" s="55"/>
      <c r="F105" s="104"/>
      <c r="G105" s="78">
        <f>IFERROR((IF(G$110&gt;6,(GETPIVOTDATA("F5",Pivot!$G$75,"År",2024,"F5",3)),)),)</f>
        <v>0.19356955380577429</v>
      </c>
      <c r="H105" s="81">
        <v>0.19356955380577429</v>
      </c>
    </row>
    <row r="106" spans="3:8" x14ac:dyDescent="0.35">
      <c r="C106" s="55" t="s">
        <v>344</v>
      </c>
      <c r="D106" s="55"/>
      <c r="E106" s="55"/>
      <c r="F106" s="104"/>
      <c r="G106" s="78">
        <f>IFERROR((IF(G$110&gt;6,(GETPIVOTDATA("F5",Pivot!$G$75,"År",2024,"F5",4)),)),)</f>
        <v>5.57742782152231E-2</v>
      </c>
      <c r="H106" s="81">
        <v>5.57742782152231E-2</v>
      </c>
    </row>
    <row r="107" spans="3:8" x14ac:dyDescent="0.35">
      <c r="C107" s="55" t="s">
        <v>345</v>
      </c>
      <c r="D107" s="55"/>
      <c r="E107" s="55"/>
      <c r="F107" s="104"/>
      <c r="G107" s="78">
        <f>IFERROR((IF(G$110&gt;6,(GETPIVOTDATA("F5",Pivot!$G$75,"År",2024,"F5",5)),)),)</f>
        <v>5.6430446194225721E-2</v>
      </c>
      <c r="H107" s="81">
        <v>5.6430446194225721E-2</v>
      </c>
    </row>
    <row r="108" spans="3:8" ht="13.5" customHeight="1" x14ac:dyDescent="0.35">
      <c r="C108" s="55" t="s">
        <v>306</v>
      </c>
      <c r="D108" s="55"/>
      <c r="E108" s="55"/>
      <c r="F108" s="104"/>
      <c r="G108" s="78">
        <f>SUM(G103:G107)</f>
        <v>1</v>
      </c>
      <c r="H108" s="81">
        <v>1</v>
      </c>
    </row>
    <row r="109" spans="3:8" x14ac:dyDescent="0.35">
      <c r="C109" s="55"/>
      <c r="D109" s="55"/>
      <c r="E109" s="55"/>
      <c r="F109" s="55"/>
      <c r="G109" s="58"/>
      <c r="H109" s="81"/>
    </row>
    <row r="110" spans="3:8" x14ac:dyDescent="0.35">
      <c r="C110" s="55" t="s">
        <v>342</v>
      </c>
      <c r="D110" s="55"/>
      <c r="E110" s="55"/>
      <c r="F110" s="55"/>
      <c r="G110" s="58">
        <f>IFERROR((GETPIVOTDATA("F5",Pivot!$B$75,"År",2024)),)</f>
        <v>1524</v>
      </c>
      <c r="H110" s="82">
        <v>1524</v>
      </c>
    </row>
    <row r="113" spans="3:16" ht="15.5" x14ac:dyDescent="0.35">
      <c r="C113" s="64" t="s">
        <v>201</v>
      </c>
    </row>
    <row r="114" spans="3:16" ht="15.5" x14ac:dyDescent="0.35">
      <c r="F114" s="77"/>
      <c r="G114" s="77" t="str">
        <f>Pivot!$C$2</f>
        <v>(Alla)</v>
      </c>
      <c r="P114" s="64"/>
    </row>
    <row r="115" spans="3:16" x14ac:dyDescent="0.35">
      <c r="G115" s="57">
        <v>2024</v>
      </c>
      <c r="H115" s="79" t="s">
        <v>306</v>
      </c>
    </row>
    <row r="116" spans="3:16" x14ac:dyDescent="0.35">
      <c r="C116" s="55" t="s">
        <v>348</v>
      </c>
      <c r="D116" s="55"/>
      <c r="E116" s="55"/>
      <c r="F116" s="104"/>
      <c r="G116" s="78">
        <f>IFERROR((IF(G$124&gt;6,(GETPIVOTDATA("F6",Pivot!$G$87,"År",2024,"F6",1)),)),)</f>
        <v>7.7798861480075907E-2</v>
      </c>
      <c r="H116" s="81">
        <v>7.7798861480075907E-2</v>
      </c>
    </row>
    <row r="117" spans="3:16" x14ac:dyDescent="0.35">
      <c r="C117" s="56">
        <v>2</v>
      </c>
      <c r="D117" s="55"/>
      <c r="E117" s="55"/>
      <c r="F117" s="104"/>
      <c r="G117" s="78">
        <f>IFERROR((IF(G$124&gt;6,(GETPIVOTDATA("F6",Pivot!$G$87,"År",2024,"F6",2)),)),)</f>
        <v>0.29601518026565465</v>
      </c>
      <c r="H117" s="81">
        <v>0.29601518026565465</v>
      </c>
    </row>
    <row r="118" spans="3:16" x14ac:dyDescent="0.35">
      <c r="C118" s="56">
        <v>3</v>
      </c>
      <c r="D118" s="55"/>
      <c r="E118" s="55"/>
      <c r="F118" s="104"/>
      <c r="G118" s="78">
        <f>IFERROR((IF(G$124&gt;6,(GETPIVOTDATA("F6",Pivot!$G$87,"År",2024,"F6",3)),)),)</f>
        <v>0.37318153067678683</v>
      </c>
      <c r="H118" s="81">
        <v>0.37318153067678683</v>
      </c>
    </row>
    <row r="119" spans="3:16" x14ac:dyDescent="0.35">
      <c r="C119" s="56">
        <v>4</v>
      </c>
      <c r="D119" s="55"/>
      <c r="E119" s="55"/>
      <c r="F119" s="104"/>
      <c r="G119" s="78">
        <f>IFERROR((IF(G$124&gt;6,(GETPIVOTDATA("F6",Pivot!$G$87,"År",2024,"F6",4)),)),)</f>
        <v>0.17457305502846299</v>
      </c>
      <c r="H119" s="81">
        <v>0.17457305502846299</v>
      </c>
    </row>
    <row r="120" spans="3:16" x14ac:dyDescent="0.35">
      <c r="C120" s="55" t="s">
        <v>349</v>
      </c>
      <c r="D120" s="55"/>
      <c r="E120" s="55"/>
      <c r="F120" s="104"/>
      <c r="G120" s="78">
        <f>IFERROR((IF(G$124&gt;6,(GETPIVOTDATA("F6",Pivot!$G$87,"År",2024,"F6",5)),)),)</f>
        <v>5.8823529411764705E-2</v>
      </c>
      <c r="H120" s="81">
        <v>5.8823529411764705E-2</v>
      </c>
    </row>
    <row r="121" spans="3:16" x14ac:dyDescent="0.35">
      <c r="C121" s="55" t="s">
        <v>350</v>
      </c>
      <c r="D121" s="55"/>
      <c r="E121" s="55"/>
      <c r="F121" s="104"/>
      <c r="G121" s="78">
        <f>IFERROR((IF(G$124&gt;6,(GETPIVOTDATA("F6",Pivot!$G$87,"År",2024,"F6",6)),)),)</f>
        <v>1.9607843137254902E-2</v>
      </c>
      <c r="H121" s="81">
        <v>1.9607843137254902E-2</v>
      </c>
    </row>
    <row r="122" spans="3:16" x14ac:dyDescent="0.35">
      <c r="C122" s="55" t="s">
        <v>306</v>
      </c>
      <c r="D122" s="55"/>
      <c r="E122" s="55"/>
      <c r="F122" s="104"/>
      <c r="G122" s="78">
        <f>SUM(G116:G121)</f>
        <v>1</v>
      </c>
      <c r="H122" s="81">
        <v>1</v>
      </c>
    </row>
    <row r="123" spans="3:16" x14ac:dyDescent="0.35">
      <c r="C123" s="55"/>
      <c r="D123" s="55"/>
      <c r="E123" s="55"/>
      <c r="F123" s="55"/>
      <c r="G123" s="58"/>
      <c r="H123" s="81"/>
    </row>
    <row r="124" spans="3:16" x14ac:dyDescent="0.35">
      <c r="C124" s="55" t="s">
        <v>342</v>
      </c>
      <c r="D124" s="55"/>
      <c r="E124" s="55"/>
      <c r="F124" s="55"/>
      <c r="G124" s="58">
        <f>IFERROR((GETPIVOTDATA("F6",Pivot!$B$87,"År",2024)),)</f>
        <v>1581</v>
      </c>
      <c r="H124" s="82">
        <v>1581</v>
      </c>
    </row>
    <row r="127" spans="3:16" ht="15.5" x14ac:dyDescent="0.35">
      <c r="C127" s="64" t="s">
        <v>202</v>
      </c>
    </row>
    <row r="128" spans="3:16" x14ac:dyDescent="0.35">
      <c r="F128" s="77"/>
      <c r="G128" s="77" t="str">
        <f>Pivot!$C$2</f>
        <v>(Alla)</v>
      </c>
    </row>
    <row r="129" spans="3:9" x14ac:dyDescent="0.35">
      <c r="G129" s="57">
        <v>2024</v>
      </c>
      <c r="H129" s="79" t="s">
        <v>306</v>
      </c>
    </row>
    <row r="130" spans="3:9" x14ac:dyDescent="0.35">
      <c r="C130" s="55" t="s">
        <v>348</v>
      </c>
      <c r="D130" s="55"/>
      <c r="E130" s="55"/>
      <c r="F130" s="104"/>
      <c r="G130" s="78">
        <f>IFERROR((IF(G$138&gt;6,(GETPIVOTDATA("F7",Pivot!$G$99,"År",2024,"F7",1)),)),)</f>
        <v>0.26292278238672623</v>
      </c>
      <c r="H130" s="81">
        <v>0.26292278238672623</v>
      </c>
    </row>
    <row r="131" spans="3:9" x14ac:dyDescent="0.35">
      <c r="C131" s="56">
        <v>2</v>
      </c>
      <c r="D131" s="55"/>
      <c r="E131" s="55"/>
      <c r="F131" s="104"/>
      <c r="G131" s="78">
        <f>IFERROR((IF(G$138&gt;6,(GETPIVOTDATA("F7",Pivot!$G$99,"År",2024,"F7",2)),)),)</f>
        <v>0.39757498404594765</v>
      </c>
      <c r="H131" s="81">
        <v>0.39757498404594765</v>
      </c>
    </row>
    <row r="132" spans="3:9" x14ac:dyDescent="0.35">
      <c r="C132" s="56">
        <v>3</v>
      </c>
      <c r="D132" s="55"/>
      <c r="E132" s="55"/>
      <c r="F132" s="104"/>
      <c r="G132" s="78">
        <f>IFERROR((IF(G$138&gt;6,(GETPIVOTDATA("F7",Pivot!$G$99,"År",2024,"F7",3)),)),)</f>
        <v>0.22144224633056797</v>
      </c>
      <c r="H132" s="81">
        <v>0.22144224633056797</v>
      </c>
    </row>
    <row r="133" spans="3:9" x14ac:dyDescent="0.35">
      <c r="C133" s="56">
        <v>4</v>
      </c>
      <c r="D133" s="55"/>
      <c r="E133" s="55"/>
      <c r="F133" s="104"/>
      <c r="G133" s="78">
        <f>IFERROR((IF(G$138&gt;6,(GETPIVOTDATA("F7",Pivot!$G$99,"År",2024,"F7",4)),)),)</f>
        <v>6.1263560944479899E-2</v>
      </c>
      <c r="H133" s="81">
        <v>6.1263560944479899E-2</v>
      </c>
    </row>
    <row r="134" spans="3:9" x14ac:dyDescent="0.35">
      <c r="C134" s="55" t="s">
        <v>349</v>
      </c>
      <c r="D134" s="55"/>
      <c r="E134" s="55"/>
      <c r="F134" s="104"/>
      <c r="G134" s="78">
        <f>IFERROR((IF(G$138&gt;6,(GETPIVOTDATA("F7",Pivot!$G$99,"År",2024,"F7",5)),)),)</f>
        <v>1.4039566049776643E-2</v>
      </c>
      <c r="H134" s="81">
        <v>1.4039566049776643E-2</v>
      </c>
    </row>
    <row r="135" spans="3:9" x14ac:dyDescent="0.35">
      <c r="C135" s="55" t="s">
        <v>350</v>
      </c>
      <c r="D135" s="55"/>
      <c r="E135" s="55"/>
      <c r="F135" s="104"/>
      <c r="G135" s="78">
        <f>IFERROR((IF(G$138&gt;6,(GETPIVOTDATA("F7",Pivot!$G$99,"År",2024,"F7",6)),)),)</f>
        <v>4.2756860242501596E-2</v>
      </c>
      <c r="H135" s="81">
        <v>4.2756860242501596E-2</v>
      </c>
    </row>
    <row r="136" spans="3:9" x14ac:dyDescent="0.35">
      <c r="C136" s="55" t="s">
        <v>306</v>
      </c>
      <c r="D136" s="55"/>
      <c r="E136" s="55"/>
      <c r="F136" s="104"/>
      <c r="G136" s="78">
        <f>SUM(G130:G135)</f>
        <v>1</v>
      </c>
      <c r="H136" s="81">
        <v>1</v>
      </c>
    </row>
    <row r="137" spans="3:9" x14ac:dyDescent="0.35">
      <c r="C137" s="55"/>
      <c r="D137" s="55"/>
      <c r="E137" s="55"/>
      <c r="F137" s="104"/>
      <c r="G137" s="78"/>
      <c r="H137" s="81"/>
    </row>
    <row r="138" spans="3:9" x14ac:dyDescent="0.35">
      <c r="C138" s="55" t="s">
        <v>342</v>
      </c>
      <c r="D138" s="55"/>
      <c r="E138" s="55"/>
      <c r="F138" s="55"/>
      <c r="G138" s="58">
        <f>IFERROR((GETPIVOTDATA("F7",Pivot!$B$99,"År",2024)),)</f>
        <v>1567</v>
      </c>
      <c r="H138" s="82">
        <v>1567</v>
      </c>
    </row>
    <row r="141" spans="3:9" ht="18.5" x14ac:dyDescent="0.45">
      <c r="C141" s="61"/>
      <c r="D141" s="59"/>
      <c r="E141" s="59"/>
      <c r="F141" s="59"/>
      <c r="G141" s="59"/>
      <c r="H141" s="80"/>
      <c r="I141" s="59"/>
    </row>
    <row r="142" spans="3:9" ht="18.5" x14ac:dyDescent="0.45">
      <c r="C142" s="61" t="s">
        <v>300</v>
      </c>
      <c r="D142" s="59"/>
      <c r="E142" s="59"/>
      <c r="F142" s="59"/>
      <c r="G142" s="59"/>
      <c r="H142" s="80"/>
      <c r="I142" s="59"/>
    </row>
    <row r="145" spans="3:8" ht="15.5" x14ac:dyDescent="0.35">
      <c r="C145" s="64" t="s">
        <v>204</v>
      </c>
    </row>
    <row r="146" spans="3:8" x14ac:dyDescent="0.35">
      <c r="F146" s="77"/>
      <c r="G146" s="77" t="str">
        <f>Pivot!$C$2</f>
        <v>(Alla)</v>
      </c>
    </row>
    <row r="147" spans="3:8" x14ac:dyDescent="0.35">
      <c r="G147" s="57">
        <v>2024</v>
      </c>
      <c r="H147" s="79" t="s">
        <v>306</v>
      </c>
    </row>
    <row r="148" spans="3:8" x14ac:dyDescent="0.35">
      <c r="C148" s="55" t="s">
        <v>348</v>
      </c>
      <c r="D148" s="55"/>
      <c r="E148" s="55"/>
      <c r="F148" s="104"/>
      <c r="G148" s="78">
        <f>IFERROR((IF(G$156&gt;6,(GETPIVOTDATA("F8",Pivot!$G$111,"År",2024,"F8",1)),)),)</f>
        <v>0.33500942803268385</v>
      </c>
      <c r="H148" s="81">
        <v>0.33500942803268385</v>
      </c>
    </row>
    <row r="149" spans="3:8" x14ac:dyDescent="0.35">
      <c r="C149" s="56">
        <v>2</v>
      </c>
      <c r="D149" s="55"/>
      <c r="E149" s="55"/>
      <c r="F149" s="104"/>
      <c r="G149" s="78">
        <f>IFERROR((IF(G$156&gt;6,(GETPIVOTDATA("F8",Pivot!$G$111,"År",2024,"F8",2)),)),)</f>
        <v>0.41483343808925205</v>
      </c>
      <c r="H149" s="81">
        <v>0.41483343808925205</v>
      </c>
    </row>
    <row r="150" spans="3:8" ht="15.65" customHeight="1" x14ac:dyDescent="0.35">
      <c r="C150" s="56">
        <v>3</v>
      </c>
      <c r="D150" s="55"/>
      <c r="E150" s="55"/>
      <c r="F150" s="104"/>
      <c r="G150" s="78">
        <f>IFERROR((IF(G$156&gt;6,(GETPIVOTDATA("F8",Pivot!$G$111,"År",2024,"F8",3)),)),)</f>
        <v>0.17976115650534255</v>
      </c>
      <c r="H150" s="81">
        <v>0.17976115650534255</v>
      </c>
    </row>
    <row r="151" spans="3:8" x14ac:dyDescent="0.35">
      <c r="C151" s="56">
        <v>4</v>
      </c>
      <c r="D151" s="55"/>
      <c r="E151" s="55"/>
      <c r="F151" s="104"/>
      <c r="G151" s="78">
        <f>IFERROR((IF(G$156&gt;6,(GETPIVOTDATA("F8",Pivot!$G$111,"År",2024,"F8",4)),)),)</f>
        <v>4.6511627906976744E-2</v>
      </c>
      <c r="H151" s="81">
        <v>4.6511627906976744E-2</v>
      </c>
    </row>
    <row r="152" spans="3:8" x14ac:dyDescent="0.35">
      <c r="C152" s="55" t="s">
        <v>349</v>
      </c>
      <c r="D152" s="55"/>
      <c r="E152" s="55"/>
      <c r="F152" s="104"/>
      <c r="G152" s="78">
        <f>IFERROR((IF(G$156&gt;6,(GETPIVOTDATA("F8",Pivot!$G$111,"År",2024,"F8",5)),)),)</f>
        <v>1.1942174732872407E-2</v>
      </c>
      <c r="H152" s="81">
        <v>1.1942174732872407E-2</v>
      </c>
    </row>
    <row r="153" spans="3:8" x14ac:dyDescent="0.35">
      <c r="C153" s="55" t="s">
        <v>350</v>
      </c>
      <c r="D153" s="55"/>
      <c r="E153" s="55"/>
      <c r="F153" s="104"/>
      <c r="G153" s="78">
        <f>IFERROR((IF(G$156&gt;6,(GETPIVOTDATA("F8",Pivot!$G$111,"År",2024,"F8",6)),)),)</f>
        <v>1.1942174732872407E-2</v>
      </c>
      <c r="H153" s="81">
        <v>1.1942174732872407E-2</v>
      </c>
    </row>
    <row r="154" spans="3:8" x14ac:dyDescent="0.35">
      <c r="C154" s="55" t="s">
        <v>306</v>
      </c>
      <c r="D154" s="55"/>
      <c r="E154" s="55"/>
      <c r="F154" s="104"/>
      <c r="G154" s="78">
        <f>SUM(G148:G153)</f>
        <v>0.99999999999999989</v>
      </c>
      <c r="H154" s="81">
        <v>0.99999999999999989</v>
      </c>
    </row>
    <row r="155" spans="3:8" x14ac:dyDescent="0.35">
      <c r="C155" s="55"/>
      <c r="D155" s="55"/>
      <c r="E155" s="55"/>
      <c r="F155" s="55"/>
      <c r="G155" s="58"/>
      <c r="H155" s="81"/>
    </row>
    <row r="156" spans="3:8" x14ac:dyDescent="0.35">
      <c r="C156" s="55" t="s">
        <v>342</v>
      </c>
      <c r="D156" s="55"/>
      <c r="E156" s="55"/>
      <c r="F156" s="55"/>
      <c r="G156" s="58">
        <f>IFERROR((GETPIVOTDATA("F8",Pivot!$B$111,"År",2024)),)</f>
        <v>1591</v>
      </c>
      <c r="H156" s="82">
        <v>1591</v>
      </c>
    </row>
    <row r="159" spans="3:8" ht="15.5" x14ac:dyDescent="0.35">
      <c r="C159" s="64" t="s">
        <v>195</v>
      </c>
    </row>
    <row r="160" spans="3:8" x14ac:dyDescent="0.35">
      <c r="F160" s="77"/>
      <c r="G160" s="77" t="str">
        <f>Pivot!$C$2</f>
        <v>(Alla)</v>
      </c>
      <c r="H160" s="79" t="s">
        <v>54</v>
      </c>
    </row>
    <row r="161" spans="3:8" x14ac:dyDescent="0.35">
      <c r="G161" s="57">
        <v>2024</v>
      </c>
      <c r="H161" s="79" t="s">
        <v>306</v>
      </c>
    </row>
    <row r="162" spans="3:8" x14ac:dyDescent="0.35">
      <c r="C162" s="55" t="s">
        <v>348</v>
      </c>
      <c r="D162" s="55"/>
      <c r="E162" s="55"/>
      <c r="F162" s="104"/>
      <c r="G162" s="78">
        <f>IFERROR((IF(G$170&gt;6,(GETPIVOTDATA("F9",Pivot!$G$123,"År",2024,"F9",1)),)),)</f>
        <v>0.39411388355726168</v>
      </c>
      <c r="H162" s="81">
        <v>0.39411388355726168</v>
      </c>
    </row>
    <row r="163" spans="3:8" x14ac:dyDescent="0.35">
      <c r="C163" s="56">
        <v>2</v>
      </c>
      <c r="D163" s="55"/>
      <c r="E163" s="55"/>
      <c r="F163" s="104"/>
      <c r="G163" s="78">
        <f>IFERROR((IF(G$170&gt;6,(GETPIVOTDATA("F9",Pivot!$G$123,"År",2024,"F9",2)),)),)</f>
        <v>0.42418426103646834</v>
      </c>
      <c r="H163" s="81">
        <v>0.42418426103646834</v>
      </c>
    </row>
    <row r="164" spans="3:8" x14ac:dyDescent="0.35">
      <c r="C164" s="56">
        <v>3</v>
      </c>
      <c r="D164" s="55"/>
      <c r="E164" s="55"/>
      <c r="F164" s="104"/>
      <c r="G164" s="78">
        <f>IFERROR((IF(G$170&gt;6,(GETPIVOTDATA("F9",Pivot!$G$123,"År",2024,"F9",3)),)),)</f>
        <v>0.12348048624440179</v>
      </c>
      <c r="H164" s="81">
        <v>0.12348048624440179</v>
      </c>
    </row>
    <row r="165" spans="3:8" x14ac:dyDescent="0.35">
      <c r="C165" s="56">
        <v>4</v>
      </c>
      <c r="D165" s="55"/>
      <c r="E165" s="55"/>
      <c r="F165" s="104"/>
      <c r="G165" s="78">
        <f>IFERROR((IF(G$170&gt;6,(GETPIVOTDATA("F9",Pivot!$G$123,"År",2024,"F9",4)),)),)</f>
        <v>3.9027511196417147E-2</v>
      </c>
      <c r="H165" s="81">
        <v>3.9027511196417147E-2</v>
      </c>
    </row>
    <row r="166" spans="3:8" x14ac:dyDescent="0.35">
      <c r="C166" s="55" t="s">
        <v>349</v>
      </c>
      <c r="D166" s="55"/>
      <c r="E166" s="55"/>
      <c r="F166" s="104"/>
      <c r="G166" s="78">
        <f>IFERROR((IF(G$170&gt;6,(GETPIVOTDATA("F9",Pivot!$G$123,"År",2024,"F9",5)),)),)</f>
        <v>1.0236724248240563E-2</v>
      </c>
      <c r="H166" s="81">
        <v>1.0236724248240563E-2</v>
      </c>
    </row>
    <row r="167" spans="3:8" x14ac:dyDescent="0.35">
      <c r="C167" s="55" t="s">
        <v>350</v>
      </c>
      <c r="D167" s="55"/>
      <c r="E167" s="55"/>
      <c r="F167" s="104"/>
      <c r="G167" s="78">
        <f>IFERROR((IF(G$170&gt;6,(GETPIVOTDATA("F9",Pivot!$G$123,"År",2024,"F9",6)),)),)</f>
        <v>8.9571337172104932E-3</v>
      </c>
      <c r="H167" s="81">
        <v>8.9571337172104932E-3</v>
      </c>
    </row>
    <row r="168" spans="3:8" x14ac:dyDescent="0.35">
      <c r="C168" s="55" t="s">
        <v>306</v>
      </c>
      <c r="D168" s="55"/>
      <c r="E168" s="55"/>
      <c r="F168" s="104"/>
      <c r="G168" s="78">
        <f>SUM(G162:G167)</f>
        <v>1</v>
      </c>
      <c r="H168" s="81">
        <v>1</v>
      </c>
    </row>
    <row r="169" spans="3:8" x14ac:dyDescent="0.35">
      <c r="C169" s="55"/>
      <c r="D169" s="55"/>
      <c r="E169" s="55"/>
      <c r="F169" s="55"/>
      <c r="G169" s="58"/>
      <c r="H169" s="81"/>
    </row>
    <row r="170" spans="3:8" x14ac:dyDescent="0.35">
      <c r="C170" s="55" t="s">
        <v>342</v>
      </c>
      <c r="D170" s="55"/>
      <c r="E170" s="55"/>
      <c r="F170" s="55"/>
      <c r="G170" s="58">
        <f>IFERROR((GETPIVOTDATA("F9",Pivot!$B$123,"År",2024)),)</f>
        <v>1563</v>
      </c>
      <c r="H170" s="82">
        <v>1563</v>
      </c>
    </row>
    <row r="173" spans="3:8" ht="15.5" x14ac:dyDescent="0.35">
      <c r="C173" s="64" t="s">
        <v>301</v>
      </c>
    </row>
    <row r="174" spans="3:8" x14ac:dyDescent="0.35">
      <c r="F174" s="77"/>
      <c r="G174" s="77" t="str">
        <f>Pivot!$C$2</f>
        <v>(Alla)</v>
      </c>
    </row>
    <row r="175" spans="3:8" x14ac:dyDescent="0.35">
      <c r="G175" s="57">
        <v>2024</v>
      </c>
      <c r="H175" s="79" t="s">
        <v>306</v>
      </c>
    </row>
    <row r="176" spans="3:8" x14ac:dyDescent="0.35">
      <c r="C176" s="55" t="s">
        <v>343</v>
      </c>
      <c r="D176" s="55"/>
      <c r="E176" s="55"/>
      <c r="F176" s="104"/>
      <c r="G176" s="78">
        <f>IFERROR((IF(G$183&gt;6,(GETPIVOTDATA("F10",Pivot!$G$135,"År",2024,"F10",1)),)),)</f>
        <v>0.37900691389063484</v>
      </c>
      <c r="H176" s="81">
        <v>0.37900691389063484</v>
      </c>
    </row>
    <row r="177" spans="3:8" x14ac:dyDescent="0.35">
      <c r="C177" s="56">
        <v>2</v>
      </c>
      <c r="D177" s="55"/>
      <c r="E177" s="55"/>
      <c r="F177" s="104"/>
      <c r="G177" s="78">
        <f>IFERROR((IF(G$183&gt;6,(GETPIVOTDATA("F10",Pivot!$G$135,"År",2024,"F10",2)),)),)</f>
        <v>0.42614707730986801</v>
      </c>
      <c r="H177" s="81">
        <v>0.42614707730986801</v>
      </c>
    </row>
    <row r="178" spans="3:8" x14ac:dyDescent="0.35">
      <c r="C178" s="56">
        <v>3</v>
      </c>
      <c r="D178" s="55"/>
      <c r="E178" s="55"/>
      <c r="F178" s="104"/>
      <c r="G178" s="78">
        <f>IFERROR((IF(G$183&gt;6,(GETPIVOTDATA("F10",Pivot!$G$135,"År",2024,"F10",3)),)),)</f>
        <v>0.14707730986800754</v>
      </c>
      <c r="H178" s="81">
        <v>0.14707730986800754</v>
      </c>
    </row>
    <row r="179" spans="3:8" x14ac:dyDescent="0.35">
      <c r="C179" s="55" t="s">
        <v>344</v>
      </c>
      <c r="D179" s="55"/>
      <c r="E179" s="55"/>
      <c r="F179" s="104"/>
      <c r="G179" s="78">
        <f>IFERROR((IF(G$183&gt;6,(GETPIVOTDATA("F10",Pivot!$G$135,"År",2024,"F10",4)),)),)</f>
        <v>2.262727844123193E-2</v>
      </c>
      <c r="H179" s="81">
        <v>2.262727844123193E-2</v>
      </c>
    </row>
    <row r="180" spans="3:8" x14ac:dyDescent="0.35">
      <c r="C180" s="55" t="s">
        <v>345</v>
      </c>
      <c r="D180" s="55"/>
      <c r="E180" s="55"/>
      <c r="F180" s="104"/>
      <c r="G180" s="78">
        <f>IFERROR((IF(G$183&gt;6,(GETPIVOTDATA("F10",Pivot!$G$135,"År",2024,"F10",5)),)),)</f>
        <v>2.51414204902577E-2</v>
      </c>
      <c r="H180" s="81">
        <v>2.51414204902577E-2</v>
      </c>
    </row>
    <row r="181" spans="3:8" x14ac:dyDescent="0.35">
      <c r="C181" s="55" t="s">
        <v>306</v>
      </c>
      <c r="D181" s="55"/>
      <c r="E181" s="55"/>
      <c r="F181" s="104"/>
      <c r="G181" s="78">
        <f>SUM(G176:G180)</f>
        <v>1</v>
      </c>
      <c r="H181" s="81">
        <v>1</v>
      </c>
    </row>
    <row r="182" spans="3:8" x14ac:dyDescent="0.35">
      <c r="C182" s="55"/>
      <c r="D182" s="55"/>
      <c r="E182" s="55"/>
      <c r="F182" s="55"/>
      <c r="G182" s="58"/>
      <c r="H182" s="81"/>
    </row>
    <row r="183" spans="3:8" x14ac:dyDescent="0.35">
      <c r="C183" s="55" t="s">
        <v>342</v>
      </c>
      <c r="D183" s="55"/>
      <c r="E183" s="55"/>
      <c r="F183" s="55"/>
      <c r="G183" s="58">
        <f>IFERROR((GETPIVOTDATA("F10",Pivot!$B$135,"År",2024)),)</f>
        <v>1591</v>
      </c>
      <c r="H183" s="82">
        <v>1591</v>
      </c>
    </row>
    <row r="186" spans="3:8" ht="15.5" x14ac:dyDescent="0.35">
      <c r="C186" s="64" t="s">
        <v>302</v>
      </c>
    </row>
    <row r="187" spans="3:8" x14ac:dyDescent="0.35">
      <c r="F187" s="77"/>
      <c r="G187" s="77" t="str">
        <f>Pivot!$C$2</f>
        <v>(Alla)</v>
      </c>
    </row>
    <row r="188" spans="3:8" x14ac:dyDescent="0.35">
      <c r="G188" s="57">
        <v>2024</v>
      </c>
      <c r="H188" s="79" t="s">
        <v>306</v>
      </c>
    </row>
    <row r="189" spans="3:8" x14ac:dyDescent="0.35">
      <c r="C189" s="55" t="s">
        <v>355</v>
      </c>
      <c r="D189" s="55"/>
      <c r="E189" s="55"/>
      <c r="F189" s="104"/>
      <c r="G189" s="78">
        <f>IFERROR((IF(G$197&gt;6,(GETPIVOTDATA("F11",Pivot!$G$147,"År",2024,"F11",1)),)),)</f>
        <v>0.11460957178841309</v>
      </c>
      <c r="H189" s="81">
        <v>0.11460957178841309</v>
      </c>
    </row>
    <row r="190" spans="3:8" x14ac:dyDescent="0.35">
      <c r="C190" s="56">
        <v>2</v>
      </c>
      <c r="D190" s="55"/>
      <c r="E190" s="55"/>
      <c r="F190" s="104"/>
      <c r="G190" s="78">
        <f>IFERROR((IF(G$197&gt;6,(GETPIVOTDATA("F11",Pivot!$G$147,"År",2024,"F11",2)),)),)</f>
        <v>0.41813602015113349</v>
      </c>
      <c r="H190" s="81">
        <v>0.41813602015113349</v>
      </c>
    </row>
    <row r="191" spans="3:8" x14ac:dyDescent="0.35">
      <c r="C191" s="56">
        <v>3</v>
      </c>
      <c r="D191" s="55"/>
      <c r="E191" s="55"/>
      <c r="F191" s="104"/>
      <c r="G191" s="78">
        <f>IFERROR((IF(G$197&gt;6,(GETPIVOTDATA("F11",Pivot!$G$147,"År",2024,"F11",3)),)),)</f>
        <v>0.34193954659949621</v>
      </c>
      <c r="H191" s="81">
        <v>0.34193954659949621</v>
      </c>
    </row>
    <row r="192" spans="3:8" x14ac:dyDescent="0.35">
      <c r="C192" s="56">
        <v>4</v>
      </c>
      <c r="D192" s="55"/>
      <c r="E192" s="55"/>
      <c r="F192" s="104"/>
      <c r="G192" s="78">
        <f>IFERROR((IF(G$197&gt;6,(GETPIVOTDATA("F11",Pivot!$G$147,"År",2024,"F11",4)),)),)</f>
        <v>7.9974811083123432E-2</v>
      </c>
      <c r="H192" s="81">
        <v>7.9974811083123432E-2</v>
      </c>
    </row>
    <row r="193" spans="3:9" x14ac:dyDescent="0.35">
      <c r="C193" s="55" t="s">
        <v>356</v>
      </c>
      <c r="D193" s="55"/>
      <c r="E193" s="55"/>
      <c r="F193" s="104"/>
      <c r="G193" s="78">
        <f>IFERROR((IF(G$197&gt;6,(GETPIVOTDATA("F11",Pivot!$G$147,"År",2024,"F11",5)),)),)</f>
        <v>2.6448362720403022E-2</v>
      </c>
      <c r="H193" s="81">
        <v>2.6448362720403022E-2</v>
      </c>
    </row>
    <row r="194" spans="3:9" x14ac:dyDescent="0.35">
      <c r="C194" s="55" t="s">
        <v>350</v>
      </c>
      <c r="D194" s="55"/>
      <c r="E194" s="55"/>
      <c r="F194" s="104"/>
      <c r="G194" s="78">
        <f>IFERROR((IF(G$197&gt;6,(GETPIVOTDATA("F11",Pivot!$G$147,"År",2024,"F11",6)),)),)</f>
        <v>1.8891687657430732E-2</v>
      </c>
      <c r="H194" s="81">
        <v>1.8891687657430732E-2</v>
      </c>
    </row>
    <row r="195" spans="3:9" x14ac:dyDescent="0.35">
      <c r="C195" s="55" t="s">
        <v>306</v>
      </c>
      <c r="D195" s="55"/>
      <c r="E195" s="55"/>
      <c r="F195" s="104"/>
      <c r="G195" s="78">
        <f>SUM(G189:G194)</f>
        <v>1</v>
      </c>
      <c r="H195" s="81">
        <v>1</v>
      </c>
    </row>
    <row r="196" spans="3:9" x14ac:dyDescent="0.35">
      <c r="C196" s="55"/>
      <c r="D196" s="55"/>
      <c r="E196" s="55"/>
      <c r="F196" s="55"/>
      <c r="G196" s="58"/>
      <c r="H196" s="81"/>
    </row>
    <row r="197" spans="3:9" x14ac:dyDescent="0.35">
      <c r="C197" s="55" t="s">
        <v>342</v>
      </c>
      <c r="D197" s="55"/>
      <c r="E197" s="55"/>
      <c r="F197" s="55"/>
      <c r="G197" s="58">
        <f>IFERROR((GETPIVOTDATA("F11",Pivot!$B$147,"År",2024)),)</f>
        <v>1588</v>
      </c>
      <c r="H197" s="82">
        <v>1588</v>
      </c>
    </row>
    <row r="200" spans="3:9" ht="18.5" x14ac:dyDescent="0.45">
      <c r="C200" s="60"/>
      <c r="D200" s="59"/>
      <c r="E200" s="59"/>
      <c r="F200" s="59"/>
      <c r="G200" s="59"/>
      <c r="H200" s="80"/>
      <c r="I200" s="59"/>
    </row>
    <row r="201" spans="3:9" ht="18.5" x14ac:dyDescent="0.45">
      <c r="C201" s="61" t="s">
        <v>370</v>
      </c>
      <c r="D201" s="59"/>
      <c r="E201" s="59"/>
      <c r="F201" s="59"/>
      <c r="G201" s="59"/>
      <c r="H201" s="80"/>
      <c r="I201" s="59"/>
    </row>
    <row r="204" spans="3:9" ht="15.5" x14ac:dyDescent="0.35">
      <c r="C204" s="64" t="s">
        <v>206</v>
      </c>
    </row>
    <row r="205" spans="3:9" x14ac:dyDescent="0.35">
      <c r="F205" s="77"/>
      <c r="G205" s="77" t="str">
        <f>Pivot!$C$2</f>
        <v>(Alla)</v>
      </c>
    </row>
    <row r="206" spans="3:9" x14ac:dyDescent="0.35">
      <c r="G206" s="57">
        <v>2024</v>
      </c>
      <c r="H206" s="79" t="s">
        <v>306</v>
      </c>
    </row>
    <row r="207" spans="3:9" x14ac:dyDescent="0.35">
      <c r="C207" s="55" t="s">
        <v>347</v>
      </c>
      <c r="D207" s="55"/>
      <c r="E207" s="55"/>
      <c r="F207" s="104"/>
      <c r="G207" s="78">
        <f>IFERROR((IF(G$214&gt;6,(GETPIVOTDATA("F12",Pivot!$G$159,"År",2024,"F12",1)),)),)</f>
        <v>0.17096165933375235</v>
      </c>
      <c r="H207" s="81">
        <v>0.17096165933375235</v>
      </c>
    </row>
    <row r="208" spans="3:9" x14ac:dyDescent="0.35">
      <c r="C208" s="56">
        <v>2</v>
      </c>
      <c r="D208" s="55"/>
      <c r="E208" s="55"/>
      <c r="F208" s="104"/>
      <c r="G208" s="78">
        <f>IFERROR((IF(G$214&gt;6,(GETPIVOTDATA("F12",Pivot!$G$159,"År",2024,"F12",2)),)),)</f>
        <v>0.48271527341294784</v>
      </c>
      <c r="H208" s="81">
        <v>0.48271527341294784</v>
      </c>
    </row>
    <row r="209" spans="3:8" x14ac:dyDescent="0.35">
      <c r="C209" s="56">
        <v>3</v>
      </c>
      <c r="D209" s="55"/>
      <c r="E209" s="55"/>
      <c r="F209" s="104"/>
      <c r="G209" s="78">
        <f>IFERROR((IF(G$214&gt;6,(GETPIVOTDATA("F12",Pivot!$G$159,"År",2024,"F12",3)),)),)</f>
        <v>0.21558768070395978</v>
      </c>
      <c r="H209" s="81">
        <v>0.21558768070395978</v>
      </c>
    </row>
    <row r="210" spans="3:8" x14ac:dyDescent="0.35">
      <c r="C210" s="55" t="s">
        <v>346</v>
      </c>
      <c r="D210" s="55"/>
      <c r="E210" s="55"/>
      <c r="F210" s="104"/>
      <c r="G210" s="78">
        <f>IFERROR((IF(G$214&gt;6,(GETPIVOTDATA("F12",Pivot!$G$159,"År",2024,"F12",4)),)),)</f>
        <v>3.7712130735386547E-2</v>
      </c>
      <c r="H210" s="81">
        <v>3.7712130735386547E-2</v>
      </c>
    </row>
    <row r="211" spans="3:8" x14ac:dyDescent="0.35">
      <c r="C211" s="55" t="s">
        <v>345</v>
      </c>
      <c r="D211" s="55"/>
      <c r="E211" s="55"/>
      <c r="F211" s="104"/>
      <c r="G211" s="78">
        <f>IFERROR((IF(G$214&gt;6,(GETPIVOTDATA("F12",Pivot!$G$159,"År",2024,"F12",5)),)),)</f>
        <v>9.3023255813953487E-2</v>
      </c>
      <c r="H211" s="81">
        <v>9.3023255813953487E-2</v>
      </c>
    </row>
    <row r="212" spans="3:8" x14ac:dyDescent="0.35">
      <c r="C212" s="55" t="s">
        <v>306</v>
      </c>
      <c r="D212" s="55"/>
      <c r="E212" s="55"/>
      <c r="F212" s="104"/>
      <c r="G212" s="78">
        <f>SUM(G207:G211)</f>
        <v>1.0000000000000002</v>
      </c>
      <c r="H212" s="81">
        <v>1.0000000000000002</v>
      </c>
    </row>
    <row r="213" spans="3:8" x14ac:dyDescent="0.35">
      <c r="C213" s="55"/>
      <c r="D213" s="55"/>
      <c r="E213" s="55"/>
      <c r="F213" s="55"/>
      <c r="G213" s="58"/>
      <c r="H213" s="81"/>
    </row>
    <row r="214" spans="3:8" x14ac:dyDescent="0.35">
      <c r="C214" s="55" t="s">
        <v>342</v>
      </c>
      <c r="D214" s="55"/>
      <c r="E214" s="55"/>
      <c r="F214" s="55"/>
      <c r="G214" s="58">
        <f>IFERROR((GETPIVOTDATA("F12",Pivot!$B$159,"År",2024)),)</f>
        <v>1591</v>
      </c>
      <c r="H214" s="82">
        <v>1591</v>
      </c>
    </row>
    <row r="217" spans="3:8" ht="15.5" x14ac:dyDescent="0.35">
      <c r="C217" s="64" t="s">
        <v>207</v>
      </c>
    </row>
    <row r="218" spans="3:8" x14ac:dyDescent="0.35">
      <c r="F218" s="77"/>
      <c r="G218" s="77" t="str">
        <f>Pivot!$C$2</f>
        <v>(Alla)</v>
      </c>
    </row>
    <row r="219" spans="3:8" x14ac:dyDescent="0.35">
      <c r="G219" s="57">
        <v>2024</v>
      </c>
      <c r="H219" s="79" t="s">
        <v>306</v>
      </c>
    </row>
    <row r="220" spans="3:8" x14ac:dyDescent="0.35">
      <c r="C220" s="55" t="s">
        <v>347</v>
      </c>
      <c r="D220" s="55"/>
      <c r="E220" s="55"/>
      <c r="F220" s="104"/>
      <c r="G220" s="78">
        <f>IFERROR((IF(G$227&gt;6,(GETPIVOTDATA("F13",Pivot!$G$171,"År",2024,"F13",1)),)),)</f>
        <v>0.19606598984771573</v>
      </c>
      <c r="H220" s="81">
        <v>0.19606598984771573</v>
      </c>
    </row>
    <row r="221" spans="3:8" x14ac:dyDescent="0.35">
      <c r="C221" s="56">
        <v>2</v>
      </c>
      <c r="D221" s="55"/>
      <c r="E221" s="55"/>
      <c r="F221" s="104"/>
      <c r="G221" s="78">
        <f>IFERROR((IF(G$227&gt;6,(GETPIVOTDATA("F13",Pivot!$G$171,"År",2024,"F13",2)),)),)</f>
        <v>0.42639593908629442</v>
      </c>
      <c r="H221" s="81">
        <v>0.42639593908629442</v>
      </c>
    </row>
    <row r="222" spans="3:8" x14ac:dyDescent="0.35">
      <c r="C222" s="56">
        <v>3</v>
      </c>
      <c r="D222" s="55"/>
      <c r="E222" s="55"/>
      <c r="F222" s="104"/>
      <c r="G222" s="78">
        <f>IFERROR((IF(G$227&gt;6,(GETPIVOTDATA("F13",Pivot!$G$171,"År",2024,"F13",3)),)),)</f>
        <v>0.23984771573604061</v>
      </c>
      <c r="H222" s="81">
        <v>0.23984771573604061</v>
      </c>
    </row>
    <row r="223" spans="3:8" x14ac:dyDescent="0.35">
      <c r="C223" s="55" t="s">
        <v>346</v>
      </c>
      <c r="D223" s="55"/>
      <c r="E223" s="55"/>
      <c r="F223" s="104"/>
      <c r="G223" s="78">
        <f>IFERROR((IF(G$227&gt;6,(GETPIVOTDATA("F13",Pivot!$G$171,"År",2024,"F13",4)),)),)</f>
        <v>6.4720812182741116E-2</v>
      </c>
      <c r="H223" s="81">
        <v>6.4720812182741116E-2</v>
      </c>
    </row>
    <row r="224" spans="3:8" x14ac:dyDescent="0.35">
      <c r="C224" s="55" t="s">
        <v>345</v>
      </c>
      <c r="D224" s="55"/>
      <c r="E224" s="55"/>
      <c r="F224" s="104"/>
      <c r="G224" s="78">
        <f>IFERROR((IF(G$227&gt;6,(GETPIVOTDATA("F13",Pivot!$G$171,"År",2024,"F13",5)),)),)</f>
        <v>7.2969543147208119E-2</v>
      </c>
      <c r="H224" s="81">
        <v>7.2969543147208119E-2</v>
      </c>
    </row>
    <row r="225" spans="3:9" x14ac:dyDescent="0.35">
      <c r="C225" s="55" t="s">
        <v>306</v>
      </c>
      <c r="D225" s="55"/>
      <c r="E225" s="55"/>
      <c r="F225" s="104"/>
      <c r="G225" s="78">
        <f>SUM(G220:G224)</f>
        <v>1</v>
      </c>
      <c r="H225" s="81">
        <v>1</v>
      </c>
    </row>
    <row r="226" spans="3:9" x14ac:dyDescent="0.35">
      <c r="C226" s="55"/>
      <c r="D226" s="55"/>
      <c r="E226" s="55"/>
      <c r="F226" s="55"/>
      <c r="G226" s="58"/>
      <c r="H226" s="81"/>
    </row>
    <row r="227" spans="3:9" x14ac:dyDescent="0.35">
      <c r="C227" s="55" t="s">
        <v>342</v>
      </c>
      <c r="D227" s="55"/>
      <c r="E227" s="55"/>
      <c r="F227" s="55"/>
      <c r="G227" s="58">
        <f>IFERROR((GETPIVOTDATA("F13",Pivot!$B$171,"År",2024)),)</f>
        <v>1576</v>
      </c>
      <c r="H227" s="83">
        <v>1576</v>
      </c>
    </row>
    <row r="230" spans="3:9" ht="18.5" x14ac:dyDescent="0.45">
      <c r="C230" s="60"/>
      <c r="D230" s="59"/>
      <c r="E230" s="59"/>
      <c r="F230" s="59"/>
      <c r="G230" s="59"/>
      <c r="H230" s="80"/>
      <c r="I230" s="59"/>
    </row>
    <row r="231" spans="3:9" ht="18.5" x14ac:dyDescent="0.45">
      <c r="C231" s="61" t="s">
        <v>369</v>
      </c>
      <c r="D231" s="59"/>
      <c r="E231" s="59"/>
      <c r="F231" s="59"/>
      <c r="G231" s="59"/>
      <c r="H231" s="80"/>
      <c r="I231" s="59"/>
    </row>
    <row r="234" spans="3:9" ht="15.5" x14ac:dyDescent="0.35">
      <c r="C234" s="64" t="s">
        <v>208</v>
      </c>
    </row>
    <row r="235" spans="3:9" x14ac:dyDescent="0.35">
      <c r="F235" s="77"/>
      <c r="G235" s="77" t="str">
        <f>Pivot!$C$2</f>
        <v>(Alla)</v>
      </c>
    </row>
    <row r="236" spans="3:9" x14ac:dyDescent="0.35">
      <c r="G236" s="57">
        <v>2024</v>
      </c>
      <c r="H236" s="79" t="s">
        <v>306</v>
      </c>
    </row>
    <row r="237" spans="3:9" x14ac:dyDescent="0.35">
      <c r="C237" s="55" t="s">
        <v>343</v>
      </c>
      <c r="D237" s="55"/>
      <c r="E237" s="55"/>
      <c r="F237" s="104"/>
      <c r="G237" s="78">
        <f>IFERROR((IF(G$244&gt;6,(GETPIVOTDATA("F14",Pivot!$G$183,"År",2024,"F14",1)),)),)</f>
        <v>0.43434343434343436</v>
      </c>
      <c r="H237" s="81">
        <v>0.43434343434343436</v>
      </c>
    </row>
    <row r="238" spans="3:9" x14ac:dyDescent="0.35">
      <c r="C238" s="56">
        <v>2</v>
      </c>
      <c r="D238" s="55"/>
      <c r="E238" s="55"/>
      <c r="F238" s="104"/>
      <c r="G238" s="78">
        <f>IFERROR((IF(G$244&gt;6,(GETPIVOTDATA("F14",Pivot!$G$183,"År",2024,"F14",2)),)),)</f>
        <v>0.21527777777777779</v>
      </c>
      <c r="H238" s="81">
        <v>0.21527777777777779</v>
      </c>
    </row>
    <row r="239" spans="3:9" x14ac:dyDescent="0.35">
      <c r="C239" s="56">
        <v>3</v>
      </c>
      <c r="D239" s="55"/>
      <c r="E239" s="55"/>
      <c r="F239" s="104"/>
      <c r="G239" s="78">
        <f>IFERROR((IF(G$244&gt;6,(GETPIVOTDATA("F14",Pivot!$G$183,"År",2024,"F14",3)),)),)</f>
        <v>0.18434343434343434</v>
      </c>
      <c r="H239" s="81">
        <v>0.18434343434343434</v>
      </c>
    </row>
    <row r="240" spans="3:9" x14ac:dyDescent="0.35">
      <c r="C240" s="55" t="s">
        <v>344</v>
      </c>
      <c r="D240" s="55"/>
      <c r="E240" s="55"/>
      <c r="F240" s="104"/>
      <c r="G240" s="78">
        <f>IFERROR((IF(G$244&gt;6,(GETPIVOTDATA("F14",Pivot!$G$183,"År",2024,"F14",4)),)),)</f>
        <v>0.11047979797979798</v>
      </c>
      <c r="H240" s="81">
        <v>0.11047979797979798</v>
      </c>
    </row>
    <row r="241" spans="3:8" x14ac:dyDescent="0.35">
      <c r="C241" s="55" t="s">
        <v>345</v>
      </c>
      <c r="D241" s="55"/>
      <c r="E241" s="55"/>
      <c r="F241" s="104"/>
      <c r="G241" s="78">
        <f>IFERROR((IF(G$244&gt;6,(GETPIVOTDATA("F14",Pivot!$G$183,"År",2024,"F14",5)),)),)</f>
        <v>5.5555555555555552E-2</v>
      </c>
      <c r="H241" s="81">
        <v>5.5555555555555552E-2</v>
      </c>
    </row>
    <row r="242" spans="3:8" x14ac:dyDescent="0.35">
      <c r="C242" s="55" t="s">
        <v>306</v>
      </c>
      <c r="D242" s="55"/>
      <c r="E242" s="55"/>
      <c r="F242" s="104"/>
      <c r="G242" s="78">
        <f>SUM(G237:G241)</f>
        <v>1</v>
      </c>
      <c r="H242" s="81">
        <v>1</v>
      </c>
    </row>
    <row r="243" spans="3:8" x14ac:dyDescent="0.35">
      <c r="C243" s="55"/>
      <c r="D243" s="55"/>
      <c r="E243" s="55"/>
      <c r="F243" s="55"/>
      <c r="G243" s="58"/>
      <c r="H243" s="81"/>
    </row>
    <row r="244" spans="3:8" x14ac:dyDescent="0.35">
      <c r="C244" s="55" t="s">
        <v>342</v>
      </c>
      <c r="D244" s="55"/>
      <c r="E244" s="55"/>
      <c r="F244" s="55"/>
      <c r="G244" s="58">
        <f>IFERROR((GETPIVOTDATA("F14",Pivot!$B$183,"År",2024)),)</f>
        <v>1584</v>
      </c>
      <c r="H244" s="82">
        <v>1584</v>
      </c>
    </row>
    <row r="247" spans="3:8" ht="15.5" x14ac:dyDescent="0.35">
      <c r="C247" s="64" t="s">
        <v>209</v>
      </c>
    </row>
    <row r="248" spans="3:8" x14ac:dyDescent="0.35">
      <c r="F248" s="77"/>
      <c r="G248" s="77" t="str">
        <f>Pivot!$C$2</f>
        <v>(Alla)</v>
      </c>
    </row>
    <row r="249" spans="3:8" x14ac:dyDescent="0.35">
      <c r="G249" s="57">
        <v>2024</v>
      </c>
      <c r="H249" s="79" t="s">
        <v>306</v>
      </c>
    </row>
    <row r="250" spans="3:8" x14ac:dyDescent="0.35">
      <c r="C250" s="55" t="s">
        <v>355</v>
      </c>
      <c r="D250" s="55"/>
      <c r="E250" s="55"/>
      <c r="F250" s="104"/>
      <c r="G250" s="78">
        <f>IFERROR((IF(G$258&gt;6,(GETPIVOTDATA("F15",Pivot!$G$195,"År",2024,"F15",1)),)),)</f>
        <v>0.44993662864385298</v>
      </c>
      <c r="H250" s="81">
        <v>0.44993662864385298</v>
      </c>
    </row>
    <row r="251" spans="3:8" x14ac:dyDescent="0.35">
      <c r="C251" s="56">
        <v>2</v>
      </c>
      <c r="D251" s="55"/>
      <c r="E251" s="55"/>
      <c r="F251" s="104"/>
      <c r="G251" s="78">
        <f>IFERROR((IF(G$258&gt;6,(GETPIVOTDATA("F15",Pivot!$G$195,"År",2024,"F15",2)),)),)</f>
        <v>0.24588086185044361</v>
      </c>
      <c r="H251" s="81">
        <v>0.24588086185044361</v>
      </c>
    </row>
    <row r="252" spans="3:8" x14ac:dyDescent="0.35">
      <c r="C252" s="56">
        <v>3</v>
      </c>
      <c r="D252" s="55"/>
      <c r="E252" s="55"/>
      <c r="F252" s="104"/>
      <c r="G252" s="78">
        <f>IFERROR((IF(G$258&gt;6,(GETPIVOTDATA("F15",Pivot!$G$195,"År",2024,"F15",3)),)),)</f>
        <v>0.15082382762991128</v>
      </c>
      <c r="H252" s="81">
        <v>0.15082382762991128</v>
      </c>
    </row>
    <row r="253" spans="3:8" x14ac:dyDescent="0.35">
      <c r="C253" s="56">
        <v>4</v>
      </c>
      <c r="D253" s="55"/>
      <c r="E253" s="55"/>
      <c r="F253" s="104"/>
      <c r="G253" s="78">
        <f>IFERROR((IF(G$258&gt;6,(GETPIVOTDATA("F15",Pivot!$G$195,"År",2024,"F15",4)),)),)</f>
        <v>6.2737642585551326E-2</v>
      </c>
      <c r="H253" s="81">
        <v>6.2737642585551326E-2</v>
      </c>
    </row>
    <row r="254" spans="3:8" x14ac:dyDescent="0.35">
      <c r="C254" s="55" t="s">
        <v>356</v>
      </c>
      <c r="D254" s="55"/>
      <c r="E254" s="55"/>
      <c r="F254" s="104"/>
      <c r="G254" s="78">
        <f>IFERROR((IF(G$258&gt;6,(GETPIVOTDATA("F15",Pivot!$G$195,"År",2024,"F15",5)),)),)</f>
        <v>3.6121673003802278E-2</v>
      </c>
      <c r="H254" s="81">
        <v>3.6121673003802278E-2</v>
      </c>
    </row>
    <row r="255" spans="3:8" x14ac:dyDescent="0.35">
      <c r="C255" s="55" t="s">
        <v>350</v>
      </c>
      <c r="D255" s="55"/>
      <c r="E255" s="55"/>
      <c r="F255" s="104"/>
      <c r="G255" s="78">
        <f>IFERROR((IF(G$258&gt;6,(GETPIVOTDATA("F15",Pivot!$G$195,"År",2024,"F15",6)),)),)</f>
        <v>5.4499366286438533E-2</v>
      </c>
      <c r="H255" s="81">
        <v>5.4499366286438533E-2</v>
      </c>
    </row>
    <row r="256" spans="3:8" x14ac:dyDescent="0.35">
      <c r="C256" s="55" t="s">
        <v>306</v>
      </c>
      <c r="D256" s="55"/>
      <c r="E256" s="55"/>
      <c r="F256" s="104"/>
      <c r="G256" s="78">
        <f>SUM(G250:G255)</f>
        <v>1.0000000000000002</v>
      </c>
      <c r="H256" s="81">
        <v>1.0000000000000002</v>
      </c>
    </row>
    <row r="257" spans="3:9" x14ac:dyDescent="0.35">
      <c r="C257" s="55"/>
      <c r="D257" s="55"/>
      <c r="E257" s="55"/>
      <c r="F257" s="55"/>
      <c r="G257" s="58"/>
      <c r="H257" s="81"/>
    </row>
    <row r="258" spans="3:9" x14ac:dyDescent="0.35">
      <c r="C258" s="55" t="s">
        <v>342</v>
      </c>
      <c r="D258" s="55"/>
      <c r="E258" s="55"/>
      <c r="F258" s="55"/>
      <c r="G258" s="58">
        <f>IFERROR((GETPIVOTDATA("F15",Pivot!$B$195,"År",2024)),)</f>
        <v>1578</v>
      </c>
      <c r="H258" s="82">
        <v>1578</v>
      </c>
    </row>
    <row r="259" spans="3:9" ht="12" customHeight="1" x14ac:dyDescent="0.35"/>
    <row r="261" spans="3:9" ht="18.5" x14ac:dyDescent="0.45">
      <c r="C261" s="60"/>
      <c r="D261" s="59"/>
      <c r="E261" s="59"/>
      <c r="F261" s="59"/>
      <c r="G261" s="59"/>
      <c r="H261" s="80"/>
      <c r="I261" s="59"/>
    </row>
    <row r="262" spans="3:9" ht="18.5" x14ac:dyDescent="0.45">
      <c r="C262" s="61" t="s">
        <v>368</v>
      </c>
      <c r="D262" s="59"/>
      <c r="E262" s="59"/>
      <c r="F262" s="59"/>
      <c r="G262" s="59"/>
      <c r="H262" s="80"/>
      <c r="I262" s="59"/>
    </row>
    <row r="265" spans="3:9" ht="15.5" x14ac:dyDescent="0.35">
      <c r="C265" s="64" t="s">
        <v>210</v>
      </c>
    </row>
    <row r="266" spans="3:9" x14ac:dyDescent="0.35">
      <c r="F266" s="77"/>
      <c r="G266" s="77" t="str">
        <f>Pivot!$C$2</f>
        <v>(Alla)</v>
      </c>
    </row>
    <row r="267" spans="3:9" x14ac:dyDescent="0.35">
      <c r="G267" s="57">
        <v>2024</v>
      </c>
      <c r="H267" s="79" t="s">
        <v>306</v>
      </c>
    </row>
    <row r="268" spans="3:9" x14ac:dyDescent="0.35">
      <c r="C268" s="55" t="s">
        <v>357</v>
      </c>
      <c r="D268" s="55"/>
      <c r="E268" s="55"/>
      <c r="F268" s="104"/>
      <c r="G268" s="78">
        <f>IFERROR((IF(G$275&gt;6,(GETPIVOTDATA("F16",Pivot!$G$207,"År",2024,"F16",1)),)),)</f>
        <v>0.20012666244458518</v>
      </c>
      <c r="H268" s="81">
        <v>0.20012666244458518</v>
      </c>
    </row>
    <row r="269" spans="3:9" x14ac:dyDescent="0.35">
      <c r="C269" s="56">
        <v>2</v>
      </c>
      <c r="D269" s="55"/>
      <c r="E269" s="55"/>
      <c r="F269" s="104"/>
      <c r="G269" s="78">
        <f>IFERROR((IF(G$275&gt;6,(GETPIVOTDATA("F16",Pivot!$G$207,"År",2024,"F16",2)),)),)</f>
        <v>0.53768207726409123</v>
      </c>
      <c r="H269" s="81">
        <v>0.53768207726409123</v>
      </c>
    </row>
    <row r="270" spans="3:9" x14ac:dyDescent="0.35">
      <c r="C270" s="56">
        <v>3</v>
      </c>
      <c r="D270" s="55"/>
      <c r="E270" s="55"/>
      <c r="F270" s="104"/>
      <c r="G270" s="78">
        <f>IFERROR((IF(G$275&gt;6,(GETPIVOTDATA("F16",Pivot!$G$207,"År",2024,"F16",3)),)),)</f>
        <v>0.13806206459784673</v>
      </c>
      <c r="H270" s="81">
        <v>0.13806206459784673</v>
      </c>
    </row>
    <row r="271" spans="3:9" x14ac:dyDescent="0.35">
      <c r="C271" s="55" t="s">
        <v>358</v>
      </c>
      <c r="D271" s="55"/>
      <c r="E271" s="55"/>
      <c r="F271" s="104"/>
      <c r="G271" s="78">
        <f>IFERROR((IF(G$275&gt;6,(GETPIVOTDATA("F16",Pivot!$G$207,"År",2024,"F16",4)),)),)</f>
        <v>2.089930335655478E-2</v>
      </c>
      <c r="H271" s="81">
        <v>2.089930335655478E-2</v>
      </c>
    </row>
    <row r="272" spans="3:9" x14ac:dyDescent="0.35">
      <c r="C272" s="55" t="s">
        <v>345</v>
      </c>
      <c r="D272" s="55"/>
      <c r="E272" s="55"/>
      <c r="F272" s="104"/>
      <c r="G272" s="78">
        <f>IFERROR((IF(G$275&gt;6,(GETPIVOTDATA("F16",Pivot!$G$207,"År",2024,"F16",5)),)),)</f>
        <v>0.1032298923369221</v>
      </c>
      <c r="H272" s="81">
        <v>0.1032298923369221</v>
      </c>
    </row>
    <row r="273" spans="3:8" x14ac:dyDescent="0.35">
      <c r="C273" s="55" t="s">
        <v>306</v>
      </c>
      <c r="D273" s="55"/>
      <c r="E273" s="55"/>
      <c r="F273" s="104"/>
      <c r="G273" s="78">
        <f>SUM(G268:G272)</f>
        <v>1</v>
      </c>
      <c r="H273" s="81">
        <v>1</v>
      </c>
    </row>
    <row r="274" spans="3:8" x14ac:dyDescent="0.35">
      <c r="C274" s="55"/>
      <c r="D274" s="55"/>
      <c r="E274" s="55"/>
      <c r="F274" s="55"/>
      <c r="G274" s="58"/>
      <c r="H274" s="81"/>
    </row>
    <row r="275" spans="3:8" x14ac:dyDescent="0.35">
      <c r="C275" s="55" t="s">
        <v>342</v>
      </c>
      <c r="D275" s="55"/>
      <c r="E275" s="55"/>
      <c r="F275" s="55"/>
      <c r="G275" s="58">
        <f>IFERROR((GETPIVOTDATA("F16",Pivot!$B$207,"År",2024)),)</f>
        <v>1579</v>
      </c>
      <c r="H275" s="82">
        <v>1579</v>
      </c>
    </row>
    <row r="278" spans="3:8" ht="15.5" x14ac:dyDescent="0.35">
      <c r="C278" s="64" t="s">
        <v>211</v>
      </c>
    </row>
    <row r="279" spans="3:8" x14ac:dyDescent="0.35">
      <c r="F279" s="77"/>
      <c r="G279" s="77" t="str">
        <f>Pivot!$C$2</f>
        <v>(Alla)</v>
      </c>
    </row>
    <row r="280" spans="3:8" x14ac:dyDescent="0.35">
      <c r="G280" s="57">
        <v>2024</v>
      </c>
      <c r="H280" s="79" t="s">
        <v>306</v>
      </c>
    </row>
    <row r="281" spans="3:8" x14ac:dyDescent="0.35">
      <c r="C281" s="55" t="s">
        <v>357</v>
      </c>
      <c r="D281" s="55"/>
      <c r="E281" s="55"/>
      <c r="F281" s="104"/>
      <c r="G281" s="78">
        <f>IFERROR((IF(G$288&gt;6,(GETPIVOTDATA("F17",Pivot!$G$219,"År",2024,"F17",1)),)),)</f>
        <v>0.17265725288831835</v>
      </c>
      <c r="H281" s="84">
        <v>0.17265725288831835</v>
      </c>
    </row>
    <row r="282" spans="3:8" x14ac:dyDescent="0.35">
      <c r="C282" s="56">
        <v>2</v>
      </c>
      <c r="D282" s="55"/>
      <c r="E282" s="55"/>
      <c r="F282" s="104"/>
      <c r="G282" s="78">
        <f>IFERROR((IF(G$288&gt;6,(GETPIVOTDATA("F17",Pivot!$G$219,"År",2024,"F17",2)),)),)</f>
        <v>0.51989730423620029</v>
      </c>
      <c r="H282" s="84">
        <v>0.51989730423620029</v>
      </c>
    </row>
    <row r="283" spans="3:8" x14ac:dyDescent="0.35">
      <c r="C283" s="56">
        <v>3</v>
      </c>
      <c r="D283" s="55"/>
      <c r="E283" s="55"/>
      <c r="F283" s="104"/>
      <c r="G283" s="78">
        <f>IFERROR((IF(G$288&gt;6,(GETPIVOTDATA("F17",Pivot!$G$219,"År",2024,"F17",3)),)),)</f>
        <v>0.17586649550706032</v>
      </c>
      <c r="H283" s="84">
        <v>0.17586649550706032</v>
      </c>
    </row>
    <row r="284" spans="3:8" x14ac:dyDescent="0.35">
      <c r="C284" s="55" t="s">
        <v>358</v>
      </c>
      <c r="D284" s="55"/>
      <c r="E284" s="55"/>
      <c r="F284" s="104"/>
      <c r="G284" s="78">
        <f>IFERROR((IF(G$288&gt;6,(GETPIVOTDATA("F17",Pivot!$G$219,"År",2024,"F17",4)),)),)</f>
        <v>4.8138639281129651E-2</v>
      </c>
      <c r="H284" s="84">
        <v>4.8138639281129651E-2</v>
      </c>
    </row>
    <row r="285" spans="3:8" x14ac:dyDescent="0.35">
      <c r="C285" s="55" t="s">
        <v>345</v>
      </c>
      <c r="D285" s="55"/>
      <c r="E285" s="55"/>
      <c r="F285" s="104"/>
      <c r="G285" s="78">
        <f>IFERROR((IF(G$288&gt;6,(GETPIVOTDATA("F17",Pivot!$G$219,"År",2024,"F17",5)),)),)</f>
        <v>8.3440308087291401E-2</v>
      </c>
      <c r="H285" s="84">
        <v>8.3440308087291401E-2</v>
      </c>
    </row>
    <row r="286" spans="3:8" x14ac:dyDescent="0.35">
      <c r="C286" s="55" t="s">
        <v>306</v>
      </c>
      <c r="D286" s="55"/>
      <c r="E286" s="55"/>
      <c r="F286" s="104"/>
      <c r="G286" s="78">
        <f>SUM(G281:G285)</f>
        <v>1</v>
      </c>
      <c r="H286" s="84">
        <v>1</v>
      </c>
    </row>
    <row r="287" spans="3:8" x14ac:dyDescent="0.35">
      <c r="C287" s="55"/>
      <c r="D287" s="55"/>
      <c r="E287" s="55"/>
      <c r="F287" s="55"/>
      <c r="G287" s="58"/>
      <c r="H287" s="84"/>
    </row>
    <row r="288" spans="3:8" x14ac:dyDescent="0.35">
      <c r="C288" s="55" t="s">
        <v>342</v>
      </c>
      <c r="D288" s="55"/>
      <c r="E288" s="55"/>
      <c r="F288" s="55"/>
      <c r="G288" s="58">
        <f>IFERROR((GETPIVOTDATA("F17",Pivot!$B$219,"År",2024)),)</f>
        <v>1558</v>
      </c>
      <c r="H288" s="85">
        <v>1558</v>
      </c>
    </row>
    <row r="290" spans="3:15" ht="15.5" x14ac:dyDescent="0.35">
      <c r="O290" s="64"/>
    </row>
    <row r="291" spans="3:15" ht="18.5" x14ac:dyDescent="0.45">
      <c r="C291" s="60"/>
      <c r="D291" s="59"/>
      <c r="E291" s="59"/>
      <c r="F291" s="59"/>
      <c r="G291" s="59"/>
      <c r="H291" s="80"/>
      <c r="I291" s="59"/>
    </row>
    <row r="292" spans="3:15" ht="18.5" x14ac:dyDescent="0.45">
      <c r="C292" s="61" t="s">
        <v>367</v>
      </c>
      <c r="D292" s="59"/>
      <c r="E292" s="59"/>
      <c r="F292" s="59"/>
      <c r="G292" s="59"/>
      <c r="H292" s="80"/>
      <c r="I292" s="59"/>
    </row>
    <row r="295" spans="3:15" ht="15.5" x14ac:dyDescent="0.35">
      <c r="C295" s="64" t="s">
        <v>213</v>
      </c>
    </row>
    <row r="296" spans="3:15" x14ac:dyDescent="0.35">
      <c r="F296" s="77"/>
      <c r="G296" s="77" t="str">
        <f>Pivot!$C$2</f>
        <v>(Alla)</v>
      </c>
    </row>
    <row r="297" spans="3:15" ht="13.5" customHeight="1" x14ac:dyDescent="0.35">
      <c r="G297" s="57">
        <v>2024</v>
      </c>
      <c r="H297" s="79" t="s">
        <v>306</v>
      </c>
    </row>
    <row r="298" spans="3:15" x14ac:dyDescent="0.35">
      <c r="C298" s="55" t="s">
        <v>347</v>
      </c>
      <c r="D298" s="55"/>
      <c r="E298" s="55"/>
      <c r="F298" s="104"/>
      <c r="G298" s="78">
        <f>IFERROR((IF(G$305&gt;6,(GETPIVOTDATA("F18",Pivot!$G$231,"År",2024,"F18",1)),)),)</f>
        <v>0.13049013367281986</v>
      </c>
      <c r="H298" s="81">
        <v>0.13049013367281986</v>
      </c>
    </row>
    <row r="299" spans="3:15" x14ac:dyDescent="0.35">
      <c r="C299" s="56">
        <v>2</v>
      </c>
      <c r="D299" s="55"/>
      <c r="E299" s="55"/>
      <c r="F299" s="104"/>
      <c r="G299" s="78">
        <f>IFERROR((IF(G$305&gt;6,(GETPIVOTDATA("F18",Pivot!$G$231,"År",2024,"F18",2)),)),)</f>
        <v>0.40611075747931252</v>
      </c>
      <c r="H299" s="81">
        <v>0.40611075747931252</v>
      </c>
    </row>
    <row r="300" spans="3:15" x14ac:dyDescent="0.35">
      <c r="C300" s="56">
        <v>3</v>
      </c>
      <c r="D300" s="55"/>
      <c r="E300" s="55"/>
      <c r="F300" s="104"/>
      <c r="G300" s="78">
        <f>IFERROR((IF(G$305&gt;6,(GETPIVOTDATA("F18",Pivot!$G$231,"År",2024,"F18",3)),)),)</f>
        <v>0.29726288987905791</v>
      </c>
      <c r="H300" s="81">
        <v>0.29726288987905791</v>
      </c>
    </row>
    <row r="301" spans="3:15" x14ac:dyDescent="0.35">
      <c r="C301" s="55" t="s">
        <v>346</v>
      </c>
      <c r="D301" s="55"/>
      <c r="E301" s="55"/>
      <c r="F301" s="104"/>
      <c r="G301" s="78">
        <f>IFERROR((IF(G$305&gt;6,(GETPIVOTDATA("F18",Pivot!$G$231,"År",2024,"F18",4)),)),)</f>
        <v>9.9299809038828776E-2</v>
      </c>
      <c r="H301" s="81">
        <v>9.9299809038828776E-2</v>
      </c>
    </row>
    <row r="302" spans="3:15" x14ac:dyDescent="0.35">
      <c r="C302" s="55" t="s">
        <v>345</v>
      </c>
      <c r="D302" s="55"/>
      <c r="E302" s="55"/>
      <c r="F302" s="104"/>
      <c r="G302" s="78">
        <f>IFERROR((IF(G$305&gt;6,(GETPIVOTDATA("F18",Pivot!$G$231,"År",2024,"F18",5)),)),)</f>
        <v>6.6836409929980897E-2</v>
      </c>
      <c r="H302" s="81">
        <v>6.6836409929980897E-2</v>
      </c>
    </row>
    <row r="303" spans="3:15" x14ac:dyDescent="0.35">
      <c r="C303" s="55" t="s">
        <v>306</v>
      </c>
      <c r="D303" s="55"/>
      <c r="E303" s="55"/>
      <c r="F303" s="104"/>
      <c r="G303" s="78">
        <f>SUM(G298:G302)</f>
        <v>0.99999999999999989</v>
      </c>
      <c r="H303" s="81">
        <v>0.99999999999999989</v>
      </c>
    </row>
    <row r="304" spans="3:15" x14ac:dyDescent="0.35">
      <c r="C304" s="55"/>
      <c r="D304" s="55"/>
      <c r="E304" s="55"/>
      <c r="F304" s="55"/>
      <c r="G304" s="58"/>
      <c r="H304" s="81"/>
    </row>
    <row r="305" spans="3:8" x14ac:dyDescent="0.35">
      <c r="C305" s="55" t="s">
        <v>342</v>
      </c>
      <c r="D305" s="55"/>
      <c r="E305" s="55"/>
      <c r="F305" s="55"/>
      <c r="G305" s="58">
        <f>IFERROR((GETPIVOTDATA("F18",Pivot!$B$231,"År",2024)),)</f>
        <v>1571</v>
      </c>
      <c r="H305" s="82">
        <v>1571</v>
      </c>
    </row>
    <row r="308" spans="3:8" ht="15.5" x14ac:dyDescent="0.35">
      <c r="C308" s="64" t="s">
        <v>214</v>
      </c>
    </row>
    <row r="309" spans="3:8" x14ac:dyDescent="0.35">
      <c r="F309" s="54"/>
      <c r="G309" s="54" t="str">
        <f>Pivot!$C$2</f>
        <v>(Alla)</v>
      </c>
      <c r="H309" s="79" t="s">
        <v>54</v>
      </c>
    </row>
    <row r="310" spans="3:8" x14ac:dyDescent="0.35">
      <c r="G310" s="57">
        <v>2024</v>
      </c>
      <c r="H310" s="79" t="s">
        <v>306</v>
      </c>
    </row>
    <row r="311" spans="3:8" x14ac:dyDescent="0.35">
      <c r="C311" s="55" t="s">
        <v>347</v>
      </c>
      <c r="D311" s="55"/>
      <c r="E311" s="55"/>
      <c r="F311" s="104"/>
      <c r="G311" s="78">
        <f>IFERROR((IF(G$318&gt;6,(GETPIVOTDATA("F19",Pivot!$G$243,"År",2024,"F19",1)),)),)</f>
        <v>0.17371794871794871</v>
      </c>
      <c r="H311" s="81">
        <v>0.17371794871794871</v>
      </c>
    </row>
    <row r="312" spans="3:8" x14ac:dyDescent="0.35">
      <c r="C312" s="56">
        <v>2</v>
      </c>
      <c r="D312" s="55"/>
      <c r="E312" s="55"/>
      <c r="F312" s="104"/>
      <c r="G312" s="78">
        <f>IFERROR((IF(G$318&gt;6,(GETPIVOTDATA("F19",Pivot!$G$243,"År",2024,"F19",2)),)),)</f>
        <v>0.3923076923076923</v>
      </c>
      <c r="H312" s="81">
        <v>0.3923076923076923</v>
      </c>
    </row>
    <row r="313" spans="3:8" x14ac:dyDescent="0.35">
      <c r="C313" s="56">
        <v>3</v>
      </c>
      <c r="D313" s="55"/>
      <c r="E313" s="55"/>
      <c r="F313" s="104"/>
      <c r="G313" s="78">
        <f>IFERROR((IF(G$318&gt;6,(GETPIVOTDATA("F19",Pivot!$G$243,"År",2024,"F19",3)),)),)</f>
        <v>0.24807692307692308</v>
      </c>
      <c r="H313" s="81">
        <v>0.24807692307692308</v>
      </c>
    </row>
    <row r="314" spans="3:8" x14ac:dyDescent="0.35">
      <c r="C314" s="55" t="s">
        <v>346</v>
      </c>
      <c r="D314" s="55"/>
      <c r="E314" s="55"/>
      <c r="F314" s="104"/>
      <c r="G314" s="78">
        <f>IFERROR((IF(G$318&gt;6,(GETPIVOTDATA("F19",Pivot!$G$243,"År",2024,"F19",4)),)),)</f>
        <v>8.9743589743589744E-2</v>
      </c>
      <c r="H314" s="81">
        <v>8.9743589743589744E-2</v>
      </c>
    </row>
    <row r="315" spans="3:8" x14ac:dyDescent="0.35">
      <c r="C315" s="55" t="s">
        <v>345</v>
      </c>
      <c r="D315" s="55"/>
      <c r="E315" s="55"/>
      <c r="F315" s="104"/>
      <c r="G315" s="78">
        <f>IFERROR((IF(G$318&gt;6,(GETPIVOTDATA("F19",Pivot!$G$243,"År",2024,"F19",5)),)),)</f>
        <v>9.6153846153846159E-2</v>
      </c>
      <c r="H315" s="81">
        <v>9.6153846153846159E-2</v>
      </c>
    </row>
    <row r="316" spans="3:8" x14ac:dyDescent="0.35">
      <c r="C316" s="55" t="s">
        <v>306</v>
      </c>
      <c r="D316" s="55"/>
      <c r="E316" s="55"/>
      <c r="F316" s="104"/>
      <c r="G316" s="78">
        <f>SUM(G311:G315)</f>
        <v>1</v>
      </c>
      <c r="H316" s="81">
        <v>1</v>
      </c>
    </row>
    <row r="317" spans="3:8" ht="13.5" customHeight="1" x14ac:dyDescent="0.35">
      <c r="C317" s="55"/>
      <c r="D317" s="55"/>
      <c r="E317" s="55"/>
      <c r="F317" s="55"/>
      <c r="G317" s="58"/>
      <c r="H317" s="81"/>
    </row>
    <row r="318" spans="3:8" x14ac:dyDescent="0.35">
      <c r="C318" s="55" t="s">
        <v>342</v>
      </c>
      <c r="D318" s="55"/>
      <c r="E318" s="55"/>
      <c r="F318" s="55"/>
      <c r="G318" s="58">
        <f>IFERROR((GETPIVOTDATA("F19",Pivot!$B$243,"År",2024)),)</f>
        <v>1560</v>
      </c>
      <c r="H318" s="82">
        <v>1560</v>
      </c>
    </row>
    <row r="321" spans="3:9" ht="18.5" x14ac:dyDescent="0.45">
      <c r="C321" s="60"/>
      <c r="D321" s="59"/>
      <c r="E321" s="59"/>
      <c r="F321" s="59"/>
      <c r="G321" s="59"/>
      <c r="H321" s="80"/>
      <c r="I321" s="59"/>
    </row>
    <row r="322" spans="3:9" ht="18.5" x14ac:dyDescent="0.45">
      <c r="C322" s="61" t="s">
        <v>366</v>
      </c>
      <c r="D322" s="59"/>
      <c r="E322" s="59"/>
      <c r="F322" s="59"/>
      <c r="G322" s="59"/>
      <c r="H322" s="80"/>
      <c r="I322" s="59"/>
    </row>
    <row r="325" spans="3:9" ht="15.5" x14ac:dyDescent="0.35">
      <c r="C325" s="64" t="s">
        <v>215</v>
      </c>
    </row>
    <row r="326" spans="3:9" x14ac:dyDescent="0.35">
      <c r="F326" s="54"/>
      <c r="G326" s="54" t="str">
        <f>Pivot!$C$2</f>
        <v>(Alla)</v>
      </c>
    </row>
    <row r="327" spans="3:9" x14ac:dyDescent="0.35">
      <c r="G327" s="57">
        <v>2024</v>
      </c>
      <c r="H327" s="79" t="s">
        <v>306</v>
      </c>
    </row>
    <row r="328" spans="3:9" x14ac:dyDescent="0.35">
      <c r="C328" s="55" t="s">
        <v>348</v>
      </c>
      <c r="D328" s="55"/>
      <c r="E328" s="55"/>
      <c r="F328" s="104"/>
      <c r="G328" s="78">
        <f>IFERROR((IF(G$336&gt;6,(GETPIVOTDATA("F20",Pivot!$G$255,"År",2024,"F20",1)),)),)</f>
        <v>7.8233438485804413E-2</v>
      </c>
      <c r="H328" s="81">
        <v>7.8233438485804413E-2</v>
      </c>
    </row>
    <row r="329" spans="3:9" x14ac:dyDescent="0.35">
      <c r="C329" s="56">
        <v>2</v>
      </c>
      <c r="D329" s="55"/>
      <c r="E329" s="55"/>
      <c r="F329" s="104"/>
      <c r="G329" s="78">
        <f>IFERROR((IF(G$336&gt;6,(GETPIVOTDATA("F20",Pivot!$G$255,"År",2024,"F20",2)),)),)</f>
        <v>0.35899053627760252</v>
      </c>
      <c r="H329" s="81">
        <v>0.35899053627760252</v>
      </c>
    </row>
    <row r="330" spans="3:9" x14ac:dyDescent="0.35">
      <c r="C330" s="56">
        <v>3</v>
      </c>
      <c r="D330" s="55"/>
      <c r="E330" s="55"/>
      <c r="F330" s="104"/>
      <c r="G330" s="78">
        <f>IFERROR((IF(G$336&gt;6,(GETPIVOTDATA("F20",Pivot!$G$255,"År",2024,"F20",3)),)),)</f>
        <v>0.36845425867507886</v>
      </c>
      <c r="H330" s="81">
        <v>0.36845425867507886</v>
      </c>
    </row>
    <row r="331" spans="3:9" x14ac:dyDescent="0.35">
      <c r="C331" s="56">
        <v>4</v>
      </c>
      <c r="D331" s="55"/>
      <c r="E331" s="55"/>
      <c r="F331" s="104"/>
      <c r="G331" s="78">
        <f>IFERROR((IF(G$336&gt;6,(GETPIVOTDATA("F20",Pivot!$G$255,"År",2024,"F20",4)),)),)</f>
        <v>0.15078864353312302</v>
      </c>
      <c r="H331" s="81">
        <v>0.15078864353312302</v>
      </c>
    </row>
    <row r="332" spans="3:9" x14ac:dyDescent="0.35">
      <c r="C332" s="55" t="s">
        <v>349</v>
      </c>
      <c r="D332" s="55"/>
      <c r="E332" s="55"/>
      <c r="F332" s="104"/>
      <c r="G332" s="78">
        <f>IFERROR((IF(G$336&gt;6,(GETPIVOTDATA("F20",Pivot!$G$255,"År",2024,"F20",5)),)),)</f>
        <v>3.4069400630914827E-2</v>
      </c>
      <c r="H332" s="81">
        <v>3.4069400630914827E-2</v>
      </c>
    </row>
    <row r="333" spans="3:9" x14ac:dyDescent="0.35">
      <c r="C333" s="55" t="s">
        <v>350</v>
      </c>
      <c r="D333" s="55"/>
      <c r="E333" s="55"/>
      <c r="F333" s="104"/>
      <c r="G333" s="78">
        <f>IFERROR((IF(G$336&gt;6,(GETPIVOTDATA("F20",Pivot!$G$255,"År",2024,"F20",6)),)),)</f>
        <v>9.4637223974763408E-3</v>
      </c>
      <c r="H333" s="81">
        <v>9.4637223974763408E-3</v>
      </c>
    </row>
    <row r="334" spans="3:9" x14ac:dyDescent="0.35">
      <c r="C334" s="55" t="s">
        <v>306</v>
      </c>
      <c r="D334" s="55"/>
      <c r="E334" s="55"/>
      <c r="F334" s="104"/>
      <c r="G334" s="78">
        <f>SUM(G328:G333)</f>
        <v>1</v>
      </c>
      <c r="H334" s="81">
        <v>1</v>
      </c>
    </row>
    <row r="335" spans="3:9" x14ac:dyDescent="0.35">
      <c r="C335" s="55"/>
      <c r="D335" s="55"/>
      <c r="E335" s="55"/>
      <c r="F335" s="55"/>
      <c r="G335" s="58"/>
      <c r="H335" s="81"/>
    </row>
    <row r="336" spans="3:9" x14ac:dyDescent="0.35">
      <c r="C336" s="55" t="s">
        <v>342</v>
      </c>
      <c r="D336" s="55"/>
      <c r="E336" s="55"/>
      <c r="F336" s="55"/>
      <c r="G336" s="58">
        <f>IFERROR((GETPIVOTDATA("F20",Pivot!$B$255,"År",2024)),)</f>
        <v>1585</v>
      </c>
      <c r="H336" s="82">
        <v>1585</v>
      </c>
    </row>
    <row r="339" spans="3:8" ht="15.5" x14ac:dyDescent="0.35">
      <c r="C339" s="64" t="s">
        <v>216</v>
      </c>
    </row>
    <row r="340" spans="3:8" x14ac:dyDescent="0.35">
      <c r="F340" s="54"/>
      <c r="G340" s="54" t="str">
        <f>Pivot!$C$2</f>
        <v>(Alla)</v>
      </c>
    </row>
    <row r="341" spans="3:8" x14ac:dyDescent="0.35">
      <c r="G341" s="57">
        <v>2024</v>
      </c>
      <c r="H341" s="79" t="s">
        <v>306</v>
      </c>
    </row>
    <row r="342" spans="3:8" x14ac:dyDescent="0.35">
      <c r="C342" s="55" t="s">
        <v>355</v>
      </c>
      <c r="D342" s="55"/>
      <c r="E342" s="55"/>
      <c r="F342" s="104"/>
      <c r="G342" s="78">
        <f>IFERROR((IF(G$350&gt;6,(GETPIVOTDATA("F21",Pivot!$G$267,"År",2024,"F21",1)),)),)</f>
        <v>0.10344827586206896</v>
      </c>
      <c r="H342" s="81">
        <v>0.10344827586206896</v>
      </c>
    </row>
    <row r="343" spans="3:8" x14ac:dyDescent="0.35">
      <c r="C343" s="56">
        <v>2</v>
      </c>
      <c r="D343" s="55"/>
      <c r="E343" s="55"/>
      <c r="F343" s="104"/>
      <c r="G343" s="78">
        <f>IFERROR((IF(G$350&gt;6,(GETPIVOTDATA("F21",Pivot!$G$267,"År",2024,"F21",2)),)),)</f>
        <v>0.30970625798212004</v>
      </c>
      <c r="H343" s="81">
        <v>0.30970625798212004</v>
      </c>
    </row>
    <row r="344" spans="3:8" x14ac:dyDescent="0.35">
      <c r="C344" s="56">
        <v>3</v>
      </c>
      <c r="D344" s="55"/>
      <c r="E344" s="55"/>
      <c r="F344" s="104"/>
      <c r="G344" s="78">
        <f>IFERROR((IF(G$350&gt;6,(GETPIVOTDATA("F21",Pivot!$G$267,"År",2024,"F21",3)),)),)</f>
        <v>0.334610472541507</v>
      </c>
      <c r="H344" s="81">
        <v>0.334610472541507</v>
      </c>
    </row>
    <row r="345" spans="3:8" x14ac:dyDescent="0.35">
      <c r="C345" s="56">
        <v>4</v>
      </c>
      <c r="D345" s="55"/>
      <c r="E345" s="55"/>
      <c r="F345" s="104"/>
      <c r="G345" s="78">
        <f>IFERROR((IF(G$350&gt;6,(GETPIVOTDATA("F21",Pivot!$G$267,"År",2024,"F21",4)),)),)</f>
        <v>0.16602809706257982</v>
      </c>
      <c r="H345" s="81">
        <v>0.16602809706257982</v>
      </c>
    </row>
    <row r="346" spans="3:8" x14ac:dyDescent="0.35">
      <c r="C346" s="55" t="s">
        <v>356</v>
      </c>
      <c r="D346" s="55"/>
      <c r="E346" s="55"/>
      <c r="F346" s="104"/>
      <c r="G346" s="78">
        <f>IFERROR((IF(G$350&gt;6,(GETPIVOTDATA("F21",Pivot!$G$267,"År",2024,"F21",5)),)),)</f>
        <v>5.810983397190294E-2</v>
      </c>
      <c r="H346" s="81">
        <v>5.810983397190294E-2</v>
      </c>
    </row>
    <row r="347" spans="3:8" x14ac:dyDescent="0.35">
      <c r="C347" s="55" t="s">
        <v>350</v>
      </c>
      <c r="D347" s="55"/>
      <c r="E347" s="55"/>
      <c r="F347" s="104"/>
      <c r="G347" s="78">
        <f>IFERROR((IF($F$55&gt;6,(GETPIVOTDATA("F21",Pivot!$G$267,"År",2024,"F21",6)),)),)</f>
        <v>0</v>
      </c>
      <c r="H347" s="81">
        <v>0</v>
      </c>
    </row>
    <row r="348" spans="3:8" x14ac:dyDescent="0.35">
      <c r="C348" s="55" t="s">
        <v>306</v>
      </c>
      <c r="D348" s="55"/>
      <c r="E348" s="55"/>
      <c r="F348" s="104"/>
      <c r="G348" s="78">
        <f>SUM(G342:G347)</f>
        <v>0.97190293742017875</v>
      </c>
      <c r="H348" s="81">
        <v>0.97190293742017875</v>
      </c>
    </row>
    <row r="349" spans="3:8" x14ac:dyDescent="0.35">
      <c r="C349" s="55"/>
      <c r="D349" s="55"/>
      <c r="E349" s="55"/>
      <c r="F349" s="55"/>
      <c r="G349" s="58"/>
      <c r="H349" s="81"/>
    </row>
    <row r="350" spans="3:8" x14ac:dyDescent="0.35">
      <c r="C350" s="55" t="s">
        <v>342</v>
      </c>
      <c r="D350" s="55"/>
      <c r="E350" s="55"/>
      <c r="F350" s="55"/>
      <c r="G350" s="58">
        <f>IFERROR((GETPIVOTDATA("F21",Pivot!$B$267,"År",2024)),)</f>
        <v>1566</v>
      </c>
      <c r="H350" s="82">
        <v>1566</v>
      </c>
    </row>
    <row r="353" spans="3:9" ht="18.5" x14ac:dyDescent="0.45">
      <c r="C353" s="60"/>
      <c r="D353" s="59"/>
      <c r="E353" s="59"/>
      <c r="F353" s="59"/>
      <c r="G353" s="59"/>
      <c r="H353" s="80"/>
      <c r="I353" s="59"/>
    </row>
    <row r="354" spans="3:9" ht="18.5" x14ac:dyDescent="0.45">
      <c r="C354" s="61" t="s">
        <v>365</v>
      </c>
      <c r="D354" s="59"/>
      <c r="E354" s="59"/>
      <c r="F354" s="59"/>
      <c r="G354" s="59"/>
      <c r="H354" s="80"/>
      <c r="I354" s="59"/>
    </row>
    <row r="357" spans="3:9" ht="15.5" x14ac:dyDescent="0.35">
      <c r="C357" s="64" t="s">
        <v>217</v>
      </c>
    </row>
    <row r="358" spans="3:9" x14ac:dyDescent="0.35">
      <c r="F358" s="54"/>
      <c r="G358" s="54" t="str">
        <f>Pivot!$C$2</f>
        <v>(Alla)</v>
      </c>
    </row>
    <row r="359" spans="3:9" x14ac:dyDescent="0.35">
      <c r="G359" s="57">
        <v>2024</v>
      </c>
      <c r="H359" s="79" t="s">
        <v>306</v>
      </c>
    </row>
    <row r="360" spans="3:9" x14ac:dyDescent="0.35">
      <c r="C360" s="55" t="s">
        <v>355</v>
      </c>
      <c r="D360" s="55"/>
      <c r="E360" s="55"/>
      <c r="F360" s="104"/>
      <c r="G360" s="78">
        <f>IFERROR((IF(G$368&gt;6,(GETPIVOTDATA("F22",Pivot!$G$279,"År",2024,"F22",1)),)),)</f>
        <v>0.6360201511335013</v>
      </c>
      <c r="H360" s="81">
        <v>0.6360201511335013</v>
      </c>
    </row>
    <row r="361" spans="3:9" x14ac:dyDescent="0.35">
      <c r="C361" s="56">
        <v>2</v>
      </c>
      <c r="D361" s="55"/>
      <c r="E361" s="55"/>
      <c r="F361" s="104"/>
      <c r="G361" s="78">
        <f>IFERROR((IF(G$368&gt;6,(GETPIVOTDATA("F22",Pivot!$G$279,"År",2024,"F22",2)),)),)</f>
        <v>0.20528967254408059</v>
      </c>
      <c r="H361" s="81">
        <v>0.20528967254408059</v>
      </c>
    </row>
    <row r="362" spans="3:9" x14ac:dyDescent="0.35">
      <c r="C362" s="56">
        <v>3</v>
      </c>
      <c r="D362" s="55"/>
      <c r="E362" s="55"/>
      <c r="F362" s="104"/>
      <c r="G362" s="78">
        <f>IFERROR((IF(G$368&gt;6,(GETPIVOTDATA("F22",Pivot!$G$279,"År",2024,"F22",3)),)),)</f>
        <v>9.3198992443324941E-2</v>
      </c>
      <c r="H362" s="81">
        <v>9.3198992443324941E-2</v>
      </c>
    </row>
    <row r="363" spans="3:9" x14ac:dyDescent="0.35">
      <c r="C363" s="56">
        <v>4</v>
      </c>
      <c r="D363" s="55"/>
      <c r="E363" s="55"/>
      <c r="F363" s="104"/>
      <c r="G363" s="78">
        <f>IFERROR((IF(G$368&gt;6,(GETPIVOTDATA("F22",Pivot!$G$279,"År",2024,"F22",4)),)),)</f>
        <v>2.7078085642317382E-2</v>
      </c>
      <c r="H363" s="81">
        <v>2.7078085642317382E-2</v>
      </c>
    </row>
    <row r="364" spans="3:9" x14ac:dyDescent="0.35">
      <c r="C364" s="55" t="s">
        <v>356</v>
      </c>
      <c r="D364" s="55"/>
      <c r="E364" s="55"/>
      <c r="F364" s="104"/>
      <c r="G364" s="78">
        <f>IFERROR((IF(G$368&gt;6,(GETPIVOTDATA("F22",Pivot!$G$279,"År",2024,"F22",5)),)),)</f>
        <v>1.0705289672544081E-2</v>
      </c>
      <c r="H364" s="81">
        <v>1.0705289672544081E-2</v>
      </c>
    </row>
    <row r="365" spans="3:9" x14ac:dyDescent="0.35">
      <c r="C365" s="55" t="s">
        <v>350</v>
      </c>
      <c r="D365" s="55"/>
      <c r="E365" s="55"/>
      <c r="F365" s="104"/>
      <c r="G365" s="78">
        <f>IFERROR((IF(G$368&gt;6,(GETPIVOTDATA("F22",Pivot!$G$279,"År",2024,"F22",6)),)),)</f>
        <v>2.7707808564231738E-2</v>
      </c>
      <c r="H365" s="81">
        <v>2.7707808564231738E-2</v>
      </c>
    </row>
    <row r="366" spans="3:9" x14ac:dyDescent="0.35">
      <c r="C366" s="55" t="s">
        <v>306</v>
      </c>
      <c r="D366" s="55"/>
      <c r="E366" s="55"/>
      <c r="F366" s="104"/>
      <c r="G366" s="78">
        <f>SUM(G360:G365)</f>
        <v>1</v>
      </c>
      <c r="H366" s="81">
        <v>1</v>
      </c>
    </row>
    <row r="367" spans="3:9" x14ac:dyDescent="0.35">
      <c r="C367" s="55"/>
      <c r="D367" s="55"/>
      <c r="E367" s="55"/>
      <c r="F367" s="55"/>
      <c r="G367" s="58"/>
      <c r="H367" s="81"/>
    </row>
    <row r="368" spans="3:9" x14ac:dyDescent="0.35">
      <c r="C368" s="55" t="s">
        <v>342</v>
      </c>
      <c r="D368" s="55"/>
      <c r="E368" s="55"/>
      <c r="F368" s="55"/>
      <c r="G368" s="58">
        <f>IFERROR((GETPIVOTDATA("F22",Pivot!$B$279,"År",2024)),)</f>
        <v>1588</v>
      </c>
      <c r="H368" s="82">
        <v>1588</v>
      </c>
    </row>
    <row r="371" spans="3:8" ht="15.5" x14ac:dyDescent="0.35">
      <c r="C371" s="64" t="s">
        <v>218</v>
      </c>
    </row>
    <row r="372" spans="3:8" x14ac:dyDescent="0.35">
      <c r="F372" s="54"/>
      <c r="G372" s="54" t="str">
        <f>Pivot!$C$2</f>
        <v>(Alla)</v>
      </c>
    </row>
    <row r="373" spans="3:8" x14ac:dyDescent="0.35">
      <c r="G373" s="57">
        <v>2024</v>
      </c>
      <c r="H373" s="79" t="s">
        <v>306</v>
      </c>
    </row>
    <row r="374" spans="3:8" x14ac:dyDescent="0.35">
      <c r="C374" s="55" t="s">
        <v>355</v>
      </c>
      <c r="D374" s="55"/>
      <c r="E374" s="55"/>
      <c r="F374" s="104"/>
      <c r="G374" s="78">
        <f>IFERROR((IF(G$382&gt;6,(GETPIVOTDATA("F23",Pivot!$G$291,"År",2024,"F23",1)),)),)</f>
        <v>0.73388640714741549</v>
      </c>
      <c r="H374" s="81">
        <v>0.73388640714741549</v>
      </c>
    </row>
    <row r="375" spans="3:8" x14ac:dyDescent="0.35">
      <c r="C375" s="56">
        <v>2</v>
      </c>
      <c r="D375" s="55"/>
      <c r="E375" s="55"/>
      <c r="F375" s="104"/>
      <c r="G375" s="78">
        <f>IFERROR((IF(G$382&gt;6,(GETPIVOTDATA("F23",Pivot!$G$291,"År",2024,"F23",2)),)),)</f>
        <v>0.13975749840459475</v>
      </c>
      <c r="H375" s="81">
        <v>0.13975749840459475</v>
      </c>
    </row>
    <row r="376" spans="3:8" x14ac:dyDescent="0.35">
      <c r="C376" s="56">
        <v>3</v>
      </c>
      <c r="D376" s="55"/>
      <c r="E376" s="55"/>
      <c r="F376" s="104"/>
      <c r="G376" s="78">
        <f>IFERROR((IF(G$382&gt;6,(GETPIVOTDATA("F23",Pivot!$G$291,"År",2024,"F23",3)),)),)</f>
        <v>5.7434588385449903E-2</v>
      </c>
      <c r="H376" s="81">
        <v>5.7434588385449903E-2</v>
      </c>
    </row>
    <row r="377" spans="3:8" x14ac:dyDescent="0.35">
      <c r="C377" s="56">
        <v>4</v>
      </c>
      <c r="D377" s="55"/>
      <c r="E377" s="55"/>
      <c r="F377" s="104"/>
      <c r="G377" s="78">
        <f>IFERROR((IF(G$382&gt;6,(GETPIVOTDATA("F23",Pivot!$G$291,"År",2024,"F23",4)),)),)</f>
        <v>1.6592214422463305E-2</v>
      </c>
      <c r="H377" s="81">
        <v>1.6592214422463305E-2</v>
      </c>
    </row>
    <row r="378" spans="3:8" x14ac:dyDescent="0.35">
      <c r="C378" s="55" t="s">
        <v>356</v>
      </c>
      <c r="D378" s="55"/>
      <c r="E378" s="55"/>
      <c r="F378" s="104"/>
      <c r="G378" s="78">
        <f>IFERROR((IF(G$382&gt;6,(GETPIVOTDATA("F23",Pivot!$G$291,"År",2024,"F23",5)),)),)</f>
        <v>1.6592214422463305E-2</v>
      </c>
      <c r="H378" s="81">
        <v>1.6592214422463305E-2</v>
      </c>
    </row>
    <row r="379" spans="3:8" x14ac:dyDescent="0.35">
      <c r="C379" s="55" t="s">
        <v>350</v>
      </c>
      <c r="D379" s="55"/>
      <c r="E379" s="55"/>
      <c r="F379" s="104"/>
      <c r="G379" s="78">
        <f>IFERROR((IF(G$382&gt;6,(GETPIVOTDATA("F23",Pivot!$G$291,"År",2024,"F23",6)),)),)</f>
        <v>3.5737077217613274E-2</v>
      </c>
      <c r="H379" s="81">
        <v>3.5737077217613274E-2</v>
      </c>
    </row>
    <row r="380" spans="3:8" x14ac:dyDescent="0.35">
      <c r="C380" s="55" t="s">
        <v>306</v>
      </c>
      <c r="D380" s="55"/>
      <c r="E380" s="55"/>
      <c r="F380" s="104"/>
      <c r="G380" s="78">
        <f>SUM(G374:G379)</f>
        <v>1</v>
      </c>
      <c r="H380" s="81">
        <v>1</v>
      </c>
    </row>
    <row r="381" spans="3:8" x14ac:dyDescent="0.35">
      <c r="C381" s="55"/>
      <c r="D381" s="55"/>
      <c r="E381" s="55"/>
      <c r="F381" s="55"/>
      <c r="G381" s="58"/>
      <c r="H381" s="81"/>
    </row>
    <row r="382" spans="3:8" x14ac:dyDescent="0.35">
      <c r="C382" s="55" t="s">
        <v>342</v>
      </c>
      <c r="D382" s="55"/>
      <c r="E382" s="55"/>
      <c r="F382" s="55"/>
      <c r="G382" s="58">
        <f>IFERROR((GETPIVOTDATA("F23",Pivot!$B$291,"År",2024)),)</f>
        <v>1567</v>
      </c>
      <c r="H382" s="82">
        <v>1567</v>
      </c>
    </row>
    <row r="385" spans="3:8" ht="15.5" x14ac:dyDescent="0.35">
      <c r="C385" s="64" t="s">
        <v>219</v>
      </c>
    </row>
    <row r="386" spans="3:8" x14ac:dyDescent="0.35">
      <c r="F386" s="54"/>
      <c r="G386" s="54" t="str">
        <f>Pivot!$C$2</f>
        <v>(Alla)</v>
      </c>
    </row>
    <row r="387" spans="3:8" x14ac:dyDescent="0.35">
      <c r="G387" s="57">
        <v>2024</v>
      </c>
      <c r="H387" s="79" t="s">
        <v>306</v>
      </c>
    </row>
    <row r="388" spans="3:8" x14ac:dyDescent="0.35">
      <c r="C388" s="55" t="s">
        <v>343</v>
      </c>
      <c r="D388" s="55"/>
      <c r="E388" s="55"/>
      <c r="F388" s="104"/>
      <c r="G388" s="78">
        <f>IFERROR((IF(G$395&gt;6,(GETPIVOTDATA("F24",Pivot!$G$303,"År",2024,"F24",1)),)),)</f>
        <v>0.45425867507886436</v>
      </c>
      <c r="H388" s="81">
        <v>0.45425867507886436</v>
      </c>
    </row>
    <row r="389" spans="3:8" x14ac:dyDescent="0.35">
      <c r="C389" s="56">
        <v>2</v>
      </c>
      <c r="D389" s="55"/>
      <c r="E389" s="55"/>
      <c r="F389" s="104"/>
      <c r="G389" s="78">
        <f>IFERROR((IF(G$395&gt;6,(GETPIVOTDATA("F24",Pivot!$G$303,"År",2024,"F24",2)),)),)</f>
        <v>0.32050473186119871</v>
      </c>
      <c r="H389" s="81">
        <v>0.32050473186119871</v>
      </c>
    </row>
    <row r="390" spans="3:8" x14ac:dyDescent="0.35">
      <c r="C390" s="56">
        <v>3</v>
      </c>
      <c r="D390" s="55"/>
      <c r="E390" s="55"/>
      <c r="F390" s="104"/>
      <c r="G390" s="78">
        <f>IFERROR((IF(G$395&gt;6,(GETPIVOTDATA("F24",Pivot!$G$303,"År",2024,"F24",3)),)),)</f>
        <v>0.15205047318611986</v>
      </c>
      <c r="H390" s="81">
        <v>0.15205047318611986</v>
      </c>
    </row>
    <row r="391" spans="3:8" ht="13.5" customHeight="1" x14ac:dyDescent="0.35">
      <c r="C391" s="55" t="s">
        <v>344</v>
      </c>
      <c r="D391" s="55"/>
      <c r="E391" s="55"/>
      <c r="F391" s="104"/>
      <c r="G391" s="78">
        <f>IFERROR((IF(G$395&gt;6,(GETPIVOTDATA("F24",Pivot!$G$303,"År",2024,"F24",4)),)),)</f>
        <v>4.4164037854889593E-2</v>
      </c>
      <c r="H391" s="81">
        <v>4.4164037854889593E-2</v>
      </c>
    </row>
    <row r="392" spans="3:8" x14ac:dyDescent="0.35">
      <c r="C392" s="55" t="s">
        <v>345</v>
      </c>
      <c r="D392" s="55"/>
      <c r="E392" s="55"/>
      <c r="F392" s="104"/>
      <c r="G392" s="78">
        <f>IFERROR((IF(G$395&gt;6,(GETPIVOTDATA("F24",Pivot!$G$303,"År",2024,"F24",5)),)),)</f>
        <v>2.9022082018927444E-2</v>
      </c>
      <c r="H392" s="81">
        <v>2.9022082018927444E-2</v>
      </c>
    </row>
    <row r="393" spans="3:8" x14ac:dyDescent="0.35">
      <c r="C393" s="55" t="s">
        <v>306</v>
      </c>
      <c r="D393" s="55"/>
      <c r="E393" s="55"/>
      <c r="F393" s="104"/>
      <c r="G393" s="78">
        <f>SUM(G388:G392)</f>
        <v>0.99999999999999989</v>
      </c>
      <c r="H393" s="81">
        <v>0.99999999999999989</v>
      </c>
    </row>
    <row r="394" spans="3:8" x14ac:dyDescent="0.35">
      <c r="C394" s="55"/>
      <c r="D394" s="55"/>
      <c r="E394" s="55"/>
      <c r="F394" s="55"/>
      <c r="G394" s="58"/>
      <c r="H394" s="81"/>
    </row>
    <row r="395" spans="3:8" x14ac:dyDescent="0.35">
      <c r="C395" s="55" t="s">
        <v>342</v>
      </c>
      <c r="D395" s="55"/>
      <c r="E395" s="55"/>
      <c r="F395" s="55"/>
      <c r="G395" s="58">
        <f>IFERROR((GETPIVOTDATA("F24",Pivot!$B$303,"År",2024)),)</f>
        <v>1585</v>
      </c>
      <c r="H395" s="82">
        <v>1585</v>
      </c>
    </row>
    <row r="398" spans="3:8" ht="15.5" x14ac:dyDescent="0.35">
      <c r="C398" s="64" t="s">
        <v>212</v>
      </c>
    </row>
    <row r="399" spans="3:8" x14ac:dyDescent="0.35">
      <c r="F399" s="54"/>
      <c r="G399" s="54" t="str">
        <f>Pivot!$C$2</f>
        <v>(Alla)</v>
      </c>
      <c r="H399" s="79" t="s">
        <v>54</v>
      </c>
    </row>
    <row r="400" spans="3:8" x14ac:dyDescent="0.35">
      <c r="G400" s="57">
        <v>2024</v>
      </c>
      <c r="H400" s="79" t="s">
        <v>306</v>
      </c>
    </row>
    <row r="401" spans="3:9" x14ac:dyDescent="0.35">
      <c r="C401" s="55" t="s">
        <v>343</v>
      </c>
      <c r="D401" s="55"/>
      <c r="E401" s="55"/>
      <c r="F401" s="104"/>
      <c r="G401" s="78">
        <f>IFERROR((IF(G$408&gt;6,(GETPIVOTDATA("F25",Pivot!$G$315,"År",2024,"F25",1)),)),)</f>
        <v>0.44331855604813175</v>
      </c>
      <c r="H401" s="81">
        <v>0.44331855604813175</v>
      </c>
    </row>
    <row r="402" spans="3:9" x14ac:dyDescent="0.35">
      <c r="C402" s="56">
        <v>2</v>
      </c>
      <c r="D402" s="55"/>
      <c r="E402" s="55"/>
      <c r="F402" s="104"/>
      <c r="G402" s="78">
        <f>IFERROR((IF(G$408&gt;6,(GETPIVOTDATA("F25",Pivot!$G$315,"År",2024,"F25",2)),)),)</f>
        <v>0.29702343255224828</v>
      </c>
      <c r="H402" s="81">
        <v>0.29702343255224828</v>
      </c>
    </row>
    <row r="403" spans="3:9" x14ac:dyDescent="0.35">
      <c r="C403" s="56">
        <v>3</v>
      </c>
      <c r="D403" s="55"/>
      <c r="E403" s="55"/>
      <c r="F403" s="104"/>
      <c r="G403" s="78">
        <f>IFERROR((IF(G$408&gt;6,(GETPIVOTDATA("F25",Pivot!$G$315,"År",2024,"F25",3)),)),)</f>
        <v>0.14882837238758709</v>
      </c>
      <c r="H403" s="81">
        <v>0.14882837238758709</v>
      </c>
    </row>
    <row r="404" spans="3:9" x14ac:dyDescent="0.35">
      <c r="C404" s="55" t="s">
        <v>344</v>
      </c>
      <c r="D404" s="55"/>
      <c r="E404" s="55"/>
      <c r="F404" s="104"/>
      <c r="G404" s="78">
        <f>IFERROR((IF(G$408&gt;6,(GETPIVOTDATA("F25",Pivot!$G$315,"År",2024,"F25",4)),)),)</f>
        <v>7.6630778974034197E-2</v>
      </c>
      <c r="H404" s="81">
        <v>7.6630778974034197E-2</v>
      </c>
    </row>
    <row r="405" spans="3:9" x14ac:dyDescent="0.35">
      <c r="C405" s="55" t="s">
        <v>345</v>
      </c>
      <c r="D405" s="55"/>
      <c r="E405" s="55"/>
      <c r="F405" s="104"/>
      <c r="G405" s="78">
        <f>IFERROR((IF(G$408&gt;6,(GETPIVOTDATA("F25",Pivot!$G$315,"År",2024,"F25",5)),)),)</f>
        <v>3.4198860037998734E-2</v>
      </c>
      <c r="H405" s="81">
        <v>3.4198860037998734E-2</v>
      </c>
    </row>
    <row r="406" spans="3:9" x14ac:dyDescent="0.35">
      <c r="C406" s="55" t="s">
        <v>306</v>
      </c>
      <c r="D406" s="55"/>
      <c r="E406" s="55"/>
      <c r="F406" s="104"/>
      <c r="G406" s="78">
        <f>SUM(G401:G405)</f>
        <v>1</v>
      </c>
      <c r="H406" s="81">
        <v>1</v>
      </c>
    </row>
    <row r="407" spans="3:9" x14ac:dyDescent="0.35">
      <c r="C407" s="55"/>
      <c r="D407" s="55"/>
      <c r="E407" s="55"/>
      <c r="F407" s="55"/>
      <c r="G407" s="58"/>
      <c r="H407" s="83"/>
    </row>
    <row r="408" spans="3:9" x14ac:dyDescent="0.35">
      <c r="C408" s="55" t="s">
        <v>342</v>
      </c>
      <c r="D408" s="55"/>
      <c r="E408" s="55"/>
      <c r="F408" s="55"/>
      <c r="G408" s="58">
        <f>IFERROR((GETPIVOTDATA("F25",Pivot!$B$315,"År",2024)),)</f>
        <v>1579</v>
      </c>
      <c r="H408" s="83">
        <v>1579</v>
      </c>
    </row>
    <row r="411" spans="3:9" ht="18.5" x14ac:dyDescent="0.45">
      <c r="C411" s="60"/>
      <c r="D411" s="59"/>
      <c r="E411" s="59"/>
      <c r="F411" s="59"/>
      <c r="G411" s="59"/>
      <c r="H411" s="80"/>
      <c r="I411" s="59"/>
    </row>
    <row r="412" spans="3:9" ht="18.5" x14ac:dyDescent="0.45">
      <c r="C412" s="61" t="s">
        <v>371</v>
      </c>
      <c r="D412" s="59"/>
      <c r="E412" s="59"/>
      <c r="F412" s="59"/>
      <c r="G412" s="59"/>
      <c r="H412" s="80"/>
      <c r="I412" s="59"/>
    </row>
    <row r="415" spans="3:9" ht="15.5" x14ac:dyDescent="0.35">
      <c r="C415" s="64" t="s">
        <v>220</v>
      </c>
    </row>
    <row r="416" spans="3:9" x14ac:dyDescent="0.35">
      <c r="F416" s="54"/>
      <c r="G416" s="54" t="str">
        <f>Pivot!$C$2</f>
        <v>(Alla)</v>
      </c>
    </row>
    <row r="417" spans="3:14" x14ac:dyDescent="0.35">
      <c r="G417" s="57">
        <v>2024</v>
      </c>
      <c r="H417" s="79" t="s">
        <v>306</v>
      </c>
    </row>
    <row r="418" spans="3:14" ht="15.5" x14ac:dyDescent="0.35">
      <c r="C418" s="55" t="s">
        <v>343</v>
      </c>
      <c r="D418" s="55"/>
      <c r="E418" s="55"/>
      <c r="F418" s="104"/>
      <c r="G418" s="78">
        <f>IFERROR((IF(G$425&gt;6,(GETPIVOTDATA("F26",Pivot!$G$327,"År",2024,"F26",1)),)),)</f>
        <v>0.31190926275992437</v>
      </c>
      <c r="H418" s="81">
        <v>0.31190926275992437</v>
      </c>
      <c r="N418" s="64"/>
    </row>
    <row r="419" spans="3:14" x14ac:dyDescent="0.35">
      <c r="C419" s="56">
        <v>2</v>
      </c>
      <c r="D419" s="55"/>
      <c r="E419" s="55"/>
      <c r="F419" s="104"/>
      <c r="G419" s="78">
        <f>IFERROR((IF(G$425&gt;6,(GETPIVOTDATA("F26",Pivot!$G$327,"År",2024,"F26",2)),)),)</f>
        <v>0.35097668557025835</v>
      </c>
      <c r="H419" s="81">
        <v>0.35097668557025835</v>
      </c>
    </row>
    <row r="420" spans="3:14" x14ac:dyDescent="0.35">
      <c r="C420" s="56">
        <v>3</v>
      </c>
      <c r="D420" s="55"/>
      <c r="E420" s="55"/>
      <c r="F420" s="104"/>
      <c r="G420" s="78">
        <f>IFERROR((IF(G$425&gt;6,(GETPIVOTDATA("F26",Pivot!$G$327,"År",2024,"F26",3)),)),)</f>
        <v>0.18147448015122875</v>
      </c>
      <c r="H420" s="81">
        <v>0.18147448015122875</v>
      </c>
    </row>
    <row r="421" spans="3:14" x14ac:dyDescent="0.35">
      <c r="C421" s="55" t="s">
        <v>344</v>
      </c>
      <c r="D421" s="55"/>
      <c r="E421" s="55"/>
      <c r="F421" s="104"/>
      <c r="G421" s="78">
        <f>IFERROR((IF(G$425&gt;6,(GETPIVOTDATA("F26",Pivot!$G$327,"År",2024,"F26",4)),)),)</f>
        <v>8.6956521739130432E-2</v>
      </c>
      <c r="H421" s="81">
        <v>8.6956521739130432E-2</v>
      </c>
    </row>
    <row r="422" spans="3:14" x14ac:dyDescent="0.35">
      <c r="C422" s="55" t="s">
        <v>345</v>
      </c>
      <c r="D422" s="55"/>
      <c r="E422" s="55"/>
      <c r="F422" s="104"/>
      <c r="G422" s="78">
        <f>IFERROR((IF(G$425&gt;6,(GETPIVOTDATA("F26",Pivot!$G$327,"År",2024,"F26",5)),)),)</f>
        <v>6.8683049779458091E-2</v>
      </c>
      <c r="H422" s="81">
        <v>6.8683049779458091E-2</v>
      </c>
    </row>
    <row r="423" spans="3:14" x14ac:dyDescent="0.35">
      <c r="C423" s="55" t="s">
        <v>306</v>
      </c>
      <c r="D423" s="55"/>
      <c r="E423" s="55"/>
      <c r="F423" s="104"/>
      <c r="G423" s="78">
        <f>SUM(G418:G422)</f>
        <v>0.99999999999999989</v>
      </c>
      <c r="H423" s="81">
        <v>0.99999999999999989</v>
      </c>
    </row>
    <row r="424" spans="3:14" x14ac:dyDescent="0.35">
      <c r="C424" s="55"/>
      <c r="D424" s="55"/>
      <c r="E424" s="55"/>
      <c r="F424" s="55"/>
      <c r="G424" s="58"/>
      <c r="H424" s="83"/>
    </row>
    <row r="425" spans="3:14" x14ac:dyDescent="0.35">
      <c r="C425" s="55" t="s">
        <v>342</v>
      </c>
      <c r="D425" s="55"/>
      <c r="E425" s="55"/>
      <c r="F425" s="55"/>
      <c r="G425" s="58">
        <f>IFERROR((GETPIVOTDATA("F26",Pivot!$B$327,"År",2024)),)</f>
        <v>1587</v>
      </c>
      <c r="H425" s="83">
        <v>1587</v>
      </c>
    </row>
    <row r="428" spans="3:14" ht="15.5" x14ac:dyDescent="0.35">
      <c r="C428" s="64" t="s">
        <v>221</v>
      </c>
    </row>
    <row r="429" spans="3:14" x14ac:dyDescent="0.35">
      <c r="F429" s="54"/>
      <c r="G429" s="54" t="str">
        <f>Pivot!$C$2</f>
        <v>(Alla)</v>
      </c>
    </row>
    <row r="430" spans="3:14" ht="13" customHeight="1" x14ac:dyDescent="0.35">
      <c r="G430" s="57">
        <v>2024</v>
      </c>
      <c r="H430" s="79" t="s">
        <v>306</v>
      </c>
    </row>
    <row r="431" spans="3:14" ht="13" customHeight="1" x14ac:dyDescent="0.35">
      <c r="C431" s="55" t="s">
        <v>348</v>
      </c>
      <c r="D431" s="55"/>
      <c r="E431" s="55"/>
      <c r="F431" s="104"/>
      <c r="G431" s="78">
        <f>IFERROR((IF(G$439&gt;6,(GETPIVOTDATA("F27",Pivot!$G$339,"År",2024,"F27",1)),)),)</f>
        <v>0.11805555555555555</v>
      </c>
      <c r="H431" s="81">
        <v>0.11805555555555555</v>
      </c>
    </row>
    <row r="432" spans="3:14" ht="13" customHeight="1" x14ac:dyDescent="0.35">
      <c r="C432" s="56">
        <v>2</v>
      </c>
      <c r="D432" s="55"/>
      <c r="E432" s="55"/>
      <c r="F432" s="104"/>
      <c r="G432" s="78">
        <f>IFERROR((IF(G$439&gt;6,(GETPIVOTDATA("F27",Pivot!$G$339,"År",2024,"F27",2)),)),)</f>
        <v>0.32765151515151514</v>
      </c>
      <c r="H432" s="81">
        <v>0.32765151515151514</v>
      </c>
    </row>
    <row r="433" spans="3:9" x14ac:dyDescent="0.35">
      <c r="C433" s="56">
        <v>3</v>
      </c>
      <c r="D433" s="55"/>
      <c r="E433" s="55"/>
      <c r="F433" s="104"/>
      <c r="G433" s="78">
        <f>IFERROR((IF(G$439&gt;6,(GETPIVOTDATA("F27",Pivot!$G$339,"År",2024,"F27",3)),)),)</f>
        <v>0.26452020202020204</v>
      </c>
      <c r="H433" s="81">
        <v>0.26452020202020204</v>
      </c>
    </row>
    <row r="434" spans="3:9" x14ac:dyDescent="0.35">
      <c r="C434" s="56">
        <v>4</v>
      </c>
      <c r="D434" s="55"/>
      <c r="E434" s="55"/>
      <c r="F434" s="104"/>
      <c r="G434" s="78">
        <f>IFERROR((IF(G$439&gt;6,(GETPIVOTDATA("F27",Pivot!$G$339,"År",2024,"F27",4)),)),)</f>
        <v>0.18308080808080809</v>
      </c>
      <c r="H434" s="81">
        <v>0.18308080808080809</v>
      </c>
    </row>
    <row r="435" spans="3:9" x14ac:dyDescent="0.35">
      <c r="C435" s="55" t="s">
        <v>349</v>
      </c>
      <c r="D435" s="55"/>
      <c r="E435" s="55"/>
      <c r="F435" s="104"/>
      <c r="G435" s="78">
        <f>IFERROR((IF(G$439&gt;6,(GETPIVOTDATA("F27",Pivot!$G$339,"År",2024,"F27",5)),)),)</f>
        <v>7.7020202020202017E-2</v>
      </c>
      <c r="H435" s="81">
        <v>7.7020202020202017E-2</v>
      </c>
    </row>
    <row r="436" spans="3:9" x14ac:dyDescent="0.35">
      <c r="C436" s="55" t="s">
        <v>350</v>
      </c>
      <c r="D436" s="55"/>
      <c r="E436" s="55"/>
      <c r="F436" s="104"/>
      <c r="G436" s="78">
        <f>IFERROR((IF(G$439&gt;6,(GETPIVOTDATA("F27",Pivot!$G$339,"År",2024,"F27",6)),)),)</f>
        <v>2.9671717171717172E-2</v>
      </c>
      <c r="H436" s="81">
        <v>2.9671717171717172E-2</v>
      </c>
    </row>
    <row r="437" spans="3:9" x14ac:dyDescent="0.35">
      <c r="C437" s="55" t="s">
        <v>306</v>
      </c>
      <c r="D437" s="55"/>
      <c r="E437" s="55"/>
      <c r="F437" s="104"/>
      <c r="G437" s="78">
        <f>SUM(G431:G436)</f>
        <v>0.99999999999999989</v>
      </c>
      <c r="H437" s="81">
        <v>0.99999999999999989</v>
      </c>
    </row>
    <row r="438" spans="3:9" x14ac:dyDescent="0.35">
      <c r="C438" s="55"/>
      <c r="D438" s="55"/>
      <c r="E438" s="55"/>
      <c r="F438" s="55"/>
      <c r="G438" s="58"/>
      <c r="H438" s="83"/>
    </row>
    <row r="439" spans="3:9" x14ac:dyDescent="0.35">
      <c r="C439" s="55" t="s">
        <v>342</v>
      </c>
      <c r="D439" s="55"/>
      <c r="E439" s="55"/>
      <c r="F439" s="55"/>
      <c r="G439" s="58">
        <f>IFERROR((GETPIVOTDATA("F27",Pivot!$B$339,"År",2024)),)</f>
        <v>1584</v>
      </c>
      <c r="H439" s="83">
        <v>1584</v>
      </c>
    </row>
    <row r="442" spans="3:9" ht="18.5" x14ac:dyDescent="0.45">
      <c r="C442" s="60"/>
      <c r="D442" s="59"/>
      <c r="E442" s="59"/>
      <c r="F442" s="59"/>
      <c r="G442" s="59"/>
      <c r="H442" s="80"/>
      <c r="I442" s="59"/>
    </row>
    <row r="443" spans="3:9" ht="18.5" x14ac:dyDescent="0.45">
      <c r="C443" s="61" t="s">
        <v>372</v>
      </c>
      <c r="D443" s="59"/>
      <c r="E443" s="59"/>
      <c r="F443" s="59"/>
      <c r="G443" s="59"/>
      <c r="H443" s="80"/>
      <c r="I443" s="59"/>
    </row>
    <row r="446" spans="3:9" ht="15.5" x14ac:dyDescent="0.35">
      <c r="C446" s="64" t="s">
        <v>222</v>
      </c>
    </row>
    <row r="447" spans="3:9" x14ac:dyDescent="0.35">
      <c r="F447" s="54"/>
      <c r="G447" s="54" t="str">
        <f>Pivot!$C$2</f>
        <v>(Alla)</v>
      </c>
    </row>
    <row r="448" spans="3:9" x14ac:dyDescent="0.35">
      <c r="G448" s="57">
        <v>2024</v>
      </c>
      <c r="H448" s="79" t="s">
        <v>306</v>
      </c>
    </row>
    <row r="449" spans="3:8" x14ac:dyDescent="0.35">
      <c r="C449" s="55" t="s">
        <v>343</v>
      </c>
      <c r="D449" s="55"/>
      <c r="E449" s="55"/>
      <c r="F449" s="104"/>
      <c r="G449" s="78">
        <f>IFERROR((IF(G$456&gt;6,(GETPIVOTDATA("F28",Pivot!$G$351,"År",2024,"F28",1)),)),)</f>
        <v>0.40213971050975456</v>
      </c>
      <c r="H449" s="81">
        <v>0.40213971050975456</v>
      </c>
    </row>
    <row r="450" spans="3:8" x14ac:dyDescent="0.35">
      <c r="C450" s="56">
        <v>2</v>
      </c>
      <c r="D450" s="55"/>
      <c r="E450" s="55"/>
      <c r="F450" s="104"/>
      <c r="G450" s="78">
        <f>IFERROR((IF(G$456&gt;6,(GETPIVOTDATA("F28",Pivot!$G$351,"År",2024,"F28",2)),)),)</f>
        <v>0.30585273757079923</v>
      </c>
      <c r="H450" s="81">
        <v>0.30585273757079923</v>
      </c>
    </row>
    <row r="451" spans="3:8" x14ac:dyDescent="0.35">
      <c r="C451" s="56">
        <v>3</v>
      </c>
      <c r="D451" s="55"/>
      <c r="E451" s="55"/>
      <c r="F451" s="104"/>
      <c r="G451" s="78">
        <f>IFERROR((IF(G$456&gt;6,(GETPIVOTDATA("F28",Pivot!$G$351,"År",2024,"F28",3)),)),)</f>
        <v>0.15229704216488357</v>
      </c>
      <c r="H451" s="81">
        <v>0.15229704216488357</v>
      </c>
    </row>
    <row r="452" spans="3:8" x14ac:dyDescent="0.35">
      <c r="C452" s="55" t="s">
        <v>344</v>
      </c>
      <c r="D452" s="55"/>
      <c r="E452" s="55"/>
      <c r="F452" s="104"/>
      <c r="G452" s="78">
        <f>IFERROR((IF(G$456&gt;6,(GETPIVOTDATA("F28",Pivot!$G$351,"År",2024,"F28",4)),)),)</f>
        <v>5.2234109502831971E-2</v>
      </c>
      <c r="H452" s="81">
        <v>5.2234109502831971E-2</v>
      </c>
    </row>
    <row r="453" spans="3:8" x14ac:dyDescent="0.35">
      <c r="C453" s="55" t="s">
        <v>345</v>
      </c>
      <c r="D453" s="55"/>
      <c r="E453" s="55"/>
      <c r="F453" s="104"/>
      <c r="G453" s="78">
        <f>IFERROR((IF(G$456&gt;6,(GETPIVOTDATA("F28",Pivot!$G$351,"År",2024,"F28",5)),)),)</f>
        <v>8.7476400251730646E-2</v>
      </c>
      <c r="H453" s="81">
        <v>8.7476400251730646E-2</v>
      </c>
    </row>
    <row r="454" spans="3:8" x14ac:dyDescent="0.35">
      <c r="C454" s="55" t="s">
        <v>306</v>
      </c>
      <c r="D454" s="55"/>
      <c r="E454" s="55"/>
      <c r="F454" s="104"/>
      <c r="G454" s="78">
        <f>SUM(G449:G453)</f>
        <v>0.99999999999999989</v>
      </c>
      <c r="H454" s="81">
        <v>0.99999999999999989</v>
      </c>
    </row>
    <row r="455" spans="3:8" x14ac:dyDescent="0.35">
      <c r="C455" s="55"/>
      <c r="D455" s="55"/>
      <c r="E455" s="55"/>
      <c r="F455" s="55"/>
      <c r="G455" s="58"/>
      <c r="H455" s="81"/>
    </row>
    <row r="456" spans="3:8" x14ac:dyDescent="0.35">
      <c r="C456" s="55" t="s">
        <v>342</v>
      </c>
      <c r="D456" s="55"/>
      <c r="E456" s="55"/>
      <c r="F456" s="55"/>
      <c r="G456" s="58">
        <f>IFERROR((GETPIVOTDATA("F14",Pivot!$B$183,"År",2024)),)</f>
        <v>1584</v>
      </c>
      <c r="H456" s="82">
        <v>1584</v>
      </c>
    </row>
    <row r="459" spans="3:8" ht="15.5" x14ac:dyDescent="0.35">
      <c r="C459" s="64" t="s">
        <v>223</v>
      </c>
    </row>
    <row r="460" spans="3:8" ht="15.65" customHeight="1" x14ac:dyDescent="0.35">
      <c r="F460" s="54"/>
      <c r="G460" s="54" t="str">
        <f>Pivot!$C$2</f>
        <v>(Alla)</v>
      </c>
    </row>
    <row r="461" spans="3:8" x14ac:dyDescent="0.35">
      <c r="G461" s="57">
        <v>2024</v>
      </c>
      <c r="H461" s="79" t="s">
        <v>306</v>
      </c>
    </row>
    <row r="462" spans="3:8" x14ac:dyDescent="0.35">
      <c r="C462" s="55" t="s">
        <v>359</v>
      </c>
      <c r="D462" s="55"/>
      <c r="E462" s="55"/>
      <c r="F462" s="104"/>
      <c r="G462" s="78">
        <f>IFERROR((IF(G$469&gt;6,(GETPIVOTDATA("F29",Pivot!$G$363,"År",2024,"F29",1)),)),)</f>
        <v>0.19697923222152297</v>
      </c>
      <c r="H462" s="81">
        <v>0.19697923222152297</v>
      </c>
    </row>
    <row r="463" spans="3:8" x14ac:dyDescent="0.35">
      <c r="C463" s="56">
        <v>2</v>
      </c>
      <c r="D463" s="55"/>
      <c r="E463" s="55"/>
      <c r="F463" s="104"/>
      <c r="G463" s="78">
        <f>IFERROR((IF(G$469&gt;6,(GETPIVOTDATA("F29",Pivot!$G$363,"År",2024,"F29",2)),)),)</f>
        <v>0.41095028319697924</v>
      </c>
      <c r="H463" s="81">
        <v>0.41095028319697924</v>
      </c>
    </row>
    <row r="464" spans="3:8" x14ac:dyDescent="0.35">
      <c r="C464" s="56">
        <v>3</v>
      </c>
      <c r="D464" s="55"/>
      <c r="E464" s="55"/>
      <c r="F464" s="104"/>
      <c r="G464" s="78">
        <f>IFERROR((IF(G$469&gt;6,(GETPIVOTDATA("F29",Pivot!$G$363,"År",2024,"F29",3)),)),)</f>
        <v>0.18628067967275017</v>
      </c>
      <c r="H464" s="81">
        <v>0.18628067967275017</v>
      </c>
    </row>
    <row r="465" spans="3:9" x14ac:dyDescent="0.35">
      <c r="C465" s="55" t="s">
        <v>360</v>
      </c>
      <c r="D465" s="55"/>
      <c r="E465" s="55"/>
      <c r="F465" s="104"/>
      <c r="G465" s="78">
        <f>IFERROR((IF(G$469&gt;6,(GETPIVOTDATA("F29",Pivot!$G$363,"År",2024,"F29",4)),)),)</f>
        <v>7.8036500943989937E-2</v>
      </c>
      <c r="H465" s="81">
        <v>7.8036500943989937E-2</v>
      </c>
    </row>
    <row r="466" spans="3:9" x14ac:dyDescent="0.35">
      <c r="C466" s="55" t="s">
        <v>345</v>
      </c>
      <c r="D466" s="55"/>
      <c r="E466" s="55"/>
      <c r="F466" s="104"/>
      <c r="G466" s="78">
        <f>IFERROR((IF(G$469&gt;6,(GETPIVOTDATA("F29",Pivot!$G$363,"År",2024,"F29",5)),)),)</f>
        <v>0.1277533039647577</v>
      </c>
      <c r="H466" s="81">
        <v>0.1277533039647577</v>
      </c>
    </row>
    <row r="467" spans="3:9" x14ac:dyDescent="0.35">
      <c r="C467" s="55" t="s">
        <v>306</v>
      </c>
      <c r="D467" s="55"/>
      <c r="E467" s="55"/>
      <c r="F467" s="104"/>
      <c r="G467" s="78">
        <f>SUM(G462:G466)</f>
        <v>1</v>
      </c>
      <c r="H467" s="81">
        <v>1</v>
      </c>
    </row>
    <row r="468" spans="3:9" x14ac:dyDescent="0.35">
      <c r="C468" s="55"/>
      <c r="D468" s="55"/>
      <c r="E468" s="55"/>
      <c r="F468" s="55"/>
      <c r="G468" s="58"/>
      <c r="H468" s="81"/>
    </row>
    <row r="469" spans="3:9" x14ac:dyDescent="0.35">
      <c r="C469" s="55" t="s">
        <v>342</v>
      </c>
      <c r="D469" s="55"/>
      <c r="E469" s="55"/>
      <c r="F469" s="55"/>
      <c r="G469" s="58">
        <f>IFERROR((GETPIVOTDATA("F29",Pivot!$B$363,"År",2024)),)</f>
        <v>1589</v>
      </c>
      <c r="H469" s="82">
        <v>1589</v>
      </c>
    </row>
    <row r="472" spans="3:9" ht="18.5" x14ac:dyDescent="0.45">
      <c r="C472" s="60"/>
      <c r="D472" s="59"/>
      <c r="E472" s="59"/>
      <c r="F472" s="59"/>
      <c r="G472" s="59"/>
      <c r="H472" s="80"/>
      <c r="I472" s="59"/>
    </row>
    <row r="473" spans="3:9" ht="18.5" x14ac:dyDescent="0.45">
      <c r="C473" s="61" t="s">
        <v>362</v>
      </c>
      <c r="D473" s="59"/>
      <c r="E473" s="59"/>
      <c r="F473" s="59"/>
      <c r="G473" s="59"/>
      <c r="H473" s="80"/>
      <c r="I473" s="59"/>
    </row>
    <row r="476" spans="3:9" ht="15.5" x14ac:dyDescent="0.35">
      <c r="C476" s="64" t="s">
        <v>224</v>
      </c>
    </row>
    <row r="477" spans="3:9" x14ac:dyDescent="0.35">
      <c r="F477" s="54"/>
      <c r="G477" s="54" t="str">
        <f>Pivot!$C$2</f>
        <v>(Alla)</v>
      </c>
    </row>
    <row r="478" spans="3:9" x14ac:dyDescent="0.35">
      <c r="G478" s="57">
        <v>2024</v>
      </c>
      <c r="H478" s="79" t="s">
        <v>306</v>
      </c>
    </row>
    <row r="479" spans="3:9" x14ac:dyDescent="0.35">
      <c r="C479" s="55" t="s">
        <v>343</v>
      </c>
      <c r="D479" s="55"/>
      <c r="E479" s="55"/>
      <c r="F479" s="104"/>
      <c r="G479" s="78">
        <f>IFERROR((IF(G$486&gt;6,(GETPIVOTDATA("F30",Pivot!$G$375,"År",2024,"F30",1)),)),)</f>
        <v>0.32050473186119871</v>
      </c>
      <c r="H479" s="81">
        <v>0.32050473186119871</v>
      </c>
    </row>
    <row r="480" spans="3:9" x14ac:dyDescent="0.35">
      <c r="C480" s="56">
        <v>2</v>
      </c>
      <c r="D480" s="55"/>
      <c r="E480" s="55"/>
      <c r="F480" s="104"/>
      <c r="G480" s="78">
        <f>IFERROR((IF(G$486&gt;6,(GETPIVOTDATA("F30",Pivot!$G$375,"År",2024,"F30",2)),)),)</f>
        <v>0.36656151419558358</v>
      </c>
      <c r="H480" s="81">
        <v>0.36656151419558358</v>
      </c>
    </row>
    <row r="481" spans="3:9" x14ac:dyDescent="0.35">
      <c r="C481" s="56">
        <v>3</v>
      </c>
      <c r="D481" s="55"/>
      <c r="E481" s="55"/>
      <c r="F481" s="104"/>
      <c r="G481" s="78">
        <f>IFERROR((IF(G$486&gt;6,(GETPIVOTDATA("F30",Pivot!$G$375,"År",2024,"F30",3)),)),)</f>
        <v>0.22649842271293374</v>
      </c>
      <c r="H481" s="81">
        <v>0.22649842271293374</v>
      </c>
    </row>
    <row r="482" spans="3:9" x14ac:dyDescent="0.35">
      <c r="C482" s="55" t="s">
        <v>344</v>
      </c>
      <c r="D482" s="55"/>
      <c r="E482" s="55"/>
      <c r="F482" s="104"/>
      <c r="G482" s="78">
        <f>IFERROR((IF(G$486&gt;6,(GETPIVOTDATA("F30",Pivot!$G$375,"År",2024,"F30",4)),)),)</f>
        <v>5.7413249211356467E-2</v>
      </c>
      <c r="H482" s="81">
        <v>5.7413249211356467E-2</v>
      </c>
    </row>
    <row r="483" spans="3:9" x14ac:dyDescent="0.35">
      <c r="C483" s="55" t="s">
        <v>345</v>
      </c>
      <c r="D483" s="55"/>
      <c r="E483" s="55"/>
      <c r="F483" s="104"/>
      <c r="G483" s="78">
        <f>IFERROR((IF(G$486&gt;6,(GETPIVOTDATA("F30",Pivot!$G$375,"År",2024,"F30",5)),)),)</f>
        <v>2.9022082018927444E-2</v>
      </c>
      <c r="H483" s="81">
        <v>2.9022082018927444E-2</v>
      </c>
    </row>
    <row r="484" spans="3:9" x14ac:dyDescent="0.35">
      <c r="C484" s="55" t="s">
        <v>306</v>
      </c>
      <c r="D484" s="55"/>
      <c r="E484" s="55"/>
      <c r="F484" s="104"/>
      <c r="G484" s="78">
        <f>SUM(G479:G483)</f>
        <v>0.99999999999999989</v>
      </c>
      <c r="H484" s="81">
        <v>0.99999999999999989</v>
      </c>
    </row>
    <row r="485" spans="3:9" x14ac:dyDescent="0.35">
      <c r="C485" s="55"/>
      <c r="D485" s="55"/>
      <c r="E485" s="55"/>
      <c r="F485" s="55"/>
      <c r="G485" s="58"/>
      <c r="H485" s="83"/>
    </row>
    <row r="486" spans="3:9" x14ac:dyDescent="0.35">
      <c r="C486" s="55" t="s">
        <v>342</v>
      </c>
      <c r="D486" s="55"/>
      <c r="E486" s="55"/>
      <c r="F486" s="55"/>
      <c r="G486" s="58">
        <f>IFERROR((GETPIVOTDATA("F30",Pivot!$B$375,"År",2024)),)</f>
        <v>1585</v>
      </c>
      <c r="H486" s="83">
        <v>1585</v>
      </c>
    </row>
    <row r="489" spans="3:9" ht="18.5" x14ac:dyDescent="0.45">
      <c r="C489" s="60"/>
      <c r="D489" s="59"/>
      <c r="E489" s="59"/>
      <c r="F489" s="59"/>
      <c r="G489" s="59"/>
      <c r="H489" s="80"/>
      <c r="I489" s="59"/>
    </row>
    <row r="490" spans="3:9" ht="18.5" x14ac:dyDescent="0.45">
      <c r="C490" s="61" t="s">
        <v>361</v>
      </c>
      <c r="D490" s="59"/>
      <c r="E490" s="59"/>
      <c r="F490" s="59"/>
      <c r="G490" s="59"/>
      <c r="H490" s="80"/>
      <c r="I490" s="59"/>
    </row>
    <row r="493" spans="3:9" ht="15.5" x14ac:dyDescent="0.35">
      <c r="C493" s="64" t="s">
        <v>303</v>
      </c>
    </row>
    <row r="494" spans="3:9" x14ac:dyDescent="0.35">
      <c r="F494" s="54"/>
      <c r="G494" s="54" t="str">
        <f>Pivot!$C$2</f>
        <v>(Alla)</v>
      </c>
    </row>
    <row r="495" spans="3:9" x14ac:dyDescent="0.35">
      <c r="G495" s="57">
        <v>2024</v>
      </c>
      <c r="H495" s="79" t="s">
        <v>306</v>
      </c>
    </row>
    <row r="496" spans="3:9" x14ac:dyDescent="0.35">
      <c r="C496" s="55" t="s">
        <v>363</v>
      </c>
      <c r="D496" s="55"/>
      <c r="E496" s="55"/>
      <c r="F496" s="104"/>
      <c r="G496" s="78">
        <f>IFERROR((IF(G$503&gt;6,(GETPIVOTDATA("F31",Pivot!$G$387,"År",2024,"F31",1)),)),)</f>
        <v>0.1442065491183879</v>
      </c>
      <c r="H496" s="81">
        <v>0.1442065491183879</v>
      </c>
    </row>
    <row r="497" spans="3:8" x14ac:dyDescent="0.35">
      <c r="C497" s="56">
        <v>2</v>
      </c>
      <c r="D497" s="55"/>
      <c r="E497" s="55"/>
      <c r="F497" s="104"/>
      <c r="G497" s="78">
        <f>IFERROR((IF(G$503&gt;6,(GETPIVOTDATA("F31",Pivot!$G$387,"År",2024,"F31",2)),)),)</f>
        <v>0.38539042821158692</v>
      </c>
      <c r="H497" s="81">
        <v>0.38539042821158692</v>
      </c>
    </row>
    <row r="498" spans="3:8" x14ac:dyDescent="0.35">
      <c r="C498" s="56">
        <v>3</v>
      </c>
      <c r="D498" s="55"/>
      <c r="E498" s="55"/>
      <c r="F498" s="104"/>
      <c r="G498" s="78">
        <f>IFERROR((IF(G$503&gt;6,(GETPIVOTDATA("F31",Pivot!$G$387,"År",2024,"F31",3)),)),)</f>
        <v>0.23866498740554157</v>
      </c>
      <c r="H498" s="81">
        <v>0.23866498740554157</v>
      </c>
    </row>
    <row r="499" spans="3:8" x14ac:dyDescent="0.35">
      <c r="C499" s="55" t="s">
        <v>364</v>
      </c>
      <c r="D499" s="55"/>
      <c r="E499" s="55"/>
      <c r="F499" s="104"/>
      <c r="G499" s="78">
        <f>IFERROR((IF(G$503&gt;6,(GETPIVOTDATA("F31",Pivot!$G$387,"År",2024,"F31",4)),)),)</f>
        <v>0.1845088161209068</v>
      </c>
      <c r="H499" s="81">
        <v>0.1845088161209068</v>
      </c>
    </row>
    <row r="500" spans="3:8" x14ac:dyDescent="0.35">
      <c r="C500" s="55" t="s">
        <v>345</v>
      </c>
      <c r="D500" s="55"/>
      <c r="E500" s="55"/>
      <c r="F500" s="104"/>
      <c r="G500" s="78">
        <f>IFERROR((IF(G$503&gt;6,(GETPIVOTDATA("F31",Pivot!$G$387,"År",2024,"F31",5)),)),)</f>
        <v>4.7229219143576827E-2</v>
      </c>
      <c r="H500" s="81">
        <v>4.7229219143576827E-2</v>
      </c>
    </row>
    <row r="501" spans="3:8" x14ac:dyDescent="0.35">
      <c r="C501" s="55" t="s">
        <v>306</v>
      </c>
      <c r="D501" s="55"/>
      <c r="E501" s="55"/>
      <c r="F501" s="104"/>
      <c r="G501" s="78">
        <f>SUM(G496:G500)</f>
        <v>1</v>
      </c>
      <c r="H501" s="81">
        <v>1</v>
      </c>
    </row>
    <row r="502" spans="3:8" x14ac:dyDescent="0.35">
      <c r="C502" s="55"/>
      <c r="D502" s="55"/>
      <c r="E502" s="55"/>
      <c r="F502" s="55"/>
      <c r="G502" s="58"/>
      <c r="H502" s="83"/>
    </row>
    <row r="503" spans="3:8" x14ac:dyDescent="0.35">
      <c r="C503" s="55" t="s">
        <v>342</v>
      </c>
      <c r="D503" s="55"/>
      <c r="E503" s="55"/>
      <c r="F503" s="55"/>
      <c r="G503" s="58">
        <f>IFERROR((GETPIVOTDATA("F31",Pivot!$B$387,"År",2024)),)</f>
        <v>1588</v>
      </c>
      <c r="H503" s="83">
        <v>1588</v>
      </c>
    </row>
    <row r="506" spans="3:8" ht="15.5" x14ac:dyDescent="0.35">
      <c r="C506" s="64" t="s">
        <v>191</v>
      </c>
    </row>
    <row r="507" spans="3:8" x14ac:dyDescent="0.35">
      <c r="F507" s="54"/>
      <c r="G507" s="54" t="str">
        <f>Pivot!$C$2</f>
        <v>(Alla)</v>
      </c>
    </row>
    <row r="508" spans="3:8" x14ac:dyDescent="0.35">
      <c r="G508" s="57">
        <v>2024</v>
      </c>
      <c r="H508" s="79" t="s">
        <v>306</v>
      </c>
    </row>
    <row r="509" spans="3:8" x14ac:dyDescent="0.35">
      <c r="C509" s="55" t="s">
        <v>363</v>
      </c>
      <c r="D509" s="55"/>
      <c r="E509" s="55"/>
      <c r="F509" s="104"/>
      <c r="G509" s="78">
        <f>IFERROR((IF(G$516&gt;6,(GETPIVOTDATA("F32",Pivot!$G$399,"År",2024,"F32",1)),)),)</f>
        <v>0.21342621912602913</v>
      </c>
      <c r="H509" s="81">
        <v>0.21342621912602913</v>
      </c>
    </row>
    <row r="510" spans="3:8" x14ac:dyDescent="0.35">
      <c r="C510" s="56">
        <v>2</v>
      </c>
      <c r="D510" s="55"/>
      <c r="E510" s="55"/>
      <c r="F510" s="104"/>
      <c r="G510" s="78">
        <f>IFERROR((IF(G$516&gt;6,(GETPIVOTDATA("F32",Pivot!$G$399,"År",2024,"F32",2)),)),)</f>
        <v>0.33312222925902468</v>
      </c>
      <c r="H510" s="81">
        <v>0.33312222925902468</v>
      </c>
    </row>
    <row r="511" spans="3:8" x14ac:dyDescent="0.35">
      <c r="C511" s="56">
        <v>3</v>
      </c>
      <c r="D511" s="55"/>
      <c r="E511" s="55"/>
      <c r="F511" s="104"/>
      <c r="G511" s="78">
        <f>IFERROR((IF(G$516&gt;6,(GETPIVOTDATA("F32",Pivot!$G$399,"År",2024,"F32",3)),)),)</f>
        <v>0.23622545915136162</v>
      </c>
      <c r="H511" s="81">
        <v>0.23622545915136162</v>
      </c>
    </row>
    <row r="512" spans="3:8" x14ac:dyDescent="0.35">
      <c r="C512" s="55" t="s">
        <v>364</v>
      </c>
      <c r="D512" s="55"/>
      <c r="E512" s="55"/>
      <c r="F512" s="104"/>
      <c r="G512" s="78">
        <f>IFERROR((IF(G$516&gt;6,(GETPIVOTDATA("F32",Pivot!$G$399,"År",2024,"F32",4)),)),)</f>
        <v>0.1773274224192527</v>
      </c>
      <c r="H512" s="81">
        <v>0.1773274224192527</v>
      </c>
    </row>
    <row r="513" spans="3:8" x14ac:dyDescent="0.35">
      <c r="C513" s="55" t="s">
        <v>345</v>
      </c>
      <c r="D513" s="55"/>
      <c r="E513" s="55"/>
      <c r="F513" s="104"/>
      <c r="G513" s="78">
        <f>IFERROR((IF(G$516&gt;6,(GETPIVOTDATA("F32",Pivot!$G$399,"År",2024,"F32",5)),)),)</f>
        <v>3.9898670044331855E-2</v>
      </c>
      <c r="H513" s="81">
        <v>3.9898670044331855E-2</v>
      </c>
    </row>
    <row r="514" spans="3:8" x14ac:dyDescent="0.35">
      <c r="C514" s="55" t="s">
        <v>306</v>
      </c>
      <c r="D514" s="55"/>
      <c r="E514" s="55"/>
      <c r="F514" s="104"/>
      <c r="G514" s="78">
        <f>SUM(G509:G513)</f>
        <v>1</v>
      </c>
      <c r="H514" s="81">
        <v>1</v>
      </c>
    </row>
    <row r="515" spans="3:8" x14ac:dyDescent="0.35">
      <c r="C515" s="55"/>
      <c r="D515" s="55"/>
      <c r="E515" s="55"/>
      <c r="F515" s="55"/>
      <c r="G515" s="58"/>
      <c r="H515" s="83"/>
    </row>
    <row r="516" spans="3:8" x14ac:dyDescent="0.35">
      <c r="C516" s="55" t="s">
        <v>342</v>
      </c>
      <c r="D516" s="55"/>
      <c r="E516" s="55"/>
      <c r="F516" s="55"/>
      <c r="G516" s="58">
        <f>IFERROR((GETPIVOTDATA("F32",Pivot!$B$399,"År",2024)),)</f>
        <v>1579</v>
      </c>
      <c r="H516" s="83">
        <v>1579</v>
      </c>
    </row>
    <row r="519" spans="3:8" ht="15.5" x14ac:dyDescent="0.35">
      <c r="C519" s="64" t="s">
        <v>304</v>
      </c>
    </row>
    <row r="520" spans="3:8" x14ac:dyDescent="0.35">
      <c r="F520" s="54"/>
      <c r="G520" s="54" t="str">
        <f>Pivot!$C$2</f>
        <v>(Alla)</v>
      </c>
    </row>
    <row r="521" spans="3:8" x14ac:dyDescent="0.35">
      <c r="G521" s="57">
        <v>2024</v>
      </c>
      <c r="H521" s="79" t="s">
        <v>306</v>
      </c>
    </row>
    <row r="522" spans="3:8" x14ac:dyDescent="0.35">
      <c r="C522" s="55" t="s">
        <v>363</v>
      </c>
      <c r="D522" s="55"/>
      <c r="E522" s="55"/>
      <c r="F522" s="104"/>
      <c r="G522" s="78">
        <f>IFERROR((IF(G$529&gt;6,(GETPIVOTDATA("F33",Pivot!$G$411,"År",2024,"F33",1)),)),)</f>
        <v>0.42938931297709926</v>
      </c>
      <c r="H522" s="81">
        <v>0.42938931297709926</v>
      </c>
    </row>
    <row r="523" spans="3:8" x14ac:dyDescent="0.35">
      <c r="C523" s="56">
        <v>2</v>
      </c>
      <c r="D523" s="55"/>
      <c r="E523" s="55"/>
      <c r="F523" s="104"/>
      <c r="G523" s="78">
        <f>IFERROR((IF(G$529&gt;6,(GETPIVOTDATA("F33",Pivot!$G$411,"År",2024,"F33",2)),)),)</f>
        <v>0.38295165394402036</v>
      </c>
      <c r="H523" s="81">
        <v>0.38295165394402036</v>
      </c>
    </row>
    <row r="524" spans="3:8" x14ac:dyDescent="0.35">
      <c r="C524" s="56">
        <v>3</v>
      </c>
      <c r="D524" s="55"/>
      <c r="E524" s="55"/>
      <c r="F524" s="104"/>
      <c r="G524" s="78">
        <f>IFERROR((IF(G$529&gt;6,(GETPIVOTDATA("F33",Pivot!$G$411,"År",2024,"F33",3)),)),)</f>
        <v>9.2875318066157758E-2</v>
      </c>
      <c r="H524" s="81">
        <v>9.2875318066157758E-2</v>
      </c>
    </row>
    <row r="525" spans="3:8" x14ac:dyDescent="0.35">
      <c r="C525" s="55" t="s">
        <v>364</v>
      </c>
      <c r="D525" s="55"/>
      <c r="E525" s="55"/>
      <c r="F525" s="104"/>
      <c r="G525" s="78">
        <f>IFERROR((IF(G$529&gt;6,(GETPIVOTDATA("F33",Pivot!$G$411,"År",2024,"F33",4)),)),)</f>
        <v>6.2977099236641215E-2</v>
      </c>
      <c r="H525" s="81">
        <v>6.2977099236641215E-2</v>
      </c>
    </row>
    <row r="526" spans="3:8" x14ac:dyDescent="0.35">
      <c r="C526" s="55" t="s">
        <v>345</v>
      </c>
      <c r="D526" s="55"/>
      <c r="E526" s="55"/>
      <c r="F526" s="104"/>
      <c r="G526" s="78">
        <f>IFERROR((IF(G$529&gt;6,(GETPIVOTDATA("F33",Pivot!$G$411,"År",2024,"F33",5)),)),)</f>
        <v>3.1806615776081425E-2</v>
      </c>
      <c r="H526" s="81">
        <v>3.1806615776081425E-2</v>
      </c>
    </row>
    <row r="527" spans="3:8" x14ac:dyDescent="0.35">
      <c r="C527" s="55" t="s">
        <v>306</v>
      </c>
      <c r="D527" s="55"/>
      <c r="E527" s="55"/>
      <c r="F527" s="104"/>
      <c r="G527" s="78">
        <f>SUM(G522:G526)</f>
        <v>1</v>
      </c>
      <c r="H527" s="81">
        <v>1</v>
      </c>
    </row>
    <row r="528" spans="3:8" x14ac:dyDescent="0.35">
      <c r="C528" s="55"/>
      <c r="D528" s="55"/>
      <c r="E528" s="55"/>
      <c r="F528" s="55"/>
      <c r="G528" s="58"/>
      <c r="H528" s="83"/>
    </row>
    <row r="529" spans="3:8" x14ac:dyDescent="0.35">
      <c r="C529" s="55" t="s">
        <v>342</v>
      </c>
      <c r="D529" s="55"/>
      <c r="E529" s="55"/>
      <c r="F529" s="55"/>
      <c r="G529" s="58">
        <f>IFERROR((GETPIVOTDATA("F33",Pivot!$B$411,"År",2024)),)</f>
        <v>1572</v>
      </c>
      <c r="H529" s="83">
        <v>1572</v>
      </c>
    </row>
    <row r="533" spans="3:8" ht="15.5" x14ac:dyDescent="0.35">
      <c r="C533" s="64" t="s">
        <v>225</v>
      </c>
    </row>
    <row r="534" spans="3:8" x14ac:dyDescent="0.35">
      <c r="F534" s="54"/>
      <c r="G534" s="54" t="str">
        <f>Pivot!$C$2</f>
        <v>(Alla)</v>
      </c>
    </row>
    <row r="535" spans="3:8" x14ac:dyDescent="0.35">
      <c r="G535" s="57">
        <v>2024</v>
      </c>
      <c r="H535" s="79" t="s">
        <v>306</v>
      </c>
    </row>
    <row r="536" spans="3:8" x14ac:dyDescent="0.35">
      <c r="C536" s="55" t="s">
        <v>363</v>
      </c>
      <c r="D536" s="55"/>
      <c r="E536" s="55"/>
      <c r="F536" s="104"/>
      <c r="G536" s="78">
        <f>IFERROR((IF(G$543&gt;6,(GETPIVOTDATA("F34",Pivot!$G$423,"År",2024,"F34",1)),)),)</f>
        <v>0.45777777777777778</v>
      </c>
      <c r="H536" s="81">
        <v>0.45777777777777778</v>
      </c>
    </row>
    <row r="537" spans="3:8" x14ac:dyDescent="0.35">
      <c r="C537" s="56">
        <v>2</v>
      </c>
      <c r="D537" s="55"/>
      <c r="E537" s="55"/>
      <c r="F537" s="104"/>
      <c r="G537" s="78">
        <f>IFERROR((IF(G$543&gt;6,(GETPIVOTDATA("F34",Pivot!$G$423,"År",2024,"F34",2)),)),)</f>
        <v>0.30857142857142855</v>
      </c>
      <c r="H537" s="81">
        <v>0.30857142857142855</v>
      </c>
    </row>
    <row r="538" spans="3:8" x14ac:dyDescent="0.35">
      <c r="C538" s="56">
        <v>3</v>
      </c>
      <c r="D538" s="55"/>
      <c r="E538" s="55"/>
      <c r="F538" s="104"/>
      <c r="G538" s="78">
        <f>IFERROR((IF(G$543&gt;6,(GETPIVOTDATA("F34",Pivot!$G$423,"År",2024,"F34",3)),)),)</f>
        <v>0.11301587301587301</v>
      </c>
      <c r="H538" s="81">
        <v>0.11301587301587301</v>
      </c>
    </row>
    <row r="539" spans="3:8" x14ac:dyDescent="0.35">
      <c r="C539" s="55" t="s">
        <v>364</v>
      </c>
      <c r="D539" s="55"/>
      <c r="E539" s="55"/>
      <c r="F539" s="104"/>
      <c r="G539" s="78">
        <f>IFERROR((IF(G$543&gt;6,(GETPIVOTDATA("F34",Pivot!$G$423,"År",2024,"F34",4)),)),)</f>
        <v>6.6031746031746039E-2</v>
      </c>
      <c r="H539" s="81">
        <v>6.6031746031746039E-2</v>
      </c>
    </row>
    <row r="540" spans="3:8" ht="13.5" customHeight="1" x14ac:dyDescent="0.35">
      <c r="C540" s="55" t="s">
        <v>345</v>
      </c>
      <c r="D540" s="55"/>
      <c r="E540" s="55"/>
      <c r="F540" s="104"/>
      <c r="G540" s="78">
        <f>IFERROR((IF(G$543&gt;6,(GETPIVOTDATA("F34",Pivot!$G$423,"År",2024,"F34",5)),)),)</f>
        <v>5.4603174603174605E-2</v>
      </c>
      <c r="H540" s="81">
        <v>5.4603174603174605E-2</v>
      </c>
    </row>
    <row r="541" spans="3:8" ht="13.5" customHeight="1" x14ac:dyDescent="0.35">
      <c r="C541" s="55" t="s">
        <v>306</v>
      </c>
      <c r="D541" s="55"/>
      <c r="E541" s="55"/>
      <c r="F541" s="104"/>
      <c r="G541" s="78">
        <f>SUM(G536:G540)</f>
        <v>1</v>
      </c>
      <c r="H541" s="81">
        <v>1</v>
      </c>
    </row>
    <row r="542" spans="3:8" ht="13.5" customHeight="1" x14ac:dyDescent="0.35">
      <c r="C542" s="55"/>
      <c r="D542" s="55"/>
      <c r="E542" s="55"/>
      <c r="F542" s="55"/>
      <c r="G542" s="58"/>
      <c r="H542" s="83"/>
    </row>
    <row r="543" spans="3:8" ht="13.5" customHeight="1" x14ac:dyDescent="0.35">
      <c r="C543" s="55" t="s">
        <v>342</v>
      </c>
      <c r="D543" s="55"/>
      <c r="E543" s="55"/>
      <c r="F543" s="55"/>
      <c r="G543" s="58">
        <f>IFERROR((GETPIVOTDATA("F34",Pivot!$B$423,"År",2024)),)</f>
        <v>1575</v>
      </c>
      <c r="H543" s="83">
        <v>1575</v>
      </c>
    </row>
    <row r="544" spans="3:8" ht="13.5" customHeight="1" x14ac:dyDescent="0.35"/>
    <row r="545" ht="13.5" customHeight="1" x14ac:dyDescent="0.35"/>
    <row r="546" ht="13.5" customHeight="1" x14ac:dyDescent="0.35"/>
  </sheetData>
  <sheetProtection sort="0" autoFilter="0" pivotTables="0"/>
  <mergeCells count="5">
    <mergeCell ref="C14:L16"/>
    <mergeCell ref="C22:L22"/>
    <mergeCell ref="C17:K17"/>
    <mergeCell ref="C21:L21"/>
    <mergeCell ref="C19:K19"/>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F70B-6044-468C-854B-9AE59A7D737F}">
  <sheetPr codeName="Blad1">
    <tabColor theme="8"/>
  </sheetPr>
  <dimension ref="A1:B85"/>
  <sheetViews>
    <sheetView workbookViewId="0">
      <selection activeCell="E39" sqref="E39"/>
    </sheetView>
  </sheetViews>
  <sheetFormatPr defaultRowHeight="14.5" x14ac:dyDescent="0.35"/>
  <cols>
    <col min="1" max="1" width="13.81640625" bestFit="1" customWidth="1"/>
    <col min="2" max="2" width="85.54296875" customWidth="1"/>
  </cols>
  <sheetData>
    <row r="1" spans="1:2" x14ac:dyDescent="0.35">
      <c r="A1" t="s">
        <v>70</v>
      </c>
      <c r="B1" t="s">
        <v>228</v>
      </c>
    </row>
    <row r="2" spans="1:2" ht="15" x14ac:dyDescent="0.4">
      <c r="B2" s="10" t="s">
        <v>187</v>
      </c>
    </row>
    <row r="3" spans="1:2" ht="15" x14ac:dyDescent="0.4">
      <c r="B3" s="10" t="s">
        <v>188</v>
      </c>
    </row>
    <row r="4" spans="1:2" ht="15" x14ac:dyDescent="0.4">
      <c r="B4" s="10" t="s">
        <v>189</v>
      </c>
    </row>
    <row r="5" spans="1:2" ht="15" x14ac:dyDescent="0.4">
      <c r="B5" s="10" t="s">
        <v>189</v>
      </c>
    </row>
    <row r="6" spans="1:2" ht="15" x14ac:dyDescent="0.4">
      <c r="B6" s="10" t="s">
        <v>190</v>
      </c>
    </row>
    <row r="7" spans="1:2" ht="15" x14ac:dyDescent="0.4">
      <c r="A7" t="s">
        <v>5</v>
      </c>
      <c r="B7" s="14" t="s">
        <v>196</v>
      </c>
    </row>
    <row r="8" spans="1:2" ht="15" x14ac:dyDescent="0.4">
      <c r="A8" t="s">
        <v>6</v>
      </c>
      <c r="B8" s="15" t="s">
        <v>197</v>
      </c>
    </row>
    <row r="9" spans="1:2" ht="15" x14ac:dyDescent="0.4">
      <c r="A9" t="s">
        <v>7</v>
      </c>
      <c r="B9" s="15" t="s">
        <v>198</v>
      </c>
    </row>
    <row r="10" spans="1:2" ht="15" x14ac:dyDescent="0.4">
      <c r="A10" t="s">
        <v>8</v>
      </c>
      <c r="B10" s="15" t="s">
        <v>199</v>
      </c>
    </row>
    <row r="11" spans="1:2" ht="15" x14ac:dyDescent="0.4">
      <c r="A11" t="s">
        <v>9</v>
      </c>
      <c r="B11" s="15" t="s">
        <v>200</v>
      </c>
    </row>
    <row r="12" spans="1:2" ht="15" x14ac:dyDescent="0.4">
      <c r="A12" t="s">
        <v>10</v>
      </c>
      <c r="B12" s="15" t="s">
        <v>201</v>
      </c>
    </row>
    <row r="13" spans="1:2" ht="15" x14ac:dyDescent="0.4">
      <c r="A13" t="s">
        <v>11</v>
      </c>
      <c r="B13" s="15" t="s">
        <v>202</v>
      </c>
    </row>
    <row r="14" spans="1:2" ht="15" x14ac:dyDescent="0.4">
      <c r="A14" t="s">
        <v>12</v>
      </c>
      <c r="B14" s="15" t="s">
        <v>204</v>
      </c>
    </row>
    <row r="15" spans="1:2" ht="15" x14ac:dyDescent="0.4">
      <c r="A15" t="s">
        <v>13</v>
      </c>
      <c r="B15" s="14" t="s">
        <v>195</v>
      </c>
    </row>
    <row r="16" spans="1:2" ht="15" x14ac:dyDescent="0.4">
      <c r="A16" t="s">
        <v>14</v>
      </c>
      <c r="B16" s="15" t="s">
        <v>205</v>
      </c>
    </row>
    <row r="17" spans="1:2" ht="15" x14ac:dyDescent="0.4">
      <c r="A17" t="s">
        <v>15</v>
      </c>
      <c r="B17" s="15" t="s">
        <v>289</v>
      </c>
    </row>
    <row r="18" spans="1:2" ht="15" x14ac:dyDescent="0.4">
      <c r="A18" t="s">
        <v>16</v>
      </c>
      <c r="B18" s="15" t="s">
        <v>206</v>
      </c>
    </row>
    <row r="19" spans="1:2" ht="15" x14ac:dyDescent="0.4">
      <c r="A19" t="s">
        <v>17</v>
      </c>
      <c r="B19" s="15" t="s">
        <v>207</v>
      </c>
    </row>
    <row r="20" spans="1:2" ht="15" x14ac:dyDescent="0.4">
      <c r="A20" t="s">
        <v>18</v>
      </c>
      <c r="B20" s="15" t="s">
        <v>208</v>
      </c>
    </row>
    <row r="21" spans="1:2" ht="15" x14ac:dyDescent="0.4">
      <c r="A21" t="s">
        <v>19</v>
      </c>
      <c r="B21" s="15" t="s">
        <v>209</v>
      </c>
    </row>
    <row r="22" spans="1:2" ht="15" x14ac:dyDescent="0.4">
      <c r="A22" t="s">
        <v>20</v>
      </c>
      <c r="B22" s="15" t="s">
        <v>210</v>
      </c>
    </row>
    <row r="23" spans="1:2" ht="15" x14ac:dyDescent="0.4">
      <c r="A23" t="s">
        <v>21</v>
      </c>
      <c r="B23" s="15" t="s">
        <v>211</v>
      </c>
    </row>
    <row r="24" spans="1:2" ht="15" x14ac:dyDescent="0.4">
      <c r="A24" t="s">
        <v>22</v>
      </c>
      <c r="B24" s="15" t="s">
        <v>213</v>
      </c>
    </row>
    <row r="25" spans="1:2" ht="15" x14ac:dyDescent="0.4">
      <c r="A25" t="s">
        <v>23</v>
      </c>
      <c r="B25" s="15" t="s">
        <v>214</v>
      </c>
    </row>
    <row r="26" spans="1:2" ht="15" x14ac:dyDescent="0.4">
      <c r="A26" t="s">
        <v>24</v>
      </c>
      <c r="B26" s="15" t="s">
        <v>215</v>
      </c>
    </row>
    <row r="27" spans="1:2" ht="15" x14ac:dyDescent="0.4">
      <c r="A27" t="s">
        <v>25</v>
      </c>
      <c r="B27" s="15" t="s">
        <v>216</v>
      </c>
    </row>
    <row r="28" spans="1:2" ht="15" x14ac:dyDescent="0.4">
      <c r="A28" t="s">
        <v>26</v>
      </c>
      <c r="B28" s="15" t="s">
        <v>217</v>
      </c>
    </row>
    <row r="29" spans="1:2" ht="15" x14ac:dyDescent="0.4">
      <c r="A29" t="s">
        <v>27</v>
      </c>
      <c r="B29" s="15" t="s">
        <v>218</v>
      </c>
    </row>
    <row r="30" spans="1:2" ht="15" x14ac:dyDescent="0.4">
      <c r="A30" t="s">
        <v>28</v>
      </c>
      <c r="B30" s="15" t="s">
        <v>219</v>
      </c>
    </row>
    <row r="31" spans="1:2" ht="15" x14ac:dyDescent="0.4">
      <c r="A31" t="s">
        <v>29</v>
      </c>
      <c r="B31" s="15" t="s">
        <v>212</v>
      </c>
    </row>
    <row r="32" spans="1:2" ht="15" x14ac:dyDescent="0.4">
      <c r="A32" t="s">
        <v>30</v>
      </c>
      <c r="B32" s="15" t="s">
        <v>220</v>
      </c>
    </row>
    <row r="33" spans="1:2" ht="15" x14ac:dyDescent="0.4">
      <c r="A33" t="s">
        <v>31</v>
      </c>
      <c r="B33" s="15" t="s">
        <v>221</v>
      </c>
    </row>
    <row r="34" spans="1:2" ht="15" x14ac:dyDescent="0.4">
      <c r="A34" t="s">
        <v>32</v>
      </c>
      <c r="B34" s="15" t="s">
        <v>222</v>
      </c>
    </row>
    <row r="35" spans="1:2" ht="15" x14ac:dyDescent="0.4">
      <c r="A35" t="s">
        <v>33</v>
      </c>
      <c r="B35" s="15" t="s">
        <v>223</v>
      </c>
    </row>
    <row r="36" spans="1:2" ht="15" x14ac:dyDescent="0.4">
      <c r="A36" t="s">
        <v>34</v>
      </c>
      <c r="B36" s="10" t="s">
        <v>224</v>
      </c>
    </row>
    <row r="37" spans="1:2" ht="15" x14ac:dyDescent="0.4">
      <c r="A37" t="s">
        <v>35</v>
      </c>
      <c r="B37" s="10" t="s">
        <v>226</v>
      </c>
    </row>
    <row r="38" spans="1:2" ht="15" x14ac:dyDescent="0.4">
      <c r="A38" t="s">
        <v>36</v>
      </c>
      <c r="B38" s="10" t="s">
        <v>191</v>
      </c>
    </row>
    <row r="39" spans="1:2" ht="15" x14ac:dyDescent="0.4">
      <c r="A39" t="s">
        <v>37</v>
      </c>
      <c r="B39" s="10" t="s">
        <v>192</v>
      </c>
    </row>
    <row r="40" spans="1:2" ht="15" x14ac:dyDescent="0.4">
      <c r="A40" t="s">
        <v>38</v>
      </c>
      <c r="B40" s="10" t="s">
        <v>225</v>
      </c>
    </row>
    <row r="41" spans="1:2" ht="15" x14ac:dyDescent="0.4">
      <c r="B41" s="10"/>
    </row>
    <row r="42" spans="1:2" ht="15" x14ac:dyDescent="0.4">
      <c r="B42" s="10"/>
    </row>
    <row r="43" spans="1:2" ht="15" x14ac:dyDescent="0.4">
      <c r="B43" s="10"/>
    </row>
    <row r="44" spans="1:2" ht="15" x14ac:dyDescent="0.4">
      <c r="B44" s="10"/>
    </row>
    <row r="45" spans="1:2" x14ac:dyDescent="0.35">
      <c r="B45" s="9"/>
    </row>
    <row r="46" spans="1:2" x14ac:dyDescent="0.35">
      <c r="A46" t="s">
        <v>267</v>
      </c>
      <c r="B46" s="13" t="s">
        <v>271</v>
      </c>
    </row>
    <row r="47" spans="1:2" ht="15" x14ac:dyDescent="0.4">
      <c r="A47" t="s">
        <v>351</v>
      </c>
      <c r="B47" s="11" t="s">
        <v>196</v>
      </c>
    </row>
    <row r="48" spans="1:2" ht="15" x14ac:dyDescent="0.4">
      <c r="B48" s="10" t="s">
        <v>197</v>
      </c>
    </row>
    <row r="49" spans="1:2" ht="15" x14ac:dyDescent="0.4">
      <c r="B49" s="10" t="s">
        <v>198</v>
      </c>
    </row>
    <row r="50" spans="1:2" x14ac:dyDescent="0.35">
      <c r="A50" t="s">
        <v>268</v>
      </c>
      <c r="B50" s="13" t="s">
        <v>280</v>
      </c>
    </row>
    <row r="51" spans="1:2" ht="15" x14ac:dyDescent="0.4">
      <c r="A51" t="s">
        <v>352</v>
      </c>
      <c r="B51" s="10" t="s">
        <v>199</v>
      </c>
    </row>
    <row r="52" spans="1:2" ht="15" x14ac:dyDescent="0.4">
      <c r="B52" s="10" t="s">
        <v>200</v>
      </c>
    </row>
    <row r="53" spans="1:2" ht="15" x14ac:dyDescent="0.4">
      <c r="B53" s="10" t="s">
        <v>201</v>
      </c>
    </row>
    <row r="54" spans="1:2" ht="15" x14ac:dyDescent="0.4">
      <c r="B54" s="10" t="s">
        <v>202</v>
      </c>
    </row>
    <row r="55" spans="1:2" x14ac:dyDescent="0.35">
      <c r="A55" t="s">
        <v>269</v>
      </c>
      <c r="B55" s="13" t="s">
        <v>279</v>
      </c>
    </row>
    <row r="56" spans="1:2" ht="15" x14ac:dyDescent="0.4">
      <c r="A56" t="s">
        <v>353</v>
      </c>
      <c r="B56" s="10" t="s">
        <v>204</v>
      </c>
    </row>
    <row r="57" spans="1:2" ht="15" x14ac:dyDescent="0.4">
      <c r="B57" s="11" t="s">
        <v>195</v>
      </c>
    </row>
    <row r="58" spans="1:2" ht="15" x14ac:dyDescent="0.4">
      <c r="B58" s="10" t="s">
        <v>205</v>
      </c>
    </row>
    <row r="59" spans="1:2" ht="15" x14ac:dyDescent="0.4">
      <c r="B59" s="10" t="s">
        <v>203</v>
      </c>
    </row>
    <row r="60" spans="1:2" x14ac:dyDescent="0.35">
      <c r="A60" t="s">
        <v>270</v>
      </c>
      <c r="B60" s="13" t="s">
        <v>281</v>
      </c>
    </row>
    <row r="61" spans="1:2" x14ac:dyDescent="0.35">
      <c r="A61" t="s">
        <v>354</v>
      </c>
      <c r="B61" t="s">
        <v>206</v>
      </c>
    </row>
    <row r="62" spans="1:2" x14ac:dyDescent="0.35">
      <c r="B62" t="s">
        <v>207</v>
      </c>
    </row>
    <row r="63" spans="1:2" x14ac:dyDescent="0.35">
      <c r="A63" t="s">
        <v>272</v>
      </c>
      <c r="B63" s="13" t="s">
        <v>282</v>
      </c>
    </row>
    <row r="64" spans="1:2" x14ac:dyDescent="0.35">
      <c r="B64" t="s">
        <v>208</v>
      </c>
    </row>
    <row r="65" spans="1:2" x14ac:dyDescent="0.35">
      <c r="B65" t="s">
        <v>209</v>
      </c>
    </row>
    <row r="66" spans="1:2" x14ac:dyDescent="0.35">
      <c r="A66" t="s">
        <v>273</v>
      </c>
      <c r="B66" s="13" t="s">
        <v>283</v>
      </c>
    </row>
    <row r="67" spans="1:2" x14ac:dyDescent="0.35">
      <c r="B67" t="s">
        <v>210</v>
      </c>
    </row>
    <row r="68" spans="1:2" x14ac:dyDescent="0.35">
      <c r="B68" t="s">
        <v>211</v>
      </c>
    </row>
    <row r="69" spans="1:2" x14ac:dyDescent="0.35">
      <c r="A69" t="s">
        <v>274</v>
      </c>
      <c r="B69" s="13" t="s">
        <v>284</v>
      </c>
    </row>
    <row r="70" spans="1:2" x14ac:dyDescent="0.35">
      <c r="B70" t="s">
        <v>213</v>
      </c>
    </row>
    <row r="71" spans="1:2" x14ac:dyDescent="0.35">
      <c r="B71" t="s">
        <v>214</v>
      </c>
    </row>
    <row r="72" spans="1:2" x14ac:dyDescent="0.35">
      <c r="A72" t="s">
        <v>275</v>
      </c>
      <c r="B72" s="13" t="s">
        <v>285</v>
      </c>
    </row>
    <row r="73" spans="1:2" x14ac:dyDescent="0.35">
      <c r="B73" t="s">
        <v>215</v>
      </c>
    </row>
    <row r="74" spans="1:2" x14ac:dyDescent="0.35">
      <c r="B74" t="s">
        <v>216</v>
      </c>
    </row>
    <row r="75" spans="1:2" x14ac:dyDescent="0.35">
      <c r="A75" t="s">
        <v>276</v>
      </c>
      <c r="B75" s="13" t="s">
        <v>286</v>
      </c>
    </row>
    <row r="76" spans="1:2" x14ac:dyDescent="0.35">
      <c r="B76" t="s">
        <v>217</v>
      </c>
    </row>
    <row r="77" spans="1:2" x14ac:dyDescent="0.35">
      <c r="B77" t="s">
        <v>218</v>
      </c>
    </row>
    <row r="78" spans="1:2" x14ac:dyDescent="0.35">
      <c r="B78" t="s">
        <v>219</v>
      </c>
    </row>
    <row r="79" spans="1:2" x14ac:dyDescent="0.35">
      <c r="B79" t="s">
        <v>212</v>
      </c>
    </row>
    <row r="80" spans="1:2" x14ac:dyDescent="0.35">
      <c r="A80" t="s">
        <v>277</v>
      </c>
      <c r="B80" s="13" t="s">
        <v>287</v>
      </c>
    </row>
    <row r="81" spans="1:2" x14ac:dyDescent="0.35">
      <c r="B81" t="s">
        <v>220</v>
      </c>
    </row>
    <row r="82" spans="1:2" x14ac:dyDescent="0.35">
      <c r="B82" t="s">
        <v>221</v>
      </c>
    </row>
    <row r="83" spans="1:2" x14ac:dyDescent="0.35">
      <c r="A83" t="s">
        <v>278</v>
      </c>
      <c r="B83" s="13" t="s">
        <v>288</v>
      </c>
    </row>
    <row r="84" spans="1:2" x14ac:dyDescent="0.35">
      <c r="B84" t="s">
        <v>222</v>
      </c>
    </row>
    <row r="85" spans="1:2" x14ac:dyDescent="0.35">
      <c r="B85" t="s">
        <v>223</v>
      </c>
    </row>
  </sheetData>
  <phoneticPr fontId="1" type="noConversion"/>
  <pageMargins left="0.7" right="0.7" top="0.75" bottom="0.75" header="0.3" footer="0.3"/>
  <pageSetup paperSize="9" orientation="portrait" r:id="rId1"/>
  <drawing r:id="rId2"/>
  <legacyDrawing r:id="rId3"/>
  <controls>
    <mc:AlternateContent xmlns:mc="http://schemas.openxmlformats.org/markup-compatibility/2006">
      <mc:Choice Requires="x14">
        <control shapeId="5141" r:id="rId4" name="Control 21">
          <controlPr defaultSize="0" r:id="rId5">
            <anchor moveWithCells="1">
              <from>
                <xdr:col>1</xdr:col>
                <xdr:colOff>869950</xdr:colOff>
                <xdr:row>73</xdr:row>
                <xdr:rowOff>177800</xdr:rowOff>
              </from>
              <to>
                <xdr:col>1</xdr:col>
                <xdr:colOff>1079500</xdr:colOff>
                <xdr:row>75</xdr:row>
                <xdr:rowOff>44450</xdr:rowOff>
              </to>
            </anchor>
          </controlPr>
        </control>
      </mc:Choice>
      <mc:Fallback>
        <control shapeId="5141" r:id="rId4" name="Control 21"/>
      </mc:Fallback>
    </mc:AlternateContent>
    <mc:AlternateContent xmlns:mc="http://schemas.openxmlformats.org/markup-compatibility/2006">
      <mc:Choice Requires="x14">
        <control shapeId="5140" r:id="rId6" name="Control 20">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40" r:id="rId6" name="Control 20"/>
      </mc:Fallback>
    </mc:AlternateContent>
    <mc:AlternateContent xmlns:mc="http://schemas.openxmlformats.org/markup-compatibility/2006">
      <mc:Choice Requires="x14">
        <control shapeId="5139" r:id="rId8" name="Control 19">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39" r:id="rId8" name="Control 19"/>
      </mc:Fallback>
    </mc:AlternateContent>
    <mc:AlternateContent xmlns:mc="http://schemas.openxmlformats.org/markup-compatibility/2006">
      <mc:Choice Requires="x14">
        <control shapeId="5138" r:id="rId9" name="Control 18">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38" r:id="rId9" name="Control 18"/>
      </mc:Fallback>
    </mc:AlternateContent>
    <mc:AlternateContent xmlns:mc="http://schemas.openxmlformats.org/markup-compatibility/2006">
      <mc:Choice Requires="x14">
        <control shapeId="5137" r:id="rId10" name="Control 17">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37" r:id="rId10" name="Control 17"/>
      </mc:Fallback>
    </mc:AlternateContent>
    <mc:AlternateContent xmlns:mc="http://schemas.openxmlformats.org/markup-compatibility/2006">
      <mc:Choice Requires="x14">
        <control shapeId="5136" r:id="rId11" name="Control 16">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36" r:id="rId11" name="Control 16"/>
      </mc:Fallback>
    </mc:AlternateContent>
    <mc:AlternateContent xmlns:mc="http://schemas.openxmlformats.org/markup-compatibility/2006">
      <mc:Choice Requires="x14">
        <control shapeId="5135" r:id="rId12" name="Control 15">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35" r:id="rId12" name="Control 15"/>
      </mc:Fallback>
    </mc:AlternateContent>
    <mc:AlternateContent xmlns:mc="http://schemas.openxmlformats.org/markup-compatibility/2006">
      <mc:Choice Requires="x14">
        <control shapeId="5134" r:id="rId13" name="Control 14">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34" r:id="rId13" name="Control 14"/>
      </mc:Fallback>
    </mc:AlternateContent>
    <mc:AlternateContent xmlns:mc="http://schemas.openxmlformats.org/markup-compatibility/2006">
      <mc:Choice Requires="x14">
        <control shapeId="5133" r:id="rId14" name="Control 13">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33" r:id="rId14" name="Control 13"/>
      </mc:Fallback>
    </mc:AlternateContent>
    <mc:AlternateContent xmlns:mc="http://schemas.openxmlformats.org/markup-compatibility/2006">
      <mc:Choice Requires="x14">
        <control shapeId="5132" r:id="rId15" name="Control 12">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32" r:id="rId15" name="Control 12"/>
      </mc:Fallback>
    </mc:AlternateContent>
    <mc:AlternateContent xmlns:mc="http://schemas.openxmlformats.org/markup-compatibility/2006">
      <mc:Choice Requires="x14">
        <control shapeId="5131" r:id="rId16" name="Control 11">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31" r:id="rId16" name="Control 11"/>
      </mc:Fallback>
    </mc:AlternateContent>
    <mc:AlternateContent xmlns:mc="http://schemas.openxmlformats.org/markup-compatibility/2006">
      <mc:Choice Requires="x14">
        <control shapeId="5130" r:id="rId17" name="Control 10">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30" r:id="rId17" name="Control 10"/>
      </mc:Fallback>
    </mc:AlternateContent>
    <mc:AlternateContent xmlns:mc="http://schemas.openxmlformats.org/markup-compatibility/2006">
      <mc:Choice Requires="x14">
        <control shapeId="5129" r:id="rId18" name="Control 9">
          <controlPr defaultSize="0" r:id="rId5">
            <anchor moveWithCells="1">
              <from>
                <xdr:col>1</xdr:col>
                <xdr:colOff>869950</xdr:colOff>
                <xdr:row>73</xdr:row>
                <xdr:rowOff>177800</xdr:rowOff>
              </from>
              <to>
                <xdr:col>1</xdr:col>
                <xdr:colOff>1079500</xdr:colOff>
                <xdr:row>75</xdr:row>
                <xdr:rowOff>44450</xdr:rowOff>
              </to>
            </anchor>
          </controlPr>
        </control>
      </mc:Choice>
      <mc:Fallback>
        <control shapeId="5129" r:id="rId18" name="Control 9"/>
      </mc:Fallback>
    </mc:AlternateContent>
    <mc:AlternateContent xmlns:mc="http://schemas.openxmlformats.org/markup-compatibility/2006">
      <mc:Choice Requires="x14">
        <control shapeId="5128" r:id="rId19" name="Control 8">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28" r:id="rId19" name="Control 8"/>
      </mc:Fallback>
    </mc:AlternateContent>
    <mc:AlternateContent xmlns:mc="http://schemas.openxmlformats.org/markup-compatibility/2006">
      <mc:Choice Requires="x14">
        <control shapeId="5127" r:id="rId20" name="Control 7">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27" r:id="rId20" name="Control 7"/>
      </mc:Fallback>
    </mc:AlternateContent>
    <mc:AlternateContent xmlns:mc="http://schemas.openxmlformats.org/markup-compatibility/2006">
      <mc:Choice Requires="x14">
        <control shapeId="5126" r:id="rId21" name="Control 6">
          <controlPr defaultSize="0" r:id="rId5">
            <anchor moveWithCells="1">
              <from>
                <xdr:col>1</xdr:col>
                <xdr:colOff>869950</xdr:colOff>
                <xdr:row>73</xdr:row>
                <xdr:rowOff>177800</xdr:rowOff>
              </from>
              <to>
                <xdr:col>1</xdr:col>
                <xdr:colOff>1079500</xdr:colOff>
                <xdr:row>75</xdr:row>
                <xdr:rowOff>44450</xdr:rowOff>
              </to>
            </anchor>
          </controlPr>
        </control>
      </mc:Choice>
      <mc:Fallback>
        <control shapeId="5126" r:id="rId21" name="Control 6"/>
      </mc:Fallback>
    </mc:AlternateContent>
    <mc:AlternateContent xmlns:mc="http://schemas.openxmlformats.org/markup-compatibility/2006">
      <mc:Choice Requires="x14">
        <control shapeId="5125" r:id="rId22" name="Control 5">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25" r:id="rId22" name="Control 5"/>
      </mc:Fallback>
    </mc:AlternateContent>
    <mc:AlternateContent xmlns:mc="http://schemas.openxmlformats.org/markup-compatibility/2006">
      <mc:Choice Requires="x14">
        <control shapeId="5124" r:id="rId23" name="Control 4">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24" r:id="rId23" name="Control 4"/>
      </mc:Fallback>
    </mc:AlternateContent>
    <mc:AlternateContent xmlns:mc="http://schemas.openxmlformats.org/markup-compatibility/2006">
      <mc:Choice Requires="x14">
        <control shapeId="5123" r:id="rId24" name="Control 3">
          <controlPr defaultSize="0" r:id="rId5">
            <anchor moveWithCells="1">
              <from>
                <xdr:col>1</xdr:col>
                <xdr:colOff>869950</xdr:colOff>
                <xdr:row>73</xdr:row>
                <xdr:rowOff>177800</xdr:rowOff>
              </from>
              <to>
                <xdr:col>1</xdr:col>
                <xdr:colOff>1079500</xdr:colOff>
                <xdr:row>75</xdr:row>
                <xdr:rowOff>44450</xdr:rowOff>
              </to>
            </anchor>
          </controlPr>
        </control>
      </mc:Choice>
      <mc:Fallback>
        <control shapeId="5123" r:id="rId24" name="Control 3"/>
      </mc:Fallback>
    </mc:AlternateContent>
    <mc:AlternateContent xmlns:mc="http://schemas.openxmlformats.org/markup-compatibility/2006">
      <mc:Choice Requires="x14">
        <control shapeId="5122" r:id="rId25" name="Control 2">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22" r:id="rId25" name="Control 2"/>
      </mc:Fallback>
    </mc:AlternateContent>
    <mc:AlternateContent xmlns:mc="http://schemas.openxmlformats.org/markup-compatibility/2006">
      <mc:Choice Requires="x14">
        <control shapeId="5121" r:id="rId26" name="Control 1">
          <controlPr defaultSize="0" r:id="rId7">
            <anchor moveWithCells="1">
              <from>
                <xdr:col>1</xdr:col>
                <xdr:colOff>869950</xdr:colOff>
                <xdr:row>73</xdr:row>
                <xdr:rowOff>177800</xdr:rowOff>
              </from>
              <to>
                <xdr:col>1</xdr:col>
                <xdr:colOff>1079500</xdr:colOff>
                <xdr:row>75</xdr:row>
                <xdr:rowOff>44450</xdr:rowOff>
              </to>
            </anchor>
          </controlPr>
        </control>
      </mc:Choice>
      <mc:Fallback>
        <control shapeId="5121" r:id="rId26" name="Control 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27A7-8DC3-4373-958D-1C56F5A722D6}">
  <dimension ref="A1:N101"/>
  <sheetViews>
    <sheetView showGridLines="0" showRowColHeaders="0" workbookViewId="0">
      <selection activeCell="T68" sqref="T68"/>
    </sheetView>
  </sheetViews>
  <sheetFormatPr defaultRowHeight="14.5" x14ac:dyDescent="0.35"/>
  <cols>
    <col min="1" max="1" width="4.453125" customWidth="1"/>
    <col min="2" max="2" width="7.1796875" customWidth="1"/>
    <col min="3" max="3" width="5.81640625" customWidth="1"/>
    <col min="4" max="4" width="6.26953125" customWidth="1"/>
    <col min="5" max="5" width="6.81640625" customWidth="1"/>
    <col min="6" max="6" width="7.453125" customWidth="1"/>
    <col min="7" max="7" width="5.81640625" customWidth="1"/>
    <col min="10" max="10" width="48.81640625" customWidth="1"/>
  </cols>
  <sheetData>
    <row r="1" spans="1:12" x14ac:dyDescent="0.35">
      <c r="A1" s="16"/>
      <c r="B1" s="16"/>
      <c r="C1" s="16"/>
      <c r="D1" s="16"/>
      <c r="E1" s="16"/>
      <c r="F1" s="18"/>
    </row>
    <row r="2" spans="1:12" x14ac:dyDescent="0.35">
      <c r="A2" s="16"/>
      <c r="B2" s="16"/>
      <c r="C2" s="16"/>
      <c r="D2" s="16"/>
      <c r="E2" s="16"/>
      <c r="F2" s="18"/>
    </row>
    <row r="3" spans="1:12" ht="16.5" x14ac:dyDescent="0.35">
      <c r="A3" s="16"/>
      <c r="B3" s="16"/>
      <c r="C3" s="16"/>
      <c r="D3" s="16"/>
      <c r="E3" s="20" t="s">
        <v>290</v>
      </c>
      <c r="F3" s="18"/>
    </row>
    <row r="4" spans="1:12" ht="16.5" x14ac:dyDescent="0.35">
      <c r="A4" s="16"/>
      <c r="B4" s="16"/>
      <c r="C4" s="16"/>
      <c r="D4" s="16"/>
      <c r="E4" s="20" t="s">
        <v>291</v>
      </c>
      <c r="F4" s="18"/>
    </row>
    <row r="5" spans="1:12" x14ac:dyDescent="0.35">
      <c r="A5" s="16"/>
      <c r="B5" s="16"/>
      <c r="C5" s="16"/>
      <c r="D5" s="16"/>
      <c r="E5" s="16"/>
      <c r="F5" s="18"/>
    </row>
    <row r="6" spans="1:12" ht="16.5" x14ac:dyDescent="0.35">
      <c r="A6" s="16"/>
      <c r="B6" s="16"/>
      <c r="C6" s="16"/>
      <c r="D6" s="16"/>
      <c r="E6" s="20" t="s">
        <v>424</v>
      </c>
      <c r="F6" s="18"/>
    </row>
    <row r="7" spans="1:12" x14ac:dyDescent="0.35">
      <c r="A7" s="16"/>
      <c r="B7" s="16"/>
      <c r="C7" s="16"/>
      <c r="D7" s="16"/>
      <c r="E7" s="21" t="s">
        <v>292</v>
      </c>
      <c r="F7" s="18"/>
      <c r="G7" t="str">
        <f>Pivot!C2</f>
        <v>(Alla)</v>
      </c>
    </row>
    <row r="8" spans="1:12" x14ac:dyDescent="0.35">
      <c r="A8" s="16"/>
      <c r="B8" s="16"/>
      <c r="C8" s="16"/>
      <c r="D8" s="16"/>
      <c r="E8" s="21" t="s">
        <v>293</v>
      </c>
      <c r="F8" s="18"/>
      <c r="G8" s="2">
        <f>GETPIVOTDATA("Resultatenhet",Pivot!$B$4,"År",2024)</f>
        <v>1600</v>
      </c>
    </row>
    <row r="9" spans="1:12" x14ac:dyDescent="0.35">
      <c r="A9" s="16"/>
      <c r="B9" s="16"/>
      <c r="C9" s="16"/>
      <c r="D9" s="16"/>
      <c r="E9" s="21" t="s">
        <v>294</v>
      </c>
      <c r="F9" s="16"/>
      <c r="G9" s="25">
        <v>5</v>
      </c>
    </row>
    <row r="10" spans="1:12" x14ac:dyDescent="0.35">
      <c r="A10" s="16"/>
      <c r="B10" s="16"/>
      <c r="C10" s="16"/>
      <c r="D10" s="16"/>
      <c r="E10" s="21" t="s">
        <v>295</v>
      </c>
      <c r="F10" s="18"/>
      <c r="G10" t="str">
        <f>Pivot!H2</f>
        <v>(Alla)</v>
      </c>
    </row>
    <row r="11" spans="1:12" x14ac:dyDescent="0.35">
      <c r="A11" s="16"/>
      <c r="B11" s="16"/>
      <c r="C11" s="16"/>
      <c r="D11" s="16"/>
      <c r="E11" s="21" t="s">
        <v>296</v>
      </c>
      <c r="F11" s="16"/>
      <c r="G11" t="str">
        <f>Pivot!H16</f>
        <v>(Alla)</v>
      </c>
    </row>
    <row r="12" spans="1:12" x14ac:dyDescent="0.35">
      <c r="A12" s="16"/>
      <c r="B12" s="16"/>
      <c r="C12" s="16"/>
      <c r="D12" s="16"/>
      <c r="E12" s="30" t="s">
        <v>335</v>
      </c>
      <c r="F12" s="18"/>
    </row>
    <row r="14" spans="1:12" ht="18.5" x14ac:dyDescent="0.45">
      <c r="B14" s="61" t="s">
        <v>397</v>
      </c>
      <c r="C14" s="61"/>
      <c r="D14" s="61"/>
      <c r="E14" s="61"/>
      <c r="F14" s="61"/>
      <c r="G14" s="61"/>
      <c r="H14" s="61"/>
      <c r="I14" s="61"/>
      <c r="J14" s="61"/>
      <c r="K14" s="61"/>
      <c r="L14" s="61"/>
    </row>
    <row r="15" spans="1:12" ht="18.5" x14ac:dyDescent="0.45">
      <c r="B15" s="65" t="s">
        <v>401</v>
      </c>
      <c r="C15" s="61"/>
      <c r="D15" s="61"/>
      <c r="E15" s="61"/>
      <c r="F15" s="61"/>
      <c r="G15" s="61"/>
      <c r="H15" s="61"/>
      <c r="I15" s="61"/>
      <c r="J15" s="61"/>
      <c r="K15" s="61"/>
      <c r="L15" s="61"/>
    </row>
    <row r="16" spans="1:12" ht="20.149999999999999" customHeight="1" x14ac:dyDescent="0.35">
      <c r="K16" s="86" t="str">
        <f>Pivot!C2</f>
        <v>(Alla)</v>
      </c>
      <c r="L16" s="86" t="s">
        <v>306</v>
      </c>
    </row>
    <row r="17" spans="2:14" ht="17.25" customHeight="1" x14ac:dyDescent="0.35">
      <c r="B17" s="90" t="s">
        <v>196</v>
      </c>
      <c r="C17" s="91"/>
      <c r="D17" s="91"/>
      <c r="E17" s="91"/>
      <c r="F17" s="91"/>
      <c r="G17" s="91"/>
      <c r="H17" s="91"/>
      <c r="I17" s="91"/>
      <c r="J17" s="91"/>
      <c r="K17" s="92">
        <f>Tabeller!G48+Tabeller!G49</f>
        <v>0.71059268600252201</v>
      </c>
      <c r="L17" s="92">
        <v>0.71059268600252201</v>
      </c>
      <c r="M17" s="91"/>
    </row>
    <row r="18" spans="2:14" ht="17.25" customHeight="1" x14ac:dyDescent="0.4">
      <c r="B18" s="90" t="s">
        <v>197</v>
      </c>
      <c r="C18" s="91"/>
      <c r="D18" s="91"/>
      <c r="E18" s="91"/>
      <c r="F18" s="91"/>
      <c r="G18" s="91"/>
      <c r="H18" s="91"/>
      <c r="I18" s="91"/>
      <c r="J18" s="91"/>
      <c r="K18" s="92">
        <f>Tabeller!G61+Tabeller!G62</f>
        <v>0.7843791722296396</v>
      </c>
      <c r="L18" s="92">
        <v>0.7843791722296396</v>
      </c>
      <c r="M18" s="91"/>
      <c r="N18" s="14"/>
    </row>
    <row r="19" spans="2:14" ht="17.25" customHeight="1" x14ac:dyDescent="0.4">
      <c r="B19" s="90" t="s">
        <v>198</v>
      </c>
      <c r="C19" s="91"/>
      <c r="D19" s="91"/>
      <c r="E19" s="91"/>
      <c r="F19" s="91"/>
      <c r="G19" s="91"/>
      <c r="H19" s="91"/>
      <c r="I19" s="91"/>
      <c r="J19" s="91"/>
      <c r="K19" s="92">
        <f>Tabeller!G74+Tabeller!G75</f>
        <v>0.59219634990560099</v>
      </c>
      <c r="L19" s="92">
        <v>0.59219634990560099</v>
      </c>
      <c r="M19" s="91"/>
      <c r="N19" s="15"/>
    </row>
    <row r="20" spans="2:14" ht="17.25" customHeight="1" x14ac:dyDescent="0.4">
      <c r="B20" s="90" t="s">
        <v>199</v>
      </c>
      <c r="C20" s="91"/>
      <c r="D20" s="91"/>
      <c r="E20" s="91"/>
      <c r="F20" s="91"/>
      <c r="G20" s="91"/>
      <c r="H20" s="91"/>
      <c r="I20" s="91"/>
      <c r="J20" s="91"/>
      <c r="K20" s="92">
        <f>Tabeller!G90+Tabeller!G91</f>
        <v>0.65072372561359337</v>
      </c>
      <c r="L20" s="92">
        <v>0.65072372561359337</v>
      </c>
      <c r="M20" s="91"/>
      <c r="N20" s="15"/>
    </row>
    <row r="21" spans="2:14" ht="17.25" customHeight="1" x14ac:dyDescent="0.4">
      <c r="B21" s="90" t="s">
        <v>200</v>
      </c>
      <c r="C21" s="91"/>
      <c r="D21" s="91"/>
      <c r="E21" s="91"/>
      <c r="F21" s="91"/>
      <c r="G21" s="91"/>
      <c r="H21" s="91"/>
      <c r="I21" s="91"/>
      <c r="J21" s="91"/>
      <c r="K21" s="92">
        <f>Tabeller!G103+Tabeller!G104</f>
        <v>0.69422572178477693</v>
      </c>
      <c r="L21" s="92">
        <v>0.69422572178477693</v>
      </c>
      <c r="M21" s="91"/>
      <c r="N21" s="15"/>
    </row>
    <row r="22" spans="2:14" ht="17.25" customHeight="1" x14ac:dyDescent="0.4">
      <c r="B22" s="90" t="s">
        <v>201</v>
      </c>
      <c r="C22" s="91"/>
      <c r="D22" s="91"/>
      <c r="E22" s="91"/>
      <c r="F22" s="91"/>
      <c r="G22" s="91"/>
      <c r="H22" s="91"/>
      <c r="I22" s="91"/>
      <c r="J22" s="91"/>
      <c r="K22" s="92">
        <f>Tabeller!G116+Tabeller!G117</f>
        <v>0.37381404174573057</v>
      </c>
      <c r="L22" s="92">
        <v>0.37381404174573057</v>
      </c>
      <c r="M22" s="91"/>
      <c r="N22" s="15"/>
    </row>
    <row r="23" spans="2:14" ht="17.25" customHeight="1" x14ac:dyDescent="0.4">
      <c r="B23" s="90" t="s">
        <v>202</v>
      </c>
      <c r="C23" s="91"/>
      <c r="D23" s="91"/>
      <c r="E23" s="91"/>
      <c r="F23" s="91"/>
      <c r="G23" s="91"/>
      <c r="H23" s="91"/>
      <c r="I23" s="91"/>
      <c r="J23" s="91"/>
      <c r="K23" s="92">
        <f>Tabeller!G130+Tabeller!G131</f>
        <v>0.66049776643267388</v>
      </c>
      <c r="L23" s="92">
        <v>0.66049776643267388</v>
      </c>
      <c r="M23" s="91"/>
      <c r="N23" s="15"/>
    </row>
    <row r="24" spans="2:14" ht="17.25" customHeight="1" x14ac:dyDescent="0.4">
      <c r="B24" s="90" t="s">
        <v>204</v>
      </c>
      <c r="C24" s="91"/>
      <c r="D24" s="91"/>
      <c r="E24" s="91"/>
      <c r="F24" s="91"/>
      <c r="G24" s="91"/>
      <c r="H24" s="91"/>
      <c r="I24" s="91"/>
      <c r="J24" s="91"/>
      <c r="K24" s="92">
        <f>Tabeller!G148+Tabeller!G149</f>
        <v>0.74984286612193585</v>
      </c>
      <c r="L24" s="92">
        <v>0.74984286612193585</v>
      </c>
      <c r="M24" s="91"/>
      <c r="N24" s="15"/>
    </row>
    <row r="25" spans="2:14" ht="17.25" customHeight="1" x14ac:dyDescent="0.4">
      <c r="B25" s="90" t="s">
        <v>195</v>
      </c>
      <c r="C25" s="91"/>
      <c r="D25" s="91"/>
      <c r="E25" s="91"/>
      <c r="F25" s="91"/>
      <c r="G25" s="91"/>
      <c r="H25" s="91"/>
      <c r="I25" s="91"/>
      <c r="J25" s="91"/>
      <c r="K25" s="92">
        <f>Tabeller!G162+Tabeller!G163</f>
        <v>0.81829814459373007</v>
      </c>
      <c r="L25" s="92">
        <v>0.81829814459373007</v>
      </c>
      <c r="M25" s="91"/>
      <c r="N25" s="15"/>
    </row>
    <row r="26" spans="2:14" ht="17.25" customHeight="1" x14ac:dyDescent="0.4">
      <c r="B26" s="90" t="s">
        <v>205</v>
      </c>
      <c r="C26" s="91"/>
      <c r="D26" s="91"/>
      <c r="E26" s="91"/>
      <c r="F26" s="91"/>
      <c r="G26" s="91"/>
      <c r="H26" s="91"/>
      <c r="I26" s="91"/>
      <c r="J26" s="91"/>
      <c r="K26" s="92">
        <f>Tabeller!G176+Tabeller!G177</f>
        <v>0.80515399120050279</v>
      </c>
      <c r="L26" s="92">
        <v>0.80515399120050279</v>
      </c>
      <c r="M26" s="91"/>
      <c r="N26" s="14"/>
    </row>
    <row r="27" spans="2:14" ht="17.25" customHeight="1" x14ac:dyDescent="0.4">
      <c r="B27" s="90" t="s">
        <v>203</v>
      </c>
      <c r="C27" s="91"/>
      <c r="D27" s="91"/>
      <c r="E27" s="91"/>
      <c r="F27" s="91"/>
      <c r="G27" s="91"/>
      <c r="H27" s="91"/>
      <c r="I27" s="91"/>
      <c r="J27" s="91"/>
      <c r="K27" s="92">
        <f>Tabeller!G189+Tabeller!G190</f>
        <v>0.53274559193954663</v>
      </c>
      <c r="L27" s="92">
        <v>0.53274559193954663</v>
      </c>
      <c r="M27" s="91"/>
      <c r="N27" s="15"/>
    </row>
    <row r="28" spans="2:14" ht="17.25" customHeight="1" x14ac:dyDescent="0.4">
      <c r="B28" s="90" t="s">
        <v>206</v>
      </c>
      <c r="C28" s="91"/>
      <c r="D28" s="91"/>
      <c r="E28" s="91"/>
      <c r="F28" s="91"/>
      <c r="G28" s="91"/>
      <c r="H28" s="91"/>
      <c r="I28" s="91"/>
      <c r="J28" s="91"/>
      <c r="K28" s="92">
        <f>Tabeller!G207+Tabeller!G208</f>
        <v>0.65367693274670025</v>
      </c>
      <c r="L28" s="92">
        <v>0.65367693274670025</v>
      </c>
      <c r="M28" s="91"/>
      <c r="N28" s="15"/>
    </row>
    <row r="29" spans="2:14" ht="17.25" customHeight="1" x14ac:dyDescent="0.4">
      <c r="B29" s="93" t="s">
        <v>207</v>
      </c>
      <c r="C29" s="91"/>
      <c r="D29" s="91"/>
      <c r="E29" s="91"/>
      <c r="F29" s="91"/>
      <c r="G29" s="91"/>
      <c r="H29" s="91"/>
      <c r="I29" s="91"/>
      <c r="J29" s="91"/>
      <c r="K29" s="92">
        <f>Tabeller!G220+Tabeller!G221</f>
        <v>0.62246192893401009</v>
      </c>
      <c r="L29" s="92">
        <v>0.62246192893401009</v>
      </c>
      <c r="M29" s="91"/>
      <c r="N29" s="15"/>
    </row>
    <row r="30" spans="2:14" ht="17.25" customHeight="1" x14ac:dyDescent="0.4">
      <c r="B30" s="90" t="s">
        <v>208</v>
      </c>
      <c r="C30" s="91"/>
      <c r="D30" s="91"/>
      <c r="E30" s="91"/>
      <c r="F30" s="91"/>
      <c r="G30" s="91"/>
      <c r="H30" s="91"/>
      <c r="I30" s="91"/>
      <c r="J30" s="91"/>
      <c r="K30" s="92">
        <f>Tabeller!G237+Tabeller!G238</f>
        <v>0.64962121212121215</v>
      </c>
      <c r="L30" s="92">
        <v>0.64962121212121215</v>
      </c>
      <c r="M30" s="91"/>
      <c r="N30" s="15"/>
    </row>
    <row r="31" spans="2:14" ht="17.25" customHeight="1" x14ac:dyDescent="0.4">
      <c r="B31" s="90" t="s">
        <v>209</v>
      </c>
      <c r="C31" s="91"/>
      <c r="D31" s="91"/>
      <c r="E31" s="91"/>
      <c r="F31" s="91"/>
      <c r="G31" s="91"/>
      <c r="H31" s="91"/>
      <c r="I31" s="91"/>
      <c r="J31" s="91"/>
      <c r="K31" s="92">
        <f>Tabeller!G250+Tabeller!G251</f>
        <v>0.69581749049429664</v>
      </c>
      <c r="L31" s="92">
        <v>0.69581749049429664</v>
      </c>
      <c r="M31" s="91"/>
      <c r="N31" s="15"/>
    </row>
    <row r="32" spans="2:14" ht="15" x14ac:dyDescent="0.4">
      <c r="N32" s="15"/>
    </row>
    <row r="33" spans="14:14" ht="15" x14ac:dyDescent="0.4">
      <c r="N33" s="15"/>
    </row>
    <row r="34" spans="14:14" ht="15" x14ac:dyDescent="0.4">
      <c r="N34" s="15"/>
    </row>
    <row r="35" spans="14:14" ht="15" x14ac:dyDescent="0.4">
      <c r="N35" s="15"/>
    </row>
    <row r="36" spans="14:14" ht="15" x14ac:dyDescent="0.4">
      <c r="N36" s="15"/>
    </row>
    <row r="37" spans="14:14" ht="15" x14ac:dyDescent="0.4">
      <c r="N37" s="15"/>
    </row>
    <row r="38" spans="14:14" ht="15" x14ac:dyDescent="0.4">
      <c r="N38" s="15"/>
    </row>
    <row r="39" spans="14:14" ht="15" x14ac:dyDescent="0.4">
      <c r="N39" s="15"/>
    </row>
    <row r="40" spans="14:14" ht="15" x14ac:dyDescent="0.4">
      <c r="N40" s="15"/>
    </row>
    <row r="41" spans="14:14" ht="15" x14ac:dyDescent="0.4">
      <c r="N41" s="15"/>
    </row>
    <row r="42" spans="14:14" ht="15" x14ac:dyDescent="0.4">
      <c r="N42" s="15"/>
    </row>
    <row r="43" spans="14:14" ht="15" x14ac:dyDescent="0.4">
      <c r="N43" s="15"/>
    </row>
    <row r="44" spans="14:14" ht="15" x14ac:dyDescent="0.4">
      <c r="N44" s="15"/>
    </row>
    <row r="45" spans="14:14" ht="15" x14ac:dyDescent="0.4">
      <c r="N45" s="15"/>
    </row>
    <row r="46" spans="14:14" ht="15" x14ac:dyDescent="0.4">
      <c r="N46" s="15"/>
    </row>
    <row r="47" spans="14:14" ht="15" x14ac:dyDescent="0.4">
      <c r="N47" s="10"/>
    </row>
    <row r="54" spans="2:12" ht="18.5" x14ac:dyDescent="0.45">
      <c r="B54" s="61" t="s">
        <v>398</v>
      </c>
      <c r="C54" s="61"/>
      <c r="D54" s="61"/>
      <c r="E54" s="61"/>
      <c r="F54" s="61"/>
      <c r="G54" s="61"/>
      <c r="H54" s="61"/>
      <c r="I54" s="61"/>
      <c r="J54" s="61"/>
      <c r="K54" s="61"/>
      <c r="L54" s="61"/>
    </row>
    <row r="55" spans="2:12" ht="18.5" x14ac:dyDescent="0.45">
      <c r="B55" s="65" t="s">
        <v>401</v>
      </c>
      <c r="C55" s="61"/>
      <c r="D55" s="61"/>
      <c r="E55" s="61"/>
      <c r="F55" s="61"/>
      <c r="G55" s="61"/>
      <c r="H55" s="61"/>
      <c r="I55" s="61"/>
      <c r="J55" s="61"/>
      <c r="K55" s="61"/>
      <c r="L55" s="61"/>
    </row>
    <row r="56" spans="2:12" x14ac:dyDescent="0.35">
      <c r="K56" s="86" t="str">
        <f>Pivot!C2</f>
        <v>(Alla)</v>
      </c>
      <c r="L56" s="86" t="s">
        <v>306</v>
      </c>
    </row>
    <row r="57" spans="2:12" x14ac:dyDescent="0.35">
      <c r="B57" s="90" t="s">
        <v>210</v>
      </c>
      <c r="K57" s="6">
        <f>Tabeller!G268+Tabeller!G269</f>
        <v>0.73780873970867644</v>
      </c>
      <c r="L57" s="6">
        <v>0.73780873970867644</v>
      </c>
    </row>
    <row r="58" spans="2:12" x14ac:dyDescent="0.35">
      <c r="B58" s="90" t="s">
        <v>211</v>
      </c>
      <c r="K58" s="6">
        <f>Tabeller!G281+Tabeller!G282</f>
        <v>0.69255455712451863</v>
      </c>
      <c r="L58" s="6">
        <v>0.69255455712451863</v>
      </c>
    </row>
    <row r="59" spans="2:12" x14ac:dyDescent="0.35">
      <c r="B59" s="90" t="s">
        <v>213</v>
      </c>
      <c r="K59" s="6">
        <f>Tabeller!G298+Tabeller!G299</f>
        <v>0.53660089115213239</v>
      </c>
      <c r="L59" s="6">
        <v>0.53660089115213239</v>
      </c>
    </row>
    <row r="60" spans="2:12" x14ac:dyDescent="0.35">
      <c r="B60" s="90" t="s">
        <v>214</v>
      </c>
      <c r="K60" s="6">
        <f>Tabeller!G311+Tabeller!G312</f>
        <v>0.56602564102564101</v>
      </c>
      <c r="L60" s="6">
        <v>0.56602564102564101</v>
      </c>
    </row>
    <row r="61" spans="2:12" x14ac:dyDescent="0.35">
      <c r="B61" s="90" t="s">
        <v>215</v>
      </c>
      <c r="K61" s="6">
        <f>Tabeller!G328+Tabeller!G329</f>
        <v>0.43722397476340691</v>
      </c>
      <c r="L61" s="6">
        <v>0.43722397476340691</v>
      </c>
    </row>
    <row r="62" spans="2:12" x14ac:dyDescent="0.35">
      <c r="B62" s="90" t="s">
        <v>216</v>
      </c>
      <c r="K62" s="6">
        <f>Tabeller!G342+Tabeller!G343</f>
        <v>0.41315453384418899</v>
      </c>
      <c r="L62" s="6">
        <v>0.41315453384418899</v>
      </c>
    </row>
    <row r="63" spans="2:12" x14ac:dyDescent="0.35">
      <c r="B63" s="90" t="s">
        <v>217</v>
      </c>
      <c r="K63" s="6">
        <f>Tabeller!G360+Tabeller!G361</f>
        <v>0.84130982367758189</v>
      </c>
      <c r="L63" s="6">
        <v>0.84130982367758189</v>
      </c>
    </row>
    <row r="64" spans="2:12" x14ac:dyDescent="0.35">
      <c r="B64" s="90" t="s">
        <v>218</v>
      </c>
      <c r="K64" s="6">
        <f>Tabeller!G374+Tabeller!G375</f>
        <v>0.87364390555201021</v>
      </c>
      <c r="L64" s="6">
        <v>0.87364390555201021</v>
      </c>
    </row>
    <row r="65" spans="2:12" x14ac:dyDescent="0.35">
      <c r="B65" s="90" t="s">
        <v>219</v>
      </c>
      <c r="K65" s="6">
        <f>Tabeller!G388+Tabeller!G389</f>
        <v>0.77476340694006307</v>
      </c>
      <c r="L65" s="6">
        <v>0.77476340694006307</v>
      </c>
    </row>
    <row r="66" spans="2:12" x14ac:dyDescent="0.35">
      <c r="B66" s="90" t="s">
        <v>212</v>
      </c>
      <c r="K66" s="6">
        <f>Tabeller!G401+Tabeller!G402</f>
        <v>0.74034198860038003</v>
      </c>
      <c r="L66" s="6">
        <v>0.74034198860038003</v>
      </c>
    </row>
    <row r="67" spans="2:12" x14ac:dyDescent="0.35">
      <c r="B67" s="90" t="s">
        <v>220</v>
      </c>
      <c r="K67" s="6">
        <f>Tabeller!G418+Tabeller!G419</f>
        <v>0.66288594833018277</v>
      </c>
      <c r="L67" s="6">
        <v>0.66288594833018277</v>
      </c>
    </row>
    <row r="68" spans="2:12" x14ac:dyDescent="0.35">
      <c r="B68" s="90" t="s">
        <v>221</v>
      </c>
      <c r="K68" s="6">
        <f>Tabeller!G431+Tabeller!G432</f>
        <v>0.44570707070707072</v>
      </c>
      <c r="L68" s="6">
        <v>0.44570707070707072</v>
      </c>
    </row>
    <row r="69" spans="2:12" x14ac:dyDescent="0.35">
      <c r="B69" s="90" t="s">
        <v>222</v>
      </c>
      <c r="K69" s="6">
        <f>Tabeller!G449+Tabeller!G450</f>
        <v>0.70799244808055373</v>
      </c>
      <c r="L69" s="6">
        <v>0.70799244808055373</v>
      </c>
    </row>
    <row r="70" spans="2:12" x14ac:dyDescent="0.35">
      <c r="B70" s="90" t="s">
        <v>223</v>
      </c>
      <c r="K70" s="6">
        <f>Tabeller!G462+Tabeller!G463</f>
        <v>0.60792951541850226</v>
      </c>
      <c r="L70" s="6">
        <v>0.60792951541850226</v>
      </c>
    </row>
    <row r="71" spans="2:12" x14ac:dyDescent="0.35">
      <c r="B71" s="90" t="s">
        <v>224</v>
      </c>
      <c r="K71" s="6">
        <f>Tabeller!G479+Tabeller!G480</f>
        <v>0.68706624605678224</v>
      </c>
      <c r="L71" s="6">
        <v>0.68706624605678224</v>
      </c>
    </row>
    <row r="95" spans="2:12" ht="18" x14ac:dyDescent="0.4">
      <c r="B95" s="66" t="s">
        <v>395</v>
      </c>
      <c r="C95" s="67"/>
      <c r="D95" s="67"/>
      <c r="E95" s="67"/>
      <c r="F95" s="68"/>
      <c r="G95" s="67"/>
      <c r="H95" s="67"/>
      <c r="I95" s="67"/>
      <c r="J95" s="67"/>
      <c r="K95" s="67"/>
      <c r="L95" s="67"/>
    </row>
    <row r="96" spans="2:12" x14ac:dyDescent="0.35">
      <c r="B96" s="69" t="s">
        <v>401</v>
      </c>
      <c r="C96" s="67"/>
      <c r="D96" s="67"/>
      <c r="E96" s="67"/>
      <c r="F96" s="68"/>
      <c r="G96" s="67"/>
      <c r="H96" s="67"/>
      <c r="I96" s="67"/>
      <c r="J96" s="67"/>
      <c r="K96" s="67"/>
      <c r="L96" s="67"/>
    </row>
    <row r="97" spans="2:13" ht="15.5" x14ac:dyDescent="0.35">
      <c r="B97" s="87"/>
      <c r="C97" s="87"/>
      <c r="D97" s="87"/>
      <c r="E97" s="87"/>
      <c r="F97" s="87"/>
      <c r="G97" s="87"/>
      <c r="H97" s="87"/>
      <c r="I97" s="87"/>
      <c r="J97" s="87"/>
      <c r="K97" s="88" t="str">
        <f>Pivot!C2</f>
        <v>(Alla)</v>
      </c>
      <c r="L97" s="88" t="s">
        <v>306</v>
      </c>
      <c r="M97" s="87"/>
    </row>
    <row r="98" spans="2:13" ht="15.5" x14ac:dyDescent="0.35">
      <c r="B98" s="90" t="s">
        <v>226</v>
      </c>
      <c r="C98" s="87"/>
      <c r="D98" s="87"/>
      <c r="E98" s="87"/>
      <c r="F98" s="87"/>
      <c r="G98" s="87"/>
      <c r="H98" s="87"/>
      <c r="I98" s="87"/>
      <c r="J98" s="87"/>
      <c r="K98" s="89">
        <f>Tabeller!G496+Tabeller!G497</f>
        <v>0.52959697732997479</v>
      </c>
      <c r="L98" s="89">
        <v>0.52959697732997479</v>
      </c>
      <c r="M98" s="87"/>
    </row>
    <row r="99" spans="2:13" ht="15.5" x14ac:dyDescent="0.35">
      <c r="B99" s="90" t="s">
        <v>191</v>
      </c>
      <c r="C99" s="87"/>
      <c r="D99" s="87"/>
      <c r="E99" s="87"/>
      <c r="F99" s="87"/>
      <c r="G99" s="87"/>
      <c r="H99" s="87"/>
      <c r="I99" s="87"/>
      <c r="J99" s="87"/>
      <c r="K99" s="89">
        <f>Tabeller!G509+Tabeller!G510</f>
        <v>0.54654844838505379</v>
      </c>
      <c r="L99" s="89">
        <v>0.54654844838505379</v>
      </c>
      <c r="M99" s="87"/>
    </row>
    <row r="100" spans="2:13" ht="15.5" x14ac:dyDescent="0.35">
      <c r="B100" s="90" t="s">
        <v>192</v>
      </c>
      <c r="C100" s="87"/>
      <c r="D100" s="87"/>
      <c r="E100" s="87"/>
      <c r="F100" s="87"/>
      <c r="G100" s="87"/>
      <c r="H100" s="87"/>
      <c r="I100" s="87"/>
      <c r="J100" s="87"/>
      <c r="K100" s="89">
        <f>Tabeller!G522+Tabeller!G523</f>
        <v>0.81234096692111968</v>
      </c>
      <c r="L100" s="89">
        <v>0.81234096692111968</v>
      </c>
      <c r="M100" s="87"/>
    </row>
    <row r="101" spans="2:13" ht="15.5" x14ac:dyDescent="0.35">
      <c r="B101" s="90" t="s">
        <v>225</v>
      </c>
      <c r="C101" s="87"/>
      <c r="D101" s="87"/>
      <c r="E101" s="87"/>
      <c r="F101" s="87"/>
      <c r="G101" s="87"/>
      <c r="H101" s="87"/>
      <c r="I101" s="87"/>
      <c r="J101" s="87"/>
      <c r="K101" s="89">
        <f>Tabeller!G536+Tabeller!G537</f>
        <v>0.76634920634920634</v>
      </c>
      <c r="L101" s="89">
        <v>0.76634920634920634</v>
      </c>
      <c r="M101" s="87"/>
    </row>
  </sheetData>
  <sheetProtection algorithmName="SHA-512" hashValue="a/dvk3twr+EGwDSEYCtFgPKlEv+xSLdJvqS905MdDZ8pxL333V9SRAQgzelklzWLX6TNpGFzbxNsS/Db2KkPYQ==" saltValue="ql3PxB8rgsZdGRqwJAxwhQ==" spinCount="100000" sheet="1" objects="1" scenarios="1"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B1C1F-7CC0-45F6-85FA-03B74B464B7D}">
  <dimension ref="A1:O12"/>
  <sheetViews>
    <sheetView zoomScale="90" zoomScaleNormal="90" zoomScaleSheetLayoutView="100" workbookViewId="0">
      <selection activeCell="G9" sqref="G9"/>
    </sheetView>
  </sheetViews>
  <sheetFormatPr defaultRowHeight="14.5" x14ac:dyDescent="0.35"/>
  <cols>
    <col min="7" max="7" width="13.1796875" bestFit="1" customWidth="1"/>
  </cols>
  <sheetData>
    <row r="1" spans="1:15" x14ac:dyDescent="0.35">
      <c r="A1" s="16"/>
      <c r="B1" s="16"/>
      <c r="C1" s="16"/>
      <c r="D1" s="16"/>
      <c r="E1" s="16"/>
      <c r="F1" s="18"/>
      <c r="G1" s="16"/>
      <c r="H1" s="16"/>
      <c r="I1" s="16"/>
      <c r="J1" s="16"/>
      <c r="K1" s="16"/>
      <c r="L1" s="16"/>
      <c r="M1" s="16"/>
      <c r="N1" s="16"/>
      <c r="O1" s="16"/>
    </row>
    <row r="2" spans="1:15" x14ac:dyDescent="0.35">
      <c r="A2" s="16"/>
      <c r="B2" s="16"/>
      <c r="C2" s="16"/>
      <c r="D2" s="16"/>
      <c r="E2" s="16"/>
      <c r="F2" s="18"/>
      <c r="G2" s="16"/>
      <c r="H2" s="16"/>
      <c r="I2" s="16"/>
      <c r="J2" s="16"/>
      <c r="K2" s="16"/>
      <c r="L2" s="16"/>
      <c r="M2" s="16"/>
      <c r="N2" s="16"/>
      <c r="O2" s="16"/>
    </row>
    <row r="3" spans="1:15" ht="16.5" x14ac:dyDescent="0.35">
      <c r="A3" s="16"/>
      <c r="B3" s="16"/>
      <c r="C3" s="16"/>
      <c r="D3" s="16"/>
      <c r="E3" s="20" t="s">
        <v>290</v>
      </c>
      <c r="F3" s="18"/>
      <c r="G3" s="16"/>
      <c r="H3" s="16"/>
      <c r="I3" s="16"/>
      <c r="J3" s="16"/>
      <c r="K3" s="16"/>
      <c r="L3" s="16"/>
      <c r="M3" s="16"/>
      <c r="N3" s="16"/>
      <c r="O3" s="16"/>
    </row>
    <row r="4" spans="1:15" ht="16.5" x14ac:dyDescent="0.35">
      <c r="A4" s="16"/>
      <c r="B4" s="16"/>
      <c r="C4" s="16"/>
      <c r="D4" s="16"/>
      <c r="E4" s="20" t="s">
        <v>291</v>
      </c>
      <c r="F4" s="18"/>
      <c r="G4" s="16"/>
      <c r="H4" s="16"/>
      <c r="I4" s="16"/>
      <c r="J4" s="16"/>
      <c r="K4" s="16"/>
      <c r="L4" s="16"/>
      <c r="M4" s="16"/>
      <c r="N4" s="16"/>
      <c r="O4" s="16"/>
    </row>
    <row r="5" spans="1:15" x14ac:dyDescent="0.35">
      <c r="A5" s="16"/>
      <c r="B5" s="16"/>
      <c r="C5" s="16"/>
      <c r="D5" s="16"/>
      <c r="E5" s="16"/>
      <c r="F5" s="18"/>
      <c r="G5" s="16"/>
      <c r="H5" s="16"/>
      <c r="I5" s="16"/>
      <c r="J5" s="16"/>
      <c r="K5" s="16"/>
      <c r="L5" s="16"/>
      <c r="M5" s="16"/>
      <c r="N5" s="16"/>
      <c r="O5" s="16"/>
    </row>
    <row r="6" spans="1:15" ht="16.5" x14ac:dyDescent="0.35">
      <c r="A6" s="16"/>
      <c r="B6" s="16"/>
      <c r="C6" s="16"/>
      <c r="D6" s="16"/>
      <c r="E6" s="20" t="s">
        <v>424</v>
      </c>
      <c r="F6" s="18"/>
      <c r="G6" s="75"/>
      <c r="H6" s="16"/>
      <c r="I6" s="16"/>
      <c r="J6" s="16"/>
      <c r="K6" s="16"/>
      <c r="L6" s="16"/>
      <c r="M6" s="16"/>
      <c r="N6" s="16"/>
      <c r="O6" s="16"/>
    </row>
    <row r="7" spans="1:15" x14ac:dyDescent="0.35">
      <c r="A7" s="16"/>
      <c r="B7" s="16"/>
      <c r="C7" s="16"/>
      <c r="D7" s="16"/>
      <c r="E7" s="21" t="s">
        <v>292</v>
      </c>
      <c r="F7" s="18"/>
      <c r="G7" s="16" t="str">
        <f>Pivot!C2</f>
        <v>(Alla)</v>
      </c>
      <c r="H7" s="16"/>
      <c r="I7" s="16"/>
      <c r="J7" s="16"/>
      <c r="K7" s="16"/>
      <c r="L7" s="16"/>
      <c r="M7" s="16"/>
      <c r="N7" s="16"/>
      <c r="O7" s="16"/>
    </row>
    <row r="8" spans="1:15" x14ac:dyDescent="0.35">
      <c r="A8" s="16"/>
      <c r="B8" s="16"/>
      <c r="C8" s="16"/>
      <c r="D8" s="16"/>
      <c r="E8" s="21" t="s">
        <v>293</v>
      </c>
      <c r="F8" s="18"/>
      <c r="G8" s="75">
        <f>GETPIVOTDATA("Resultatenhet",Pivot!$B$4,"År",2024)</f>
        <v>1600</v>
      </c>
      <c r="H8" s="16"/>
      <c r="I8" s="16"/>
      <c r="J8" s="16"/>
      <c r="K8" s="16"/>
      <c r="L8" s="16"/>
      <c r="M8" s="16"/>
      <c r="N8" s="16"/>
      <c r="O8" s="16"/>
    </row>
    <row r="9" spans="1:15" x14ac:dyDescent="0.35">
      <c r="A9" s="16"/>
      <c r="B9" s="16"/>
      <c r="C9" s="16"/>
      <c r="D9" s="16"/>
      <c r="E9" s="21" t="s">
        <v>294</v>
      </c>
      <c r="F9" s="16"/>
      <c r="G9" s="75">
        <v>5</v>
      </c>
      <c r="H9" s="16"/>
      <c r="I9" s="16"/>
      <c r="J9" s="16"/>
      <c r="K9" s="16"/>
      <c r="L9" s="16"/>
      <c r="M9" s="16"/>
      <c r="N9" s="16"/>
      <c r="O9" s="16"/>
    </row>
    <row r="10" spans="1:15" x14ac:dyDescent="0.35">
      <c r="A10" s="16"/>
      <c r="B10" s="16"/>
      <c r="C10" s="16"/>
      <c r="D10" s="16"/>
      <c r="E10" s="21" t="s">
        <v>295</v>
      </c>
      <c r="F10" s="18"/>
      <c r="G10" s="75" t="str">
        <f>Pivot!H2</f>
        <v>(Alla)</v>
      </c>
      <c r="H10" s="16"/>
      <c r="I10" s="16"/>
      <c r="J10" s="16"/>
      <c r="K10" s="16"/>
      <c r="L10" s="16"/>
      <c r="M10" s="16"/>
      <c r="N10" s="16"/>
      <c r="O10" s="16"/>
    </row>
    <row r="11" spans="1:15" x14ac:dyDescent="0.35">
      <c r="A11" s="16"/>
      <c r="B11" s="16"/>
      <c r="C11" s="16"/>
      <c r="D11" s="16"/>
      <c r="E11" s="21" t="s">
        <v>296</v>
      </c>
      <c r="F11" s="16"/>
      <c r="G11" s="75" t="str">
        <f>Pivot!H16</f>
        <v>(Alla)</v>
      </c>
      <c r="H11" s="16"/>
      <c r="I11" s="16"/>
      <c r="J11" s="16"/>
      <c r="K11" s="16"/>
      <c r="L11" s="16"/>
      <c r="M11" s="16"/>
      <c r="N11" s="16"/>
      <c r="O11" s="16"/>
    </row>
    <row r="12" spans="1:15" x14ac:dyDescent="0.35">
      <c r="A12" s="16"/>
      <c r="B12" s="16"/>
      <c r="C12" s="16"/>
      <c r="D12" s="16"/>
      <c r="E12" s="30" t="s">
        <v>335</v>
      </c>
      <c r="F12" s="18"/>
      <c r="G12" s="16"/>
      <c r="H12" s="16"/>
      <c r="I12" s="16"/>
      <c r="J12" s="16"/>
      <c r="K12" s="16"/>
      <c r="L12" s="16"/>
      <c r="M12" s="16"/>
      <c r="N12" s="16"/>
      <c r="O12" s="16"/>
    </row>
  </sheetData>
  <sheetProtection algorithmName="SHA-512" hashValue="LJUw2YHf917QZ70BGb9DvBNc3ofhdjBne+WWMmPcEZW4Uxqtz5WlDKzw5oVZcMH2sy6EJiHcnCWQGy792OAVHQ==" saltValue="r7QgXR11aAFdaB/D/P944A==" spinCount="100000" sheet="1" objects="1" scenarios="1" sort="0" autoFilter="0" pivotTables="0"/>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94BB-FF7C-4CD0-950C-A78A1DFAB736}">
  <dimension ref="A1:AX145"/>
  <sheetViews>
    <sheetView showGridLines="0" showRowColHeaders="0" zoomScale="80" zoomScaleNormal="80" workbookViewId="0">
      <pane ySplit="2" topLeftCell="A3" activePane="bottomLeft" state="frozen"/>
      <selection pane="bottomLeft" activeCell="G2" sqref="G2"/>
    </sheetView>
  </sheetViews>
  <sheetFormatPr defaultRowHeight="14.5" x14ac:dyDescent="0.35"/>
  <cols>
    <col min="1" max="1" width="23.453125" customWidth="1"/>
    <col min="4" max="54" width="15.54296875" customWidth="1"/>
  </cols>
  <sheetData>
    <row r="1" spans="1:50" s="99" customFormat="1" ht="13" customHeight="1" x14ac:dyDescent="0.35">
      <c r="C1" s="99">
        <v>2025</v>
      </c>
      <c r="D1" s="125" t="str">
        <f>IFERROR(IF(GETPIVOTDATA("Index1",'Pivot-Index'!$B$274,"År",2025)&lt;5,"-",GETPIVOTDATA("Index1",'Pivot-Index'!$G$274,"År",2025)),"-")</f>
        <v>-</v>
      </c>
      <c r="E1" s="99" t="str">
        <f>IFERROR(IF(GETPIVOTDATA("F1",'Pivot-Index'!$B$10,"År",2025)&lt;5,"-",GETPIVOTDATA("F1",'Pivot-Index'!$G$10,"År",2025)),"-")</f>
        <v>-</v>
      </c>
      <c r="F1" s="99" t="str">
        <f>IFERROR(IF(GETPIVOTDATA("F2",'Pivot-Index'!$M$10,"År",2025)&lt;5,"-",GETPIVOTDATA("F2",'Pivot-Index'!$S$10,"År",2025)),"-")</f>
        <v>-</v>
      </c>
      <c r="G1" s="99" t="str">
        <f>IFERROR(IF(GETPIVOTDATA("F3",'Pivot-Index'!$B$22,"År",2025)&lt;5,"-",GETPIVOTDATA("F3",'Pivot-Index'!$G$22,"År",2025)),"-")</f>
        <v>-</v>
      </c>
      <c r="H1" s="125" t="str">
        <f>IFERROR(IF(GETPIVOTDATA("Index2",'Pivot-Index'!$M$274,"År",2025)&lt;5,"-",GETPIVOTDATA("Index2",'Pivot-Index'!$S$274,"År",2025)),"-")</f>
        <v>-</v>
      </c>
      <c r="I1" s="99" t="str">
        <f>IFERROR(IF(GETPIVOTDATA("F4",'Pivot-Index'!$M$22,"År",2025)&lt;5,"-",GETPIVOTDATA("F4",'Pivot-Index'!$S$22,"År",2025)),"-")</f>
        <v>-</v>
      </c>
      <c r="J1" s="99" t="str">
        <f>IFERROR(IF(GETPIVOTDATA("F5",'Pivot-Index'!$B$34,"År",2025)&lt;5,"-",GETPIVOTDATA("F5",'Pivot-Index'!$G$34,"År",2025)),"-")</f>
        <v>-</v>
      </c>
      <c r="K1" s="99" t="str">
        <f>IFERROR(IF(GETPIVOTDATA("F6",'Pivot-Index'!$M$34,"År",2025)&lt;5,"-",GETPIVOTDATA("F6",'Pivot-Index'!$S$34,"År",2025)),"-")</f>
        <v>-</v>
      </c>
      <c r="L1" s="99" t="str">
        <f>IFERROR(IF(GETPIVOTDATA("F7",'Pivot-Index'!$B$46,"År",2025)&lt;5,"-",GETPIVOTDATA("F7",'Pivot-Index'!$G$46,"År",2025)),"-")</f>
        <v>-</v>
      </c>
      <c r="M1" s="125" t="str">
        <f>IFERROR(IF(GETPIVOTDATA("Index3",'Pivot-Index'!$Y$274,"År",2025)&lt;5,"-",GETPIVOTDATA("Index3",'Pivot-Index'!$AE$274,"År",2025)),"-")</f>
        <v>-</v>
      </c>
      <c r="N1" s="99" t="str">
        <f>IFERROR(IF(GETPIVOTDATA("F8",'Pivot-Index'!$M$46,"År",2025)&lt;5,"-",GETPIVOTDATA("F8",'Pivot-Index'!$S$46,"År",2025)),"-")</f>
        <v>-</v>
      </c>
      <c r="O1" s="99" t="str">
        <f>IFERROR(IF(GETPIVOTDATA("F9",'Pivot-Index'!$B$58,"År",2025)&lt;5,"-",GETPIVOTDATA("F9",'Pivot-Index'!$G$58,"År",2025)),"-")</f>
        <v>-</v>
      </c>
      <c r="P1" s="99" t="str">
        <f>IFERROR(IF(GETPIVOTDATA("F10",'Pivot-Index'!$M$58,"År",2025)&lt;5,"-",GETPIVOTDATA("F10",'Pivot-Index'!$S$58,"År",2025)),"-")</f>
        <v>-</v>
      </c>
      <c r="Q1" s="99" t="str">
        <f>IFERROR(IF(GETPIVOTDATA("F11",'Pivot-Index'!$B$70,"År",2025)&lt;5,"-",GETPIVOTDATA("F11",'Pivot-Index'!$G$70,"År",2025)),"-")</f>
        <v>-</v>
      </c>
      <c r="R1" s="125" t="str">
        <f>IFERROR(IF(GETPIVOTDATA("Index4",'Pivot-Index'!$AK$274,"År",2025)&lt;5,"-",GETPIVOTDATA("Index4",'Pivot-Index'!$AQ$274,"År",2025)),"-")</f>
        <v>-</v>
      </c>
      <c r="S1" s="99" t="str">
        <f>IFERROR(IF(GETPIVOTDATA("F12",'Pivot-Index'!$M$70,"År",2025)&lt;5,"-",GETPIVOTDATA("F12",'Pivot-Index'!$S$70,"År",2025)),"-")</f>
        <v>-</v>
      </c>
      <c r="T1" s="99" t="str">
        <f>IFERROR(IF(GETPIVOTDATA("F13",'Pivot-Index'!$B$82,"År",2025)&lt;5,"-",GETPIVOTDATA("F13",'Pivot-Index'!$G$82,"År",2025)),"-")</f>
        <v>-</v>
      </c>
      <c r="U1" s="125" t="str">
        <f>IFERROR(IF(GETPIVOTDATA("Index5",'Pivot-Index'!$AW$273,"År",2025)&lt;5,"-",GETPIVOTDATA("Index5",'Pivot-Index'!$BD$273,"År",2025)),"-")</f>
        <v>-</v>
      </c>
      <c r="V1" s="99" t="str">
        <f>IFERROR(IF(GETPIVOTDATA("F14",'Pivot-Index'!$M$82,"År",2025)&lt;5,"-",GETPIVOTDATA("F14",'Pivot-Index'!$S$82,"År",2025)),"-")</f>
        <v>-</v>
      </c>
      <c r="W1" s="99" t="str">
        <f>IFERROR(IF(GETPIVOTDATA("F15",'Pivot-Index'!$B$94,"År",2025)&lt;5,"-",GETPIVOTDATA("F15",'Pivot-Index'!$G$94,"År",2025)),"-")</f>
        <v>-</v>
      </c>
      <c r="X1" s="125" t="str">
        <f>IFERROR(IF(GETPIVOTDATA("Index6",'Pivot-Index'!$BI$273,"År",2025)&lt;5,"-",GETPIVOTDATA("Index6",'Pivot-Index'!$BO$273,"År",2025)),"-")</f>
        <v>-</v>
      </c>
      <c r="Y1" s="99" t="str">
        <f>IFERROR(IF(GETPIVOTDATA("F16",'Pivot-Index'!$M$94,"År",2025)&lt;5,"-",GETPIVOTDATA("F16",'Pivot-Index'!$S$94,"År",2025)),"-")</f>
        <v>-</v>
      </c>
      <c r="Z1" s="99" t="str">
        <f>IFERROR(IF(GETPIVOTDATA("F17",'Pivot-Index'!$B$106,"År",2025)&lt;5,"-",GETPIVOTDATA("F17",'Pivot-Index'!$G$106,"År",2025)),"-")</f>
        <v>-</v>
      </c>
      <c r="AA1" s="125" t="str">
        <f>IFERROR(IF(GETPIVOTDATA("Index7",'Pivot-Index'!$D$293,"År",2025)&lt;5,"-",GETPIVOTDATA("Index7",'Pivot-Index'!$J$293,"År",2025)),"-")</f>
        <v>-</v>
      </c>
      <c r="AB1" s="99" t="str">
        <f>IFERROR(IF(GETPIVOTDATA("F18",'Pivot-Index'!$M$106,"År",2025)&lt;5,"-",GETPIVOTDATA("F18",'Pivot-Index'!$S$106,"År",2025)),"-")</f>
        <v>-</v>
      </c>
      <c r="AC1" s="99" t="str">
        <f>IFERROR(IF(GETPIVOTDATA("F19",'Pivot-Index'!$B$118,"År",2025)&lt;5,"-",GETPIVOTDATA("F19",'Pivot-Index'!$G$118,"År",2025)),"-")</f>
        <v>-</v>
      </c>
      <c r="AD1" s="125" t="str">
        <f>IFERROR(IF(GETPIVOTDATA("Index8",'Pivot-Index'!$P$293,"År",2025)&lt;5,"-",GETPIVOTDATA("Index8",'Pivot-Index'!$V$293,"År",2025)),"-")</f>
        <v>-</v>
      </c>
      <c r="AE1" s="99" t="str">
        <f>IFERROR(IF(GETPIVOTDATA("F20",'Pivot-Index'!$M$118,"År",2025)&lt;5,"-",GETPIVOTDATA("F20",'Pivot-Index'!$S$118,"År",2025)),"-")</f>
        <v>-</v>
      </c>
      <c r="AF1" s="99" t="str">
        <f>IFERROR(IF(GETPIVOTDATA("F21",'Pivot-Index'!$B$130,"År",2025)&lt;5,"-",GETPIVOTDATA("F21",'Pivot-Index'!$G$130,"År",2025)),"-")</f>
        <v>-</v>
      </c>
      <c r="AG1" s="125" t="str">
        <f>IFERROR(IF(GETPIVOTDATA("Index9",'Pivot-Index'!$AB$293,"År",2025)&lt;5,"-",GETPIVOTDATA("Index9",'Pivot-Index'!$AH$293,"År",2025)),"-")</f>
        <v>-</v>
      </c>
      <c r="AH1" s="99" t="str">
        <f>IFERROR(IF(GETPIVOTDATA("F22",'Pivot-Index'!$M$130,"År",2025)&lt;5,"-",GETPIVOTDATA("F22",'Pivot-Index'!$S$130,"År",2025)),"-")</f>
        <v>-</v>
      </c>
      <c r="AI1" s="99" t="str">
        <f>IFERROR(IF(GETPIVOTDATA("F23",'Pivot-Index'!$B$142,"År",2025)&lt;5,"-",GETPIVOTDATA("F23",'Pivot-Index'!$G$142,"År",2025)),"-")</f>
        <v>-</v>
      </c>
      <c r="AJ1" s="99" t="str">
        <f>IFERROR(IF(GETPIVOTDATA("F24",'Pivot-Index'!$M$142,"År",2025)&lt;5,"-",GETPIVOTDATA("F24",'Pivot-Index'!$S$142,"År",2025)),"-")</f>
        <v>-</v>
      </c>
      <c r="AK1" s="99" t="str">
        <f>IFERROR(IF(GETPIVOTDATA("F25",'Pivot-Index'!$B$154,"År",2025)&lt;5,"-",GETPIVOTDATA("F25",'Pivot-Index'!$G$154,"År",2025)),"-")</f>
        <v>-</v>
      </c>
      <c r="AL1" s="125" t="str">
        <f>IFERROR(IF(GETPIVOTDATA("Index10",'Pivot-Index'!$AN$293,"År",2025)&lt;5,"-",GETPIVOTDATA("Index10",'Pivot-Index'!$AT$293,"År",2025)),"-")</f>
        <v>-</v>
      </c>
      <c r="AM1" s="99" t="str">
        <f>IFERROR(IF(GETPIVOTDATA("F26",'Pivot-Index'!$M$154,"År",2025)&lt;5,"-",GETPIVOTDATA("F26",'Pivot-Index'!$S$154,"År",2025)),"-")</f>
        <v>-</v>
      </c>
      <c r="AN1" s="99" t="str">
        <f>IFERROR(IF(GETPIVOTDATA("F27",'Pivot-Index'!$B$166,"År",2025)&lt;5,"-",GETPIVOTDATA("F27",'Pivot-Index'!$G$166,"År",2025)),"-")</f>
        <v>-</v>
      </c>
      <c r="AO1" s="125" t="str">
        <f>IFERROR(IF(GETPIVOTDATA("Index11",'Pivot-Index'!$AZ$293,"År",2025)&lt;5,"-",GETPIVOTDATA("Index11",'Pivot-Index'!$BF$293,"År",2025)),"-")</f>
        <v>-</v>
      </c>
      <c r="AP1" s="99" t="str">
        <f>IFERROR(IF(GETPIVOTDATA("F28",'Pivot-Index'!$M$166,"År",2025)&lt;5,"-",GETPIVOTDATA("F28",'Pivot-Index'!$S$166,"År",2025)),"-")</f>
        <v>-</v>
      </c>
      <c r="AQ1" s="99" t="str">
        <f>IFERROR(IF(GETPIVOTDATA("F29",'Pivot-Index'!$B$178,"År",2025)&lt;5,"-",GETPIVOTDATA("F29",'Pivot-Index'!$G$178,"År",2025)),"-")</f>
        <v>-</v>
      </c>
      <c r="AR1" s="126" t="s">
        <v>399</v>
      </c>
      <c r="AS1" s="127" t="str">
        <f>IFERROR(IF(GETPIVOTDATA("F30",'Pivot-Index'!$M$178,"År",2025)&lt;5,"-",GETPIVOTDATA("F30",'Pivot-Index'!$S$178,"År",2025)),"-")</f>
        <v>-</v>
      </c>
      <c r="AT1" s="126" t="s">
        <v>399</v>
      </c>
      <c r="AU1" s="128" t="str">
        <f>IFERROR(IF(GETPIVOTDATA("F31",'Pivot-Index'!$B$190,"År",2025)&lt;5,"-",GETPIVOTDATA("F31",'Pivot-Index'!$G$190,"År",2025)),"-")</f>
        <v>-</v>
      </c>
      <c r="AV1" s="127" t="str">
        <f>IFERROR(IF(GETPIVOTDATA("F32",'Pivot-Index'!$M$190,"År",2025)&lt;5,"-",GETPIVOTDATA("F32",'Pivot-Index'!$S$190,"År",2025)),"-")</f>
        <v>-</v>
      </c>
      <c r="AW1" s="127" t="str">
        <f>IFERROR(IF(GETPIVOTDATA("F33",'Pivot-Index'!$B$202,"År",2025)&lt;5,"-",GETPIVOTDATA("F33",'Pivot-Index'!$G$202,"År",2025)),"-")</f>
        <v>-</v>
      </c>
      <c r="AX1" s="129" t="str">
        <f>IFERROR(IF(GETPIVOTDATA("F34",'Pivot-Index'!$M$202,"År",2025)&lt;5,"-",GETPIVOTDATA("F34",'Pivot-Index'!$S$202,"År",2025)),"-")</f>
        <v>-</v>
      </c>
    </row>
    <row r="2" spans="1:50" s="99" customFormat="1" ht="12.65" customHeight="1" x14ac:dyDescent="0.35">
      <c r="C2" s="99">
        <v>2024</v>
      </c>
      <c r="D2" s="125">
        <f>IFERROR(IF(GETPIVOTDATA("Index1",'Pivot-Index'!$B$274,"År",2024)&lt;5,"-",GETPIVOTDATA("Index1",'Pivot-Index'!$G$274,"År",2024)),"-")</f>
        <v>6.4398823776517249</v>
      </c>
      <c r="E2" s="125">
        <f>IFERROR(IF(GETPIVOTDATA("F1",'Pivot-Index'!$B$10,"År",2024)&lt;5,"-",GETPIVOTDATA("F1",'Pivot-Index'!$G$10,"År",2024)),"-")</f>
        <v>6.6959183673469544</v>
      </c>
      <c r="F2" s="125">
        <f>IFERROR(IF(GETPIVOTDATA("F2",'Pivot-Index'!$M$10,"År",2024)&lt;5,"-",GETPIVOTDATA("F2",'Pivot-Index'!$S$10,"År",2024)),"-")</f>
        <v>7.1297960571040297</v>
      </c>
      <c r="G2" s="125">
        <f>IFERROR(IF(GETPIVOTDATA("F3",'Pivot-Index'!$B$22,"År",2024)&lt;5,"-",GETPIVOTDATA("F3",'Pivot-Index'!$G$22,"År",2024)),"-")</f>
        <v>5.652229775662831</v>
      </c>
      <c r="H2" s="125">
        <f>IFERROR(IF(GETPIVOTDATA("Index2",'Pivot-Index'!$M$274,"År",2024)&lt;5,"-",GETPIVOTDATA("Index2",'Pivot-Index'!$S$274,"År",2024)),"-")</f>
        <v>6.341431421970098</v>
      </c>
      <c r="I2" s="125">
        <f>IFERROR(IF(GETPIVOTDATA("F4",'Pivot-Index'!$M$22,"År",2024)&lt;5,"-",GETPIVOTDATA("F4",'Pivot-Index'!$S$22,"År",2024)),"-")</f>
        <v>6.2716941331575597</v>
      </c>
      <c r="J2" s="125">
        <f>IFERROR(IF(GETPIVOTDATA("F5",'Pivot-Index'!$B$34,"År",2024)&lt;5,"-",GETPIVOTDATA("F5",'Pivot-Index'!$G$34,"År",2024)),"-")</f>
        <v>6.8456675938804006</v>
      </c>
      <c r="K2" s="125">
        <f>IFERROR(IF(GETPIVOTDATA("F6",'Pivot-Index'!$M$34,"År",2024)&lt;5,"-",GETPIVOTDATA("F6",'Pivot-Index'!$S$34,"År",2024)),"-")</f>
        <v>5.4064516129032256</v>
      </c>
      <c r="L2" s="125">
        <f>IFERROR(IF(GETPIVOTDATA("F7",'Pivot-Index'!$B$46,"År",2024)&lt;5,"-",GETPIVOTDATA("F7",'Pivot-Index'!$G$46,"År",2024)),"-")</f>
        <v>7.1783333333333337</v>
      </c>
      <c r="M2" s="125">
        <f>IFERROR(IF(GETPIVOTDATA("Index3",'Pivot-Index'!$Y$274,"År",2024)&lt;5,"-",GETPIVOTDATA("Index3",'Pivot-Index'!$AE$274,"År",2024)),"-")</f>
        <v>7.2931251311096332</v>
      </c>
      <c r="N2" s="125">
        <f>IFERROR(IF(GETPIVOTDATA("F8",'Pivot-Index'!$M$46,"År",2024)&lt;5,"-",GETPIVOTDATA("F8",'Pivot-Index'!$S$46,"År",2024)),"-")</f>
        <v>7.5667938931297707</v>
      </c>
      <c r="O2" s="125">
        <f>IFERROR(IF(GETPIVOTDATA("F9",'Pivot-Index'!$B$58,"År",2024)&lt;5,"-",GETPIVOTDATA("F9",'Pivot-Index'!$G$58,"År",2024)),"-")</f>
        <v>7.9083279535183992</v>
      </c>
      <c r="P2" s="125">
        <f>IFERROR(IF(GETPIVOTDATA("F10",'Pivot-Index'!$M$58,"År",2024)&lt;5,"-",GETPIVOTDATA("F10",'Pivot-Index'!$S$58,"År",2024)),"-")</f>
        <v>7.3059187620889956</v>
      </c>
      <c r="Q2" s="125">
        <f>IFERROR(IF(GETPIVOTDATA("F11",'Pivot-Index'!$B$70,"År",2024)&lt;5,"-",GETPIVOTDATA("F11",'Pivot-Index'!$G$70,"År",2024)),"-")</f>
        <v>6.4858179419525062</v>
      </c>
      <c r="R2" s="125">
        <f>IFERROR(IF(GETPIVOTDATA("Index4",'Pivot-Index'!$AK$274,"År",2024)&lt;5,"-",GETPIVOTDATA("Index4",'Pivot-Index'!$AQ$274,"År",2024)),"-")</f>
        <v>6.0672636655948828</v>
      </c>
      <c r="S2" s="125">
        <f>IFERROR(IF(GETPIVOTDATA("F12",'Pivot-Index'!$M$70,"År",2024)&lt;5,"-",GETPIVOTDATA("F12",'Pivot-Index'!$S$70,"År",2024)),"-")</f>
        <v>6.2264379764379978</v>
      </c>
      <c r="T2" s="125">
        <f>IFERROR(IF(GETPIVOTDATA("F13",'Pivot-Index'!$B$82,"År",2024)&lt;5,"-",GETPIVOTDATA("F13",'Pivot-Index'!$G$82,"År",2024)),"-")</f>
        <v>6.0444763860369752</v>
      </c>
      <c r="U2" s="125" t="str">
        <f>IFERROR(IF(GETPIVOTDATA("Index5",'Pivot-Index'!$AW$273,"År",2024)&lt;5,"-",GETPIVOTDATA("Index5",'Pivot-Index'!$BD$273,"År",2024)),"-")</f>
        <v>-</v>
      </c>
      <c r="V2" s="125">
        <f>IFERROR(IF(GETPIVOTDATA("F14",'Pivot-Index'!$M$82,"År",2024)&lt;5,"-",GETPIVOTDATA("F14",'Pivot-Index'!$S$82,"År",2024)),"-")</f>
        <v>6.7692713903743336</v>
      </c>
      <c r="W2" s="125">
        <f>IFERROR(IF(GETPIVOTDATA("F15",'Pivot-Index'!$B$94,"År",2024)&lt;5,"-",GETPIVOTDATA("F15",'Pivot-Index'!$G$94,"År",2024)),"-")</f>
        <v>7.6725871313672922</v>
      </c>
      <c r="X2" s="125">
        <f>IFERROR(IF(GETPIVOTDATA("Index6",'Pivot-Index'!$BI$273,"År",2024)&lt;5,"-",GETPIVOTDATA("Index6",'Pivot-Index'!$BO$273,"År",2024)),"-")</f>
        <v>6.5037089201877913</v>
      </c>
      <c r="Y2" s="125">
        <f>IFERROR(IF(GETPIVOTDATA("F16",'Pivot-Index'!$M$94,"År",2024)&lt;5,"-",GETPIVOTDATA("F16",'Pivot-Index'!$S$94,"År",2024)),"-")</f>
        <v>6.7434816384181113</v>
      </c>
      <c r="Z2" s="125">
        <f>IFERROR(IF(GETPIVOTDATA("F17",'Pivot-Index'!$B$106,"År",2024)&lt;5,"-",GETPIVOTDATA("F17",'Pivot-Index'!$G$106,"År",2024)),"-")</f>
        <v>6.3061064425770583</v>
      </c>
      <c r="AA2" s="125">
        <f>IFERROR(IF(GETPIVOTDATA("Index7",'Pivot-Index'!$D$293,"År",2024)&lt;5,"-",GETPIVOTDATA("Index7",'Pivot-Index'!$J$293,"År",2024)),"-")</f>
        <v>5.5058758169934512</v>
      </c>
      <c r="AB2" s="125">
        <f>IFERROR(IF(GETPIVOTDATA("F18",'Pivot-Index'!$M$106,"År",2024)&lt;5,"-",GETPIVOTDATA("F18",'Pivot-Index'!$S$106,"År",2024)),"-")</f>
        <v>5.361916780354715</v>
      </c>
      <c r="AC2" s="125">
        <f>IFERROR(IF(GETPIVOTDATA("F19",'Pivot-Index'!$B$118,"År",2024)&lt;5,"-",GETPIVOTDATA("F19",'Pivot-Index'!$G$118,"År",2024)),"-")</f>
        <v>5.7310283687943375</v>
      </c>
      <c r="AD2" s="125">
        <f>IFERROR(IF(GETPIVOTDATA("Index8",'Pivot-Index'!$P$293,"År",2024)&lt;5,"-",GETPIVOTDATA("Index8",'Pivot-Index'!$V$293,"År",2024)),"-")</f>
        <v>5.6728942368587711</v>
      </c>
      <c r="AE2" s="125">
        <f>IFERROR(IF(GETPIVOTDATA("F20",'Pivot-Index'!$M$118,"År",2024)&lt;5,"-",GETPIVOTDATA("F20",'Pivot-Index'!$S$118,"År",2024)),"-")</f>
        <v>5.7484076433121016</v>
      </c>
      <c r="AF2" s="125">
        <f>IFERROR(IF(GETPIVOTDATA("F21",'Pivot-Index'!$B$130,"År",2024)&lt;5,"-",GETPIVOTDATA("F21",'Pivot-Index'!$G$130,"År",2024)),"-")</f>
        <v>5.6028252299605779</v>
      </c>
      <c r="AG2" s="125">
        <f>IFERROR(IF(GETPIVOTDATA("Index9",'Pivot-Index'!$AB$293,"År",2024)&lt;5,"-",GETPIVOTDATA("Index9",'Pivot-Index'!$AH$293,"År",2024)),"-")</f>
        <v>8.0246644612475482</v>
      </c>
      <c r="AH2" s="125">
        <f>IFERROR(IF(GETPIVOTDATA("F22",'Pivot-Index'!$M$130,"År",2024)&lt;5,"-",GETPIVOTDATA("F22",'Pivot-Index'!$S$130,"År",2024)),"-")</f>
        <v>8.6738989637305703</v>
      </c>
      <c r="AI2" s="125">
        <f>IFERROR(IF(GETPIVOTDATA("F23",'Pivot-Index'!$B$142,"År",2024)&lt;5,"-",GETPIVOTDATA("F23",'Pivot-Index'!$G$142,"År",2024)),"-")</f>
        <v>9.0387160820648571</v>
      </c>
      <c r="AJ2" s="125">
        <f>IFERROR(IF(GETPIVOTDATA("F24",'Pivot-Index'!$M$142,"År",2024)&lt;5,"-",GETPIVOTDATA("F24",'Pivot-Index'!$S$142,"År",2024)),"-")</f>
        <v>7.4014879792072898</v>
      </c>
      <c r="AK2" s="125">
        <f>IFERROR(IF(GETPIVOTDATA("F25",'Pivot-Index'!$B$154,"År",2024)&lt;5,"-",GETPIVOTDATA("F25",'Pivot-Index'!$G$154,"År",2024)),"-")</f>
        <v>7.1546098360655845</v>
      </c>
      <c r="AL2" s="125">
        <f>IFERROR(IF(GETPIVOTDATA("Index10",'Pivot-Index'!$AN$293,"År",2024)&lt;5,"-",GETPIVOTDATA("Index10",'Pivot-Index'!$AT$293,"År",2024)),"-")</f>
        <v>6.0054810776139087</v>
      </c>
      <c r="AM2" s="125">
        <f>IFERROR(IF(GETPIVOTDATA("F26",'Pivot-Index'!$M$154,"År",2024)&lt;5,"-",GETPIVOTDATA("F26",'Pivot-Index'!$S$154,"År",2024)),"-")</f>
        <v>6.51165764546686</v>
      </c>
      <c r="AN2" s="125">
        <f>IFERROR(IF(GETPIVOTDATA("F27",'Pivot-Index'!$B$166,"År",2024)&lt;5,"-",GETPIVOTDATA("F27",'Pivot-Index'!$G$166,"År",2024)),"-")</f>
        <v>5.5839297332465838</v>
      </c>
      <c r="AO2" s="125">
        <f>IFERROR(IF(GETPIVOTDATA("Index11",'Pivot-Index'!$AZ$293,"År",2024)&lt;5,"-",GETPIVOTDATA("Index11",'Pivot-Index'!$BF$293,"År",2024)),"-")</f>
        <v>6.6445098039215971</v>
      </c>
      <c r="AP2" s="125">
        <f>IFERROR(IF(GETPIVOTDATA("F28",'Pivot-Index'!$M$166,"År",2024)&lt;5,"-",GETPIVOTDATA("F28",'Pivot-Index'!$S$166,"År",2024)),"-")</f>
        <v>7.1982620689655299</v>
      </c>
      <c r="AQ2" s="125">
        <f>IFERROR(IF(GETPIVOTDATA("F29",'Pivot-Index'!$B$178,"År",2024)&lt;5,"-",GETPIVOTDATA("F29",'Pivot-Index'!$G$178,"År",2024)),"-")</f>
        <v>6.1119696969697159</v>
      </c>
      <c r="AR2" s="126" t="s">
        <v>399</v>
      </c>
      <c r="AS2" s="127">
        <f>IFERROR(IF(GETPIVOTDATA("F30",'Pivot-Index'!$M$178,"År",2024)&lt;5,"-",GETPIVOTDATA("F30",'Pivot-Index'!$S$178,"År",2024)),"-")</f>
        <v>6.5956725146198938</v>
      </c>
      <c r="AT2" s="126" t="s">
        <v>399</v>
      </c>
      <c r="AU2" s="128">
        <f>IFERROR(IF(GETPIVOTDATA("F31",'Pivot-Index'!$B$190,"År",2024)&lt;5,"-",GETPIVOTDATA("F31",'Pivot-Index'!$G$190,"År",2024)),"-")</f>
        <v>5.0456774619960454</v>
      </c>
      <c r="AV2" s="127">
        <f>IFERROR(IF(GETPIVOTDATA("F32",'Pivot-Index'!$M$190,"År",2024)&lt;5,"-",GETPIVOTDATA("F32",'Pivot-Index'!$S$190,"År",2024)),"-")</f>
        <v>5.3565369393139912</v>
      </c>
      <c r="AW2" s="127">
        <f>IFERROR(IF(GETPIVOTDATA("F33",'Pivot-Index'!$B$202,"År",2024)&lt;5,"-",GETPIVOTDATA("F33",'Pivot-Index'!$G$202,"År",2024)),"-")</f>
        <v>7.3925886990801795</v>
      </c>
      <c r="AX2" s="129">
        <f>IFERROR(IF(GETPIVOTDATA("F34",'Pivot-Index'!$M$202,"År",2024)&lt;5,"-",GETPIVOTDATA("F34",'Pivot-Index'!$S$202,"År",2024)),"-")</f>
        <v>7.4173002014775165</v>
      </c>
    </row>
    <row r="3" spans="1:50" s="99" customFormat="1" x14ac:dyDescent="0.35">
      <c r="D3" s="99" t="s">
        <v>47</v>
      </c>
      <c r="E3" s="99" t="s">
        <v>5</v>
      </c>
      <c r="F3" s="99" t="s">
        <v>6</v>
      </c>
      <c r="G3" s="99" t="s">
        <v>7</v>
      </c>
      <c r="H3" s="99" t="s">
        <v>48</v>
      </c>
      <c r="I3" s="99" t="s">
        <v>8</v>
      </c>
      <c r="J3" s="99" t="s">
        <v>9</v>
      </c>
      <c r="K3" s="99" t="s">
        <v>10</v>
      </c>
      <c r="L3" s="99" t="s">
        <v>11</v>
      </c>
      <c r="M3" s="99" t="s">
        <v>49</v>
      </c>
      <c r="N3" s="99" t="s">
        <v>12</v>
      </c>
      <c r="O3" s="99" t="s">
        <v>13</v>
      </c>
      <c r="P3" s="99" t="s">
        <v>14</v>
      </c>
      <c r="Q3" s="99" t="s">
        <v>15</v>
      </c>
      <c r="R3" s="99" t="s">
        <v>50</v>
      </c>
      <c r="S3" s="99" t="s">
        <v>16</v>
      </c>
      <c r="T3" s="99" t="s">
        <v>17</v>
      </c>
      <c r="U3" s="99" t="s">
        <v>51</v>
      </c>
      <c r="V3" s="99" t="s">
        <v>18</v>
      </c>
      <c r="W3" s="99" t="s">
        <v>19</v>
      </c>
      <c r="X3" s="99" t="s">
        <v>52</v>
      </c>
      <c r="Y3" s="99" t="s">
        <v>20</v>
      </c>
      <c r="Z3" s="99" t="s">
        <v>21</v>
      </c>
      <c r="AA3" s="99" t="s">
        <v>53</v>
      </c>
      <c r="AB3" s="99" t="s">
        <v>22</v>
      </c>
      <c r="AC3" s="99" t="s">
        <v>23</v>
      </c>
      <c r="AD3" s="99" t="s">
        <v>263</v>
      </c>
      <c r="AE3" s="99" t="s">
        <v>24</v>
      </c>
      <c r="AF3" s="99" t="s">
        <v>25</v>
      </c>
      <c r="AG3" s="99" t="s">
        <v>264</v>
      </c>
      <c r="AH3" s="99" t="s">
        <v>26</v>
      </c>
      <c r="AI3" s="99" t="s">
        <v>27</v>
      </c>
      <c r="AJ3" s="99" t="s">
        <v>28</v>
      </c>
      <c r="AK3" s="99" t="s">
        <v>29</v>
      </c>
      <c r="AL3" s="99" t="s">
        <v>265</v>
      </c>
      <c r="AM3" s="99" t="s">
        <v>30</v>
      </c>
      <c r="AN3" s="99" t="s">
        <v>31</v>
      </c>
      <c r="AO3" s="99" t="s">
        <v>266</v>
      </c>
      <c r="AP3" s="99" t="s">
        <v>32</v>
      </c>
      <c r="AQ3" s="99" t="s">
        <v>33</v>
      </c>
      <c r="AS3" s="99" t="s">
        <v>34</v>
      </c>
      <c r="AU3" s="99" t="s">
        <v>35</v>
      </c>
      <c r="AV3" s="99" t="s">
        <v>36</v>
      </c>
      <c r="AW3" s="99" t="s">
        <v>37</v>
      </c>
      <c r="AX3" s="99" t="s">
        <v>38</v>
      </c>
    </row>
    <row r="4" spans="1:50" ht="116" x14ac:dyDescent="0.35">
      <c r="A4" s="51" t="s">
        <v>426</v>
      </c>
      <c r="B4" s="52" t="s">
        <v>0</v>
      </c>
      <c r="C4" s="52" t="s">
        <v>4</v>
      </c>
      <c r="D4" s="53" t="s">
        <v>271</v>
      </c>
      <c r="E4" s="36" t="s">
        <v>196</v>
      </c>
      <c r="F4" s="36" t="s">
        <v>197</v>
      </c>
      <c r="G4" s="36" t="s">
        <v>198</v>
      </c>
      <c r="H4" s="53" t="s">
        <v>280</v>
      </c>
      <c r="I4" s="36" t="s">
        <v>199</v>
      </c>
      <c r="J4" s="36" t="s">
        <v>200</v>
      </c>
      <c r="K4" s="36" t="s">
        <v>201</v>
      </c>
      <c r="L4" s="36" t="s">
        <v>202</v>
      </c>
      <c r="M4" s="53" t="s">
        <v>279</v>
      </c>
      <c r="N4" s="36" t="s">
        <v>204</v>
      </c>
      <c r="O4" s="36" t="s">
        <v>195</v>
      </c>
      <c r="P4" s="36" t="s">
        <v>205</v>
      </c>
      <c r="Q4" s="36" t="s">
        <v>203</v>
      </c>
      <c r="R4" s="53" t="s">
        <v>281</v>
      </c>
      <c r="S4" s="36" t="s">
        <v>206</v>
      </c>
      <c r="T4" s="36" t="s">
        <v>207</v>
      </c>
      <c r="U4" s="53" t="s">
        <v>282</v>
      </c>
      <c r="V4" s="36" t="s">
        <v>208</v>
      </c>
      <c r="W4" s="36" t="s">
        <v>209</v>
      </c>
      <c r="X4" s="53" t="s">
        <v>283</v>
      </c>
      <c r="Y4" s="36" t="s">
        <v>210</v>
      </c>
      <c r="Z4" s="36" t="s">
        <v>211</v>
      </c>
      <c r="AA4" s="53" t="s">
        <v>284</v>
      </c>
      <c r="AB4" s="36" t="s">
        <v>213</v>
      </c>
      <c r="AC4" s="36" t="s">
        <v>214</v>
      </c>
      <c r="AD4" s="53" t="s">
        <v>285</v>
      </c>
      <c r="AE4" s="36" t="s">
        <v>215</v>
      </c>
      <c r="AF4" s="36" t="s">
        <v>216</v>
      </c>
      <c r="AG4" s="53" t="s">
        <v>286</v>
      </c>
      <c r="AH4" s="36" t="s">
        <v>217</v>
      </c>
      <c r="AI4" s="36" t="s">
        <v>218</v>
      </c>
      <c r="AJ4" s="36" t="s">
        <v>219</v>
      </c>
      <c r="AK4" s="36" t="s">
        <v>212</v>
      </c>
      <c r="AL4" s="53" t="s">
        <v>287</v>
      </c>
      <c r="AM4" s="36" t="s">
        <v>220</v>
      </c>
      <c r="AN4" s="36" t="s">
        <v>221</v>
      </c>
      <c r="AO4" s="53" t="s">
        <v>288</v>
      </c>
      <c r="AP4" s="36" t="s">
        <v>222</v>
      </c>
      <c r="AQ4" s="36" t="s">
        <v>223</v>
      </c>
      <c r="AR4" s="53" t="s">
        <v>396</v>
      </c>
      <c r="AS4" s="36" t="s">
        <v>224</v>
      </c>
      <c r="AT4" s="53" t="s">
        <v>400</v>
      </c>
      <c r="AU4" s="36" t="s">
        <v>226</v>
      </c>
      <c r="AV4" s="36" t="s">
        <v>191</v>
      </c>
      <c r="AW4" s="36" t="s">
        <v>192</v>
      </c>
      <c r="AX4" s="36" t="s">
        <v>225</v>
      </c>
    </row>
    <row r="5" spans="1:50" x14ac:dyDescent="0.35">
      <c r="A5" s="94" t="s">
        <v>306</v>
      </c>
      <c r="B5" s="94">
        <v>5</v>
      </c>
      <c r="C5" s="94" t="s">
        <v>407</v>
      </c>
      <c r="D5" s="7">
        <v>6.4101778179626701</v>
      </c>
      <c r="E5" s="7">
        <v>6.6388352272727396</v>
      </c>
      <c r="F5" s="7">
        <v>7.0995808966861773</v>
      </c>
      <c r="G5" s="7">
        <v>5.6536318897637958</v>
      </c>
      <c r="H5" s="7">
        <v>6.3634034056660145</v>
      </c>
      <c r="I5" s="7">
        <v>6.3167230046948486</v>
      </c>
      <c r="J5" s="7">
        <v>6.9124798387096886</v>
      </c>
      <c r="K5" s="7">
        <v>5.4131847725162485</v>
      </c>
      <c r="L5" s="7">
        <v>7.1767241379310347</v>
      </c>
      <c r="M5" s="7">
        <v>7.3918516847171913</v>
      </c>
      <c r="N5" s="7">
        <v>7.7033820840950638</v>
      </c>
      <c r="O5" s="7">
        <v>8.0060073937153415</v>
      </c>
      <c r="P5" s="7">
        <v>7.4038447319778387</v>
      </c>
      <c r="Q5" s="7">
        <v>6.5353773584905657</v>
      </c>
      <c r="R5" s="7">
        <v>6.127945269016724</v>
      </c>
      <c r="S5" s="7">
        <v>6.3327135678392192</v>
      </c>
      <c r="T5" s="7">
        <v>6.0648722986247696</v>
      </c>
      <c r="U5" s="110" t="s">
        <v>399</v>
      </c>
      <c r="V5" s="7">
        <v>6.7240974212034414</v>
      </c>
      <c r="W5" s="7">
        <v>7.7290260366441661</v>
      </c>
      <c r="X5" s="7">
        <v>6.4168019323671794</v>
      </c>
      <c r="Y5" s="7">
        <v>6.6236923076923402</v>
      </c>
      <c r="Z5" s="7">
        <v>6.2499799398194851</v>
      </c>
      <c r="AA5" s="7">
        <v>5.4905937794533566</v>
      </c>
      <c r="AB5" s="7">
        <v>5.3522485207100701</v>
      </c>
      <c r="AC5" s="7">
        <v>5.7041505595117101</v>
      </c>
      <c r="AD5" s="7">
        <v>5.7711555959963601</v>
      </c>
      <c r="AE5" s="7">
        <v>5.8523765996343693</v>
      </c>
      <c r="AF5" s="7">
        <v>5.6867870722433462</v>
      </c>
      <c r="AG5" s="7">
        <v>8.0491372814948416</v>
      </c>
      <c r="AH5" s="7">
        <v>8.7244897959183678</v>
      </c>
      <c r="AI5" s="7">
        <v>9.1112167300380236</v>
      </c>
      <c r="AJ5" s="7">
        <v>7.3562862488306937</v>
      </c>
      <c r="AK5" s="7">
        <v>7.1707648725212572</v>
      </c>
      <c r="AL5" s="7">
        <v>5.9470883164673474</v>
      </c>
      <c r="AM5" s="7">
        <v>6.3884143968871729</v>
      </c>
      <c r="AN5" s="7">
        <v>5.5794392523364484</v>
      </c>
      <c r="AO5" s="7">
        <v>6.5999294449670893</v>
      </c>
      <c r="AP5" s="7">
        <v>7.250945273631852</v>
      </c>
      <c r="AQ5" s="7">
        <v>5.9932157676348723</v>
      </c>
      <c r="AR5" s="7" t="s">
        <v>399</v>
      </c>
      <c r="AS5" s="7">
        <v>6.3284436160298316</v>
      </c>
      <c r="AT5" s="7" t="s">
        <v>399</v>
      </c>
      <c r="AU5" s="7">
        <v>4.5867843511450443</v>
      </c>
      <c r="AV5" s="7">
        <v>5.0429289099526127</v>
      </c>
      <c r="AW5" s="7">
        <v>7.3034749763928453</v>
      </c>
      <c r="AX5" s="7">
        <v>7.2293352601156222</v>
      </c>
    </row>
    <row r="6" spans="1:50" x14ac:dyDescent="0.35">
      <c r="A6" s="94" t="s">
        <v>306</v>
      </c>
      <c r="B6" s="94">
        <v>5</v>
      </c>
      <c r="C6" s="94" t="s">
        <v>408</v>
      </c>
      <c r="D6" s="95">
        <v>6.3193936381709594</v>
      </c>
      <c r="E6" s="95">
        <v>6.4929288702929</v>
      </c>
      <c r="F6" s="95">
        <v>6.9709523809523946</v>
      </c>
      <c r="G6" s="95">
        <v>5.6234773218142822</v>
      </c>
      <c r="H6" s="95">
        <v>6.3074586640211736</v>
      </c>
      <c r="I6" s="95">
        <v>6.1207085020243044</v>
      </c>
      <c r="J6" s="95">
        <v>6.7904130434782735</v>
      </c>
      <c r="K6" s="95">
        <v>5.403225806451613</v>
      </c>
      <c r="L6" s="95">
        <v>7.2163865546218489</v>
      </c>
      <c r="M6" s="95">
        <v>7.2902281746031807</v>
      </c>
      <c r="N6" s="95">
        <v>7.6596806387225547</v>
      </c>
      <c r="O6" s="95">
        <v>7.908266129032258</v>
      </c>
      <c r="P6" s="95">
        <v>7.3057026476578608</v>
      </c>
      <c r="Q6" s="95">
        <v>6.3546025104602508</v>
      </c>
      <c r="R6" s="95">
        <v>6.2432586558045013</v>
      </c>
      <c r="S6" s="95">
        <v>6.2802192982456324</v>
      </c>
      <c r="T6" s="95">
        <v>6.30753779697626</v>
      </c>
      <c r="U6" s="111" t="s">
        <v>399</v>
      </c>
      <c r="V6" s="95">
        <v>7.346197478991602</v>
      </c>
      <c r="W6" s="95">
        <v>7.8504184100418408</v>
      </c>
      <c r="X6" s="95">
        <v>6.2309830866807951</v>
      </c>
      <c r="Y6" s="95">
        <v>6.5121826280623853</v>
      </c>
      <c r="Z6" s="95">
        <v>5.9937802197802661</v>
      </c>
      <c r="AA6" s="95">
        <v>5.4498547717842341</v>
      </c>
      <c r="AB6" s="95">
        <v>5.2853947368421457</v>
      </c>
      <c r="AC6" s="95">
        <v>5.6006935123042707</v>
      </c>
      <c r="AD6" s="95">
        <v>5.6087824351297408</v>
      </c>
      <c r="AE6" s="95">
        <v>5.7815631262525047</v>
      </c>
      <c r="AF6" s="95">
        <v>5.4363449691991788</v>
      </c>
      <c r="AG6" s="95">
        <v>7.7766318754141874</v>
      </c>
      <c r="AH6" s="95">
        <v>8.4764826175869121</v>
      </c>
      <c r="AI6" s="95">
        <v>8.9832285115303989</v>
      </c>
      <c r="AJ6" s="95">
        <v>6.97024793388431</v>
      </c>
      <c r="AK6" s="95">
        <v>6.8526597938144427</v>
      </c>
      <c r="AL6" s="95">
        <v>5.9041834677419418</v>
      </c>
      <c r="AM6" s="95">
        <v>6.3167596566523736</v>
      </c>
      <c r="AN6" s="95">
        <v>5.5954825462012323</v>
      </c>
      <c r="AO6" s="95">
        <v>6.4422085889570662</v>
      </c>
      <c r="AP6" s="95">
        <v>7.3124893617021369</v>
      </c>
      <c r="AQ6" s="95">
        <v>5.6177161862527782</v>
      </c>
      <c r="AR6" s="95" t="s">
        <v>399</v>
      </c>
      <c r="AS6" s="95">
        <v>6.3801434426229591</v>
      </c>
      <c r="AT6" s="95" t="s">
        <v>399</v>
      </c>
      <c r="AU6" s="95">
        <v>4.7712083333333242</v>
      </c>
      <c r="AV6" s="95">
        <v>4.9584518828451838</v>
      </c>
      <c r="AW6" s="95">
        <v>7.0488357588357813</v>
      </c>
      <c r="AX6" s="95">
        <v>7.3691157894736996</v>
      </c>
    </row>
    <row r="7" spans="1:50" x14ac:dyDescent="0.35">
      <c r="A7" s="94" t="s">
        <v>306</v>
      </c>
      <c r="B7" s="94">
        <v>5</v>
      </c>
      <c r="C7" s="94" t="s">
        <v>409</v>
      </c>
      <c r="D7" s="95">
        <v>6.5573067846607715</v>
      </c>
      <c r="E7" s="95">
        <v>6.8517896678966927</v>
      </c>
      <c r="F7" s="95">
        <v>7.263555992141475</v>
      </c>
      <c r="G7" s="95">
        <v>5.7287739463601834</v>
      </c>
      <c r="H7" s="95">
        <v>6.5164896755162349</v>
      </c>
      <c r="I7" s="95">
        <v>6.598936567164194</v>
      </c>
      <c r="J7" s="95">
        <v>7.1386055776892539</v>
      </c>
      <c r="K7" s="95">
        <v>5.5265567765567765</v>
      </c>
      <c r="L7" s="95">
        <v>7.2191011235955056</v>
      </c>
      <c r="M7" s="95">
        <v>7.525462962962969</v>
      </c>
      <c r="N7" s="95">
        <v>7.8046594982078856</v>
      </c>
      <c r="O7" s="95">
        <v>8.127272727272727</v>
      </c>
      <c r="P7" s="95">
        <v>7.586522522522543</v>
      </c>
      <c r="Q7" s="95">
        <v>6.6605839416058394</v>
      </c>
      <c r="R7" s="95">
        <v>6.115000000000026</v>
      </c>
      <c r="S7" s="95">
        <v>6.4644291338582933</v>
      </c>
      <c r="T7" s="95">
        <v>5.9484541984732955</v>
      </c>
      <c r="U7" s="112" t="s">
        <v>399</v>
      </c>
      <c r="V7" s="95">
        <v>6.2624440298507462</v>
      </c>
      <c r="W7" s="95">
        <v>7.7442528735632186</v>
      </c>
      <c r="X7" s="95">
        <v>6.627283018867959</v>
      </c>
      <c r="Y7" s="95">
        <v>6.755070140280595</v>
      </c>
      <c r="Z7" s="95">
        <v>6.5376320939334951</v>
      </c>
      <c r="AA7" s="95">
        <v>5.6433210332103458</v>
      </c>
      <c r="AB7" s="95">
        <v>5.528721374045837</v>
      </c>
      <c r="AC7" s="95">
        <v>5.8701778656126615</v>
      </c>
      <c r="AD7" s="95">
        <v>5.953125</v>
      </c>
      <c r="AE7" s="95">
        <v>5.9560143626570916</v>
      </c>
      <c r="AF7" s="95">
        <v>5.958646616541353</v>
      </c>
      <c r="AG7" s="95">
        <v>8.3887772861357011</v>
      </c>
      <c r="AH7" s="95">
        <v>8.9873417721518987</v>
      </c>
      <c r="AI7" s="95">
        <v>9.2797397769516721</v>
      </c>
      <c r="AJ7" s="95">
        <v>7.8289598540146095</v>
      </c>
      <c r="AK7" s="95">
        <v>7.6116666666666788</v>
      </c>
      <c r="AL7" s="95">
        <v>6.0966094032549796</v>
      </c>
      <c r="AM7" s="95">
        <v>6.5665028355387669</v>
      </c>
      <c r="AN7" s="95">
        <v>5.6627056672760512</v>
      </c>
      <c r="AO7" s="95">
        <v>6.8623747680890732</v>
      </c>
      <c r="AP7" s="95">
        <v>7.3233996023857006</v>
      </c>
      <c r="AQ7" s="95">
        <v>6.4607246376811833</v>
      </c>
      <c r="AR7" s="95" t="s">
        <v>399</v>
      </c>
      <c r="AS7" s="95">
        <v>6.4359854014598641</v>
      </c>
      <c r="AT7" s="95" t="s">
        <v>399</v>
      </c>
      <c r="AU7" s="95">
        <v>4.4921747211895857</v>
      </c>
      <c r="AV7" s="95">
        <v>5.2796132596685146</v>
      </c>
      <c r="AW7" s="95">
        <v>7.5990441176470807</v>
      </c>
      <c r="AX7" s="95">
        <v>7.1471590909091063</v>
      </c>
    </row>
    <row r="8" spans="1:50" x14ac:dyDescent="0.35">
      <c r="A8" s="94" t="s">
        <v>307</v>
      </c>
      <c r="B8" s="94">
        <v>5</v>
      </c>
      <c r="C8" s="94" t="s">
        <v>407</v>
      </c>
      <c r="D8" s="95">
        <v>6.3540740740741004</v>
      </c>
      <c r="E8" s="95">
        <v>6.5125581395348764</v>
      </c>
      <c r="F8" s="95">
        <v>7.0736585365853681</v>
      </c>
      <c r="G8" s="95">
        <v>5.3185714285714241</v>
      </c>
      <c r="H8" s="95">
        <v>5.603352272727272</v>
      </c>
      <c r="I8" s="95">
        <v>5.8144186046511637</v>
      </c>
      <c r="J8" s="95">
        <v>6.1275675675675654</v>
      </c>
      <c r="K8" s="95">
        <v>4.6511627906976747</v>
      </c>
      <c r="L8" s="95">
        <v>6.5</v>
      </c>
      <c r="M8" s="95">
        <v>7.4648518518518507</v>
      </c>
      <c r="N8" s="95">
        <v>7.6744186046511631</v>
      </c>
      <c r="O8" s="95">
        <v>7.833333333333333</v>
      </c>
      <c r="P8" s="95">
        <v>7.42568181818182</v>
      </c>
      <c r="Q8" s="95">
        <v>6.9318181818181817</v>
      </c>
      <c r="R8" s="95">
        <v>5.4451111111111095</v>
      </c>
      <c r="S8" s="95">
        <v>5.7044444444444453</v>
      </c>
      <c r="T8" s="95">
        <v>5.31809523809524</v>
      </c>
      <c r="U8" s="112" t="s">
        <v>399</v>
      </c>
      <c r="V8" s="95">
        <v>7.179743589743584</v>
      </c>
      <c r="W8" s="95">
        <v>8.1547619047619051</v>
      </c>
      <c r="X8" s="95">
        <v>5.9134523809523785</v>
      </c>
      <c r="Y8" s="95">
        <v>6.0326190476190469</v>
      </c>
      <c r="Z8" s="95">
        <v>5.7942857142857083</v>
      </c>
      <c r="AA8" s="95">
        <v>5.3790909090909125</v>
      </c>
      <c r="AB8" s="95">
        <v>5.0797619047619005</v>
      </c>
      <c r="AC8" s="95">
        <v>5.9833333333333281</v>
      </c>
      <c r="AD8" s="95">
        <v>5.0284090909090908</v>
      </c>
      <c r="AE8" s="95">
        <v>4.8863636363636367</v>
      </c>
      <c r="AF8" s="95">
        <v>5.1219512195121952</v>
      </c>
      <c r="AG8" s="95">
        <v>7.9153787878787902</v>
      </c>
      <c r="AH8" s="95">
        <v>8.920454545454545</v>
      </c>
      <c r="AI8" s="95">
        <v>9.8214285714285712</v>
      </c>
      <c r="AJ8" s="95">
        <v>6.7446511627906895</v>
      </c>
      <c r="AK8" s="95">
        <v>6.2023255813953471</v>
      </c>
      <c r="AL8" s="95">
        <v>5.738977272727273</v>
      </c>
      <c r="AM8" s="95">
        <v>6.2023255813953435</v>
      </c>
      <c r="AN8" s="95">
        <v>5.416666666666667</v>
      </c>
      <c r="AO8" s="95">
        <v>6.9387209302325568</v>
      </c>
      <c r="AP8" s="95">
        <v>6.9169999999999945</v>
      </c>
      <c r="AQ8" s="95">
        <v>7.2512499999999935</v>
      </c>
      <c r="AR8" s="95" t="s">
        <v>399</v>
      </c>
      <c r="AS8" s="95">
        <v>5.581395348837205</v>
      </c>
      <c r="AT8" s="95" t="s">
        <v>399</v>
      </c>
      <c r="AU8" s="95">
        <v>5.0409756097561012</v>
      </c>
      <c r="AV8" s="95">
        <v>5.4759523809523847</v>
      </c>
      <c r="AW8" s="95">
        <v>7.3182926829268258</v>
      </c>
      <c r="AX8" s="95">
        <v>6.4351162790697618</v>
      </c>
    </row>
    <row r="9" spans="1:50" x14ac:dyDescent="0.35">
      <c r="A9" s="94" t="s">
        <v>307</v>
      </c>
      <c r="B9" s="94">
        <v>5</v>
      </c>
      <c r="C9" s="94" t="s">
        <v>46</v>
      </c>
      <c r="D9" s="95">
        <v>6.3204166666666675</v>
      </c>
      <c r="E9" s="95">
        <v>5.8343750000000005</v>
      </c>
      <c r="F9" s="95">
        <v>7.2925000000000004</v>
      </c>
      <c r="G9" s="95">
        <v>5.8343750000000005</v>
      </c>
      <c r="H9" s="95">
        <v>6.1380729166666672</v>
      </c>
      <c r="I9" s="95">
        <v>6.2512500000000006</v>
      </c>
      <c r="J9" s="95">
        <v>6.4466666666666681</v>
      </c>
      <c r="K9" s="95">
        <v>5.166666666666667</v>
      </c>
      <c r="L9" s="95">
        <v>6.833333333333333</v>
      </c>
      <c r="M9" s="95">
        <v>7.2660937500000014</v>
      </c>
      <c r="N9" s="95">
        <v>7.8125</v>
      </c>
      <c r="O9" s="95">
        <v>7.8125</v>
      </c>
      <c r="P9" s="95">
        <v>6.876875000000001</v>
      </c>
      <c r="Q9" s="95">
        <v>6.5625</v>
      </c>
      <c r="R9" s="95">
        <v>5.7296875000000007</v>
      </c>
      <c r="S9" s="95">
        <v>5.625</v>
      </c>
      <c r="T9" s="95">
        <v>5.8343750000000005</v>
      </c>
      <c r="U9" s="112" t="s">
        <v>399</v>
      </c>
      <c r="V9" s="95">
        <v>9.286428571428571</v>
      </c>
      <c r="W9" s="95">
        <v>8.3333333333333339</v>
      </c>
      <c r="X9" s="95">
        <v>5.8343750000000014</v>
      </c>
      <c r="Y9" s="95">
        <v>6.0425000000000004</v>
      </c>
      <c r="Z9" s="95">
        <v>5.6262500000000006</v>
      </c>
      <c r="AA9" s="95">
        <v>5.3128124999999997</v>
      </c>
      <c r="AB9" s="95">
        <v>4.889333333333334</v>
      </c>
      <c r="AC9" s="95">
        <v>5.7780000000000005</v>
      </c>
      <c r="AD9" s="95">
        <v>5.078125</v>
      </c>
      <c r="AE9" s="95">
        <v>4.84375</v>
      </c>
      <c r="AF9" s="95">
        <v>5.5</v>
      </c>
      <c r="AG9" s="95">
        <v>7.6869791666666671</v>
      </c>
      <c r="AH9" s="95">
        <v>8.75</v>
      </c>
      <c r="AI9" s="95">
        <v>9.8333333333333339</v>
      </c>
      <c r="AJ9" s="95">
        <v>6.0418750000000001</v>
      </c>
      <c r="AK9" s="95">
        <v>6.2512500000000006</v>
      </c>
      <c r="AL9" s="95">
        <v>5.4428125000000005</v>
      </c>
      <c r="AM9" s="95">
        <v>5.8337500000000002</v>
      </c>
      <c r="AN9" s="95">
        <v>5.166666666666667</v>
      </c>
      <c r="AO9" s="95">
        <v>6.5628125000000015</v>
      </c>
      <c r="AP9" s="95">
        <v>6.4446666666666665</v>
      </c>
      <c r="AQ9" s="95">
        <v>7.1120000000000001</v>
      </c>
      <c r="AR9" s="95" t="s">
        <v>399</v>
      </c>
      <c r="AS9" s="95">
        <v>6.0418750000000001</v>
      </c>
      <c r="AT9" s="95" t="s">
        <v>399</v>
      </c>
      <c r="AU9" s="95">
        <v>5.625</v>
      </c>
      <c r="AV9" s="95">
        <v>5.8331249999999999</v>
      </c>
      <c r="AW9" s="95">
        <v>7.7100000000000009</v>
      </c>
      <c r="AX9" s="95">
        <v>7.5012500000000006</v>
      </c>
    </row>
    <row r="10" spans="1:50" x14ac:dyDescent="0.35">
      <c r="A10" s="94" t="s">
        <v>307</v>
      </c>
      <c r="B10" s="94">
        <v>5</v>
      </c>
      <c r="C10" s="94" t="s">
        <v>62</v>
      </c>
      <c r="D10" s="95">
        <v>6.4009333333333327</v>
      </c>
      <c r="E10" s="95">
        <v>7.3926086956521742</v>
      </c>
      <c r="F10" s="95">
        <v>7.1433333333333318</v>
      </c>
      <c r="G10" s="95">
        <v>5.0734782608695657</v>
      </c>
      <c r="H10" s="95">
        <v>5.5269097222222214</v>
      </c>
      <c r="I10" s="95">
        <v>5.7973913043478271</v>
      </c>
      <c r="J10" s="95">
        <v>6.3168421052631585</v>
      </c>
      <c r="K10" s="95">
        <v>4.479166666666667</v>
      </c>
      <c r="L10" s="95">
        <v>6.666666666666667</v>
      </c>
      <c r="M10" s="95">
        <v>7.7530333333333354</v>
      </c>
      <c r="N10" s="95">
        <v>7.6086956521739131</v>
      </c>
      <c r="O10" s="95">
        <v>8.3000000000000007</v>
      </c>
      <c r="P10" s="95">
        <v>8.0566666666666613</v>
      </c>
      <c r="Q10" s="95">
        <v>7.083333333333333</v>
      </c>
      <c r="R10" s="95">
        <v>5.6010000000000018</v>
      </c>
      <c r="S10" s="95">
        <v>6.0016000000000016</v>
      </c>
      <c r="T10" s="95">
        <v>5.4550000000000001</v>
      </c>
      <c r="U10" s="112" t="s">
        <v>399</v>
      </c>
      <c r="V10" s="95">
        <v>5.3966666666666665</v>
      </c>
      <c r="W10" s="95">
        <v>7.8260869565217392</v>
      </c>
      <c r="X10" s="95">
        <v>6.4404545454545463</v>
      </c>
      <c r="Y10" s="95">
        <v>6.5163636363636392</v>
      </c>
      <c r="Z10" s="95">
        <v>6.3645454545454534</v>
      </c>
      <c r="AA10" s="95">
        <v>5.4166666666666679</v>
      </c>
      <c r="AB10" s="95">
        <v>5.2173913043478262</v>
      </c>
      <c r="AC10" s="95">
        <v>6.1669999999999998</v>
      </c>
      <c r="AD10" s="95">
        <v>5.260416666666667</v>
      </c>
      <c r="AE10" s="95">
        <v>5.104166666666667</v>
      </c>
      <c r="AF10" s="95">
        <v>5.2272727272727275</v>
      </c>
      <c r="AG10" s="95">
        <v>8.2612500000000022</v>
      </c>
      <c r="AH10" s="95">
        <v>9.1666666666666661</v>
      </c>
      <c r="AI10" s="95">
        <v>9.7826086956521738</v>
      </c>
      <c r="AJ10" s="95">
        <v>7.3917391304347824</v>
      </c>
      <c r="AK10" s="95">
        <v>6.8062499999999977</v>
      </c>
      <c r="AL10" s="95">
        <v>6.3372916666666663</v>
      </c>
      <c r="AM10" s="95">
        <v>6.8126086956521741</v>
      </c>
      <c r="AN10" s="95">
        <v>5.833333333333333</v>
      </c>
      <c r="AO10" s="95">
        <v>7.319782608695653</v>
      </c>
      <c r="AP10" s="95">
        <v>7.4604761904761911</v>
      </c>
      <c r="AQ10" s="95">
        <v>7.4619047619047612</v>
      </c>
      <c r="AR10" s="95" t="s">
        <v>399</v>
      </c>
      <c r="AS10" s="95">
        <v>5.5069565217391299</v>
      </c>
      <c r="AT10" s="95" t="s">
        <v>399</v>
      </c>
      <c r="AU10" s="95">
        <v>4.4930434782608701</v>
      </c>
      <c r="AV10" s="95">
        <v>5.5069565217391299</v>
      </c>
      <c r="AW10" s="95">
        <v>7.3921739130434778</v>
      </c>
      <c r="AX10" s="95">
        <v>5.5566666666666675</v>
      </c>
    </row>
    <row r="11" spans="1:50" x14ac:dyDescent="0.35">
      <c r="A11" s="94" t="s">
        <v>403</v>
      </c>
      <c r="B11" s="94">
        <v>5</v>
      </c>
      <c r="C11" s="94" t="s">
        <v>407</v>
      </c>
      <c r="D11" s="95">
        <v>6.4661363636363651</v>
      </c>
      <c r="E11" s="95">
        <v>7.3350000000000009</v>
      </c>
      <c r="F11" s="95">
        <v>6.8266666666666662</v>
      </c>
      <c r="G11" s="95">
        <v>5.6157894736842113</v>
      </c>
      <c r="H11" s="95">
        <v>6.5282196969696971</v>
      </c>
      <c r="I11" s="95">
        <v>6.3500000000000014</v>
      </c>
      <c r="J11" s="95">
        <v>7.5010000000000003</v>
      </c>
      <c r="K11" s="95">
        <v>5.1136363636363633</v>
      </c>
      <c r="L11" s="95">
        <v>7.7631578947368425</v>
      </c>
      <c r="M11" s="95">
        <v>7.4814015151515152</v>
      </c>
      <c r="N11" s="95">
        <v>7.8571428571428568</v>
      </c>
      <c r="O11" s="95">
        <v>7.75</v>
      </c>
      <c r="P11" s="95">
        <v>7.6204761904761877</v>
      </c>
      <c r="Q11" s="95">
        <v>6.5476190476190474</v>
      </c>
      <c r="R11" s="95">
        <v>6.3656818181818204</v>
      </c>
      <c r="S11" s="95">
        <v>5.9266666666666667</v>
      </c>
      <c r="T11" s="95">
        <v>6.5181818181818185</v>
      </c>
      <c r="U11" s="112" t="s">
        <v>399</v>
      </c>
      <c r="V11" s="95">
        <v>7.5927777777777798</v>
      </c>
      <c r="W11" s="95">
        <v>9.0789473684210531</v>
      </c>
      <c r="X11" s="95">
        <v>6.6686111111111126</v>
      </c>
      <c r="Y11" s="95">
        <v>6.8647058823529425</v>
      </c>
      <c r="Z11" s="95">
        <v>6.6688888888888904</v>
      </c>
      <c r="AA11" s="95">
        <v>5.5561904761904755</v>
      </c>
      <c r="AB11" s="95">
        <v>5.3711111111111114</v>
      </c>
      <c r="AC11" s="95">
        <v>5.3705555555555557</v>
      </c>
      <c r="AD11" s="95">
        <v>6.0795454545454541</v>
      </c>
      <c r="AE11" s="95">
        <v>5.6818181818181817</v>
      </c>
      <c r="AF11" s="95">
        <v>6.75</v>
      </c>
      <c r="AG11" s="95">
        <v>8.841780303030303</v>
      </c>
      <c r="AH11" s="95">
        <v>9.545454545454545</v>
      </c>
      <c r="AI11" s="95">
        <v>9.3181818181818183</v>
      </c>
      <c r="AJ11" s="95">
        <v>8.7309523809523775</v>
      </c>
      <c r="AK11" s="95">
        <v>7.9366666666666656</v>
      </c>
      <c r="AL11" s="95">
        <v>6.4888095238095236</v>
      </c>
      <c r="AM11" s="95">
        <v>7.6488235294117644</v>
      </c>
      <c r="AN11" s="95">
        <v>5.833333333333333</v>
      </c>
      <c r="AO11" s="95">
        <v>6.4402272727272756</v>
      </c>
      <c r="AP11" s="95">
        <v>8.1488888888888873</v>
      </c>
      <c r="AQ11" s="95">
        <v>5.1675000000000004</v>
      </c>
      <c r="AR11" s="95" t="s">
        <v>399</v>
      </c>
      <c r="AS11" s="95">
        <v>5.3027272727272727</v>
      </c>
      <c r="AT11" s="95" t="s">
        <v>399</v>
      </c>
      <c r="AU11" s="95">
        <v>3.3324999999999996</v>
      </c>
      <c r="AV11" s="95">
        <v>4.9214285714285717</v>
      </c>
      <c r="AW11" s="95">
        <v>7.1433333333333344</v>
      </c>
      <c r="AX11" s="95">
        <v>8.0710526315789455</v>
      </c>
    </row>
    <row r="12" spans="1:50" x14ac:dyDescent="0.35">
      <c r="A12" s="94" t="s">
        <v>403</v>
      </c>
      <c r="B12" s="94">
        <v>5</v>
      </c>
      <c r="C12" s="94" t="s">
        <v>46</v>
      </c>
      <c r="D12" s="95">
        <v>6.1519047619047624</v>
      </c>
      <c r="E12" s="95">
        <v>6.9458333333333337</v>
      </c>
      <c r="F12" s="95">
        <v>6.9238461538461546</v>
      </c>
      <c r="G12" s="95">
        <v>5.2791666666666677</v>
      </c>
      <c r="H12" s="95">
        <v>6.4736904761904768</v>
      </c>
      <c r="I12" s="95">
        <v>6.4115384615384619</v>
      </c>
      <c r="J12" s="95">
        <v>7.1800000000000006</v>
      </c>
      <c r="K12" s="95">
        <v>5.1785714285714288</v>
      </c>
      <c r="L12" s="95">
        <v>7.9545454545454541</v>
      </c>
      <c r="M12" s="95">
        <v>7.3366071428571429</v>
      </c>
      <c r="N12" s="95">
        <v>8.2142857142857135</v>
      </c>
      <c r="O12" s="95">
        <v>7.291666666666667</v>
      </c>
      <c r="P12" s="95">
        <v>7.180769230769231</v>
      </c>
      <c r="Q12" s="95">
        <v>6.3461538461538458</v>
      </c>
      <c r="R12" s="95">
        <v>6.1925000000000017</v>
      </c>
      <c r="S12" s="95">
        <v>6.1116666666666672</v>
      </c>
      <c r="T12" s="95">
        <v>6.1935714285714294</v>
      </c>
      <c r="U12" s="112" t="s">
        <v>399</v>
      </c>
      <c r="V12" s="95">
        <v>8.1818181818181817</v>
      </c>
      <c r="W12" s="95">
        <v>9.3181818181818183</v>
      </c>
      <c r="X12" s="95">
        <v>6.5168181818181816</v>
      </c>
      <c r="Y12" s="95">
        <v>7.0020000000000007</v>
      </c>
      <c r="Z12" s="95">
        <v>6.3654545454545461</v>
      </c>
      <c r="AA12" s="95">
        <v>5.3850000000000007</v>
      </c>
      <c r="AB12" s="95">
        <v>5.2783333333333342</v>
      </c>
      <c r="AC12" s="95">
        <v>5.3330000000000002</v>
      </c>
      <c r="AD12" s="95">
        <v>6.0714285714285712</v>
      </c>
      <c r="AE12" s="95">
        <v>5.7142857142857144</v>
      </c>
      <c r="AF12" s="95">
        <v>6.5384615384615383</v>
      </c>
      <c r="AG12" s="95">
        <v>8.6261904761904766</v>
      </c>
      <c r="AH12" s="95">
        <v>9.4642857142857135</v>
      </c>
      <c r="AI12" s="95">
        <v>9.1071428571428577</v>
      </c>
      <c r="AJ12" s="95">
        <v>8.462307692307693</v>
      </c>
      <c r="AK12" s="95">
        <v>7.6923076923076925</v>
      </c>
      <c r="AL12" s="95">
        <v>6.5711538461538463</v>
      </c>
      <c r="AM12" s="95">
        <v>7.577272727272728</v>
      </c>
      <c r="AN12" s="95">
        <v>5.9615384615384617</v>
      </c>
      <c r="AO12" s="95">
        <v>6.5485714285714307</v>
      </c>
      <c r="AP12" s="95">
        <v>7.9492307692307698</v>
      </c>
      <c r="AQ12" s="95">
        <v>5.2791666666666677</v>
      </c>
      <c r="AR12" s="95" t="s">
        <v>399</v>
      </c>
      <c r="AS12" s="95">
        <v>4.7614285714285716</v>
      </c>
      <c r="AT12" s="95" t="s">
        <v>399</v>
      </c>
      <c r="AU12" s="95">
        <v>3.5884615384615373</v>
      </c>
      <c r="AV12" s="95">
        <v>4.1038461538461544</v>
      </c>
      <c r="AW12" s="95">
        <v>6.41</v>
      </c>
      <c r="AX12" s="95">
        <v>8.3333333333333339</v>
      </c>
    </row>
    <row r="13" spans="1:50" x14ac:dyDescent="0.35">
      <c r="A13" s="94" t="s">
        <v>403</v>
      </c>
      <c r="B13" s="94">
        <v>5</v>
      </c>
      <c r="C13" s="94" t="s">
        <v>62</v>
      </c>
      <c r="D13" s="95">
        <v>7.0160416666666672</v>
      </c>
      <c r="E13" s="95">
        <v>7.9187500000000011</v>
      </c>
      <c r="F13" s="95">
        <v>6.6687500000000011</v>
      </c>
      <c r="G13" s="95">
        <v>6.1928571428571439</v>
      </c>
      <c r="H13" s="95">
        <v>6.6236458333333346</v>
      </c>
      <c r="I13" s="95">
        <v>6.25</v>
      </c>
      <c r="J13" s="95">
        <v>8.0971428571428579</v>
      </c>
      <c r="K13" s="95">
        <v>5</v>
      </c>
      <c r="L13" s="95">
        <v>7.5</v>
      </c>
      <c r="M13" s="95">
        <v>7.7347916666666672</v>
      </c>
      <c r="N13" s="95">
        <v>7.1428571428571432</v>
      </c>
      <c r="O13" s="95">
        <v>8.4375</v>
      </c>
      <c r="P13" s="95">
        <v>8.3350000000000009</v>
      </c>
      <c r="Q13" s="95">
        <v>6.875</v>
      </c>
      <c r="R13" s="95">
        <v>6.6687500000000011</v>
      </c>
      <c r="S13" s="95">
        <v>5.5566666666666658</v>
      </c>
      <c r="T13" s="95">
        <v>7.0862500000000015</v>
      </c>
      <c r="U13" s="112" t="s">
        <v>399</v>
      </c>
      <c r="V13" s="95">
        <v>6.6671428571428573</v>
      </c>
      <c r="W13" s="95">
        <v>8.75</v>
      </c>
      <c r="X13" s="95">
        <v>6.9071428571428584</v>
      </c>
      <c r="Y13" s="95">
        <v>6.6685714285714299</v>
      </c>
      <c r="Z13" s="95">
        <v>7.1457142857142868</v>
      </c>
      <c r="AA13" s="95">
        <v>5.8343750000000005</v>
      </c>
      <c r="AB13" s="95">
        <v>5.5566666666666675</v>
      </c>
      <c r="AC13" s="95">
        <v>5.4175000000000004</v>
      </c>
      <c r="AD13" s="95">
        <v>6.09375</v>
      </c>
      <c r="AE13" s="95">
        <v>5.625</v>
      </c>
      <c r="AF13" s="95">
        <v>7.1428571428571432</v>
      </c>
      <c r="AG13" s="95">
        <v>9.2190625000000015</v>
      </c>
      <c r="AH13" s="95">
        <v>9.6875</v>
      </c>
      <c r="AI13" s="95">
        <v>9.6875</v>
      </c>
      <c r="AJ13" s="95">
        <v>9.1675000000000004</v>
      </c>
      <c r="AK13" s="95">
        <v>8.3337500000000002</v>
      </c>
      <c r="AL13" s="95">
        <v>6.3550000000000004</v>
      </c>
      <c r="AM13" s="95">
        <v>7.7800000000000011</v>
      </c>
      <c r="AN13" s="95">
        <v>5.625</v>
      </c>
      <c r="AO13" s="95">
        <v>6.2506249999999994</v>
      </c>
      <c r="AP13" s="95">
        <v>8.668000000000001</v>
      </c>
      <c r="AQ13" s="95">
        <v>4.9999999999999991</v>
      </c>
      <c r="AR13" s="95" t="s">
        <v>399</v>
      </c>
      <c r="AS13" s="95">
        <v>6.25</v>
      </c>
      <c r="AT13" s="95" t="s">
        <v>399</v>
      </c>
      <c r="AU13" s="95">
        <v>2.8571428571428572</v>
      </c>
      <c r="AV13" s="95">
        <v>6.25</v>
      </c>
      <c r="AW13" s="95">
        <v>8.3350000000000009</v>
      </c>
      <c r="AX13" s="95">
        <v>7.6214285714285728</v>
      </c>
    </row>
    <row r="14" spans="1:50" x14ac:dyDescent="0.35">
      <c r="A14" s="94" t="s">
        <v>308</v>
      </c>
      <c r="B14" s="94">
        <v>5</v>
      </c>
      <c r="C14" s="94" t="s">
        <v>407</v>
      </c>
      <c r="D14" s="95">
        <v>6.7151063829787212</v>
      </c>
      <c r="E14" s="95">
        <v>7.0927659574468036</v>
      </c>
      <c r="F14" s="95">
        <v>7.4485106382978747</v>
      </c>
      <c r="G14" s="95">
        <v>5.6040425531914844</v>
      </c>
      <c r="H14" s="95">
        <v>6.6229255319148921</v>
      </c>
      <c r="I14" s="95">
        <v>6.5956521739130372</v>
      </c>
      <c r="J14" s="95">
        <v>6.9639999999999933</v>
      </c>
      <c r="K14" s="95">
        <v>5.7446808510638299</v>
      </c>
      <c r="L14" s="95">
        <v>7.6111111111111107</v>
      </c>
      <c r="M14" s="95">
        <v>7.1101063829787252</v>
      </c>
      <c r="N14" s="95">
        <v>7.6063829787234045</v>
      </c>
      <c r="O14" s="95">
        <v>7.8723404255319149</v>
      </c>
      <c r="P14" s="95">
        <v>6.7382978723404285</v>
      </c>
      <c r="Q14" s="95">
        <v>6.2234042553191493</v>
      </c>
      <c r="R14" s="95">
        <v>6.9577173913043469</v>
      </c>
      <c r="S14" s="95">
        <v>6.7458139534883657</v>
      </c>
      <c r="T14" s="95">
        <v>7.2876744186046469</v>
      </c>
      <c r="U14" s="112" t="s">
        <v>399</v>
      </c>
      <c r="V14" s="95">
        <v>5.8519999999999985</v>
      </c>
      <c r="W14" s="95">
        <v>7.8191489361702127</v>
      </c>
      <c r="X14" s="95">
        <v>6.5908139534883716</v>
      </c>
      <c r="Y14" s="95">
        <v>6.0333333333333323</v>
      </c>
      <c r="Z14" s="95">
        <v>7.1334883720930211</v>
      </c>
      <c r="AA14" s="95">
        <v>4.7043333333333353</v>
      </c>
      <c r="AB14" s="95">
        <v>5.380227272727268</v>
      </c>
      <c r="AC14" s="95">
        <v>3.5174999999999996</v>
      </c>
      <c r="AD14" s="95">
        <v>6.0106382978723403</v>
      </c>
      <c r="AE14" s="95">
        <v>5.9042553191489358</v>
      </c>
      <c r="AF14" s="95">
        <v>6.25</v>
      </c>
      <c r="AG14" s="95">
        <v>8.4165602836879447</v>
      </c>
      <c r="AH14" s="95">
        <v>8.5106382978723403</v>
      </c>
      <c r="AI14" s="95">
        <v>9.3478260869565215</v>
      </c>
      <c r="AJ14" s="95">
        <v>8.044347826086959</v>
      </c>
      <c r="AK14" s="95">
        <v>7.9721739130434841</v>
      </c>
      <c r="AL14" s="95">
        <v>4.981739130434784</v>
      </c>
      <c r="AM14" s="95">
        <v>4.8547826086956576</v>
      </c>
      <c r="AN14" s="95">
        <v>5.1136363636363633</v>
      </c>
      <c r="AO14" s="95">
        <v>5.922340425531913</v>
      </c>
      <c r="AP14" s="95">
        <v>6.6669047619047559</v>
      </c>
      <c r="AQ14" s="95">
        <v>5.0002380952380996</v>
      </c>
      <c r="AR14" s="95" t="s">
        <v>399</v>
      </c>
      <c r="AS14" s="95">
        <v>6.1602173913043439</v>
      </c>
      <c r="AT14" s="95" t="s">
        <v>399</v>
      </c>
      <c r="AU14" s="95">
        <v>3.2588888888888903</v>
      </c>
      <c r="AV14" s="95">
        <v>5.3630434782608702</v>
      </c>
      <c r="AW14" s="95">
        <v>7.1028260869565187</v>
      </c>
      <c r="AX14" s="95">
        <v>7.0553488372092952</v>
      </c>
    </row>
    <row r="15" spans="1:50" x14ac:dyDescent="0.35">
      <c r="A15" s="94" t="s">
        <v>308</v>
      </c>
      <c r="B15" s="94">
        <v>5</v>
      </c>
      <c r="C15" s="94" t="s">
        <v>46</v>
      </c>
      <c r="D15" s="95">
        <v>7.896140350877193</v>
      </c>
      <c r="E15" s="95">
        <v>8.5978947368421021</v>
      </c>
      <c r="F15" s="95">
        <v>8.5978947368421021</v>
      </c>
      <c r="G15" s="95">
        <v>6.4926315789473694</v>
      </c>
      <c r="H15" s="95">
        <v>7.4351315789473693</v>
      </c>
      <c r="I15" s="95">
        <v>7.5463157894736836</v>
      </c>
      <c r="J15" s="95">
        <v>7.720526315789475</v>
      </c>
      <c r="K15" s="95">
        <v>6.4473684210526319</v>
      </c>
      <c r="L15" s="95">
        <v>8.026315789473685</v>
      </c>
      <c r="M15" s="95">
        <v>7.7526315789473692</v>
      </c>
      <c r="N15" s="95">
        <v>8.026315789473685</v>
      </c>
      <c r="O15" s="95">
        <v>8.8157894736842106</v>
      </c>
      <c r="P15" s="95">
        <v>7.7210526315789467</v>
      </c>
      <c r="Q15" s="95">
        <v>6.4473684210526319</v>
      </c>
      <c r="R15" s="95">
        <v>7.3700000000000028</v>
      </c>
      <c r="S15" s="95">
        <v>6.6689473684210538</v>
      </c>
      <c r="T15" s="95">
        <v>8.1488888888888891</v>
      </c>
      <c r="U15" s="112" t="s">
        <v>399</v>
      </c>
      <c r="V15" s="95">
        <v>7.01842105263158</v>
      </c>
      <c r="W15" s="95">
        <v>8.9473684210526319</v>
      </c>
      <c r="X15" s="95">
        <v>6.9315789473684237</v>
      </c>
      <c r="Y15" s="95">
        <v>6.1421052631578954</v>
      </c>
      <c r="Z15" s="95">
        <v>7.7210526315789467</v>
      </c>
      <c r="AA15" s="95">
        <v>5.6499999999999995</v>
      </c>
      <c r="AB15" s="95">
        <v>6.2988888888888903</v>
      </c>
      <c r="AC15" s="95">
        <v>3.9390909090909094</v>
      </c>
      <c r="AD15" s="95">
        <v>5.9868421052631575</v>
      </c>
      <c r="AE15" s="95">
        <v>5.7894736842105265</v>
      </c>
      <c r="AF15" s="95">
        <v>6.1842105263157894</v>
      </c>
      <c r="AG15" s="95">
        <v>8.7723684210526329</v>
      </c>
      <c r="AH15" s="95">
        <v>9.0789473684210531</v>
      </c>
      <c r="AI15" s="95">
        <v>9.3421052631578956</v>
      </c>
      <c r="AJ15" s="95">
        <v>8.4221052631578921</v>
      </c>
      <c r="AK15" s="95">
        <v>8.246315789473682</v>
      </c>
      <c r="AL15" s="95">
        <v>5.8992105263157892</v>
      </c>
      <c r="AM15" s="95">
        <v>5.61421052631579</v>
      </c>
      <c r="AN15" s="95">
        <v>5.9722222222222223</v>
      </c>
      <c r="AO15" s="95">
        <v>6.7550000000000026</v>
      </c>
      <c r="AP15" s="95">
        <v>7.1936842105263175</v>
      </c>
      <c r="AQ15" s="95">
        <v>5.8829411764705881</v>
      </c>
      <c r="AR15" s="95" t="s">
        <v>399</v>
      </c>
      <c r="AS15" s="95">
        <v>6.6673684210526316</v>
      </c>
      <c r="AT15" s="95" t="s">
        <v>399</v>
      </c>
      <c r="AU15" s="95">
        <v>3.5084210526315789</v>
      </c>
      <c r="AV15" s="95">
        <v>5.79</v>
      </c>
      <c r="AW15" s="95">
        <v>7.3705263157894736</v>
      </c>
      <c r="AX15" s="95">
        <v>7.2233333333333336</v>
      </c>
    </row>
    <row r="16" spans="1:50" x14ac:dyDescent="0.35">
      <c r="A16" s="94" t="s">
        <v>308</v>
      </c>
      <c r="B16" s="94">
        <v>5</v>
      </c>
      <c r="C16" s="94" t="s">
        <v>62</v>
      </c>
      <c r="D16" s="95">
        <v>5.9839743589743586</v>
      </c>
      <c r="E16" s="95">
        <v>6.2823076923076968</v>
      </c>
      <c r="F16" s="95">
        <v>6.6684615384615364</v>
      </c>
      <c r="G16" s="95">
        <v>5.0011538461538461</v>
      </c>
      <c r="H16" s="95">
        <v>6.2424999999999979</v>
      </c>
      <c r="I16" s="95">
        <v>6.0265384615384656</v>
      </c>
      <c r="J16" s="95">
        <v>6.6679166666666676</v>
      </c>
      <c r="K16" s="95">
        <v>5.384615384615385</v>
      </c>
      <c r="L16" s="95">
        <v>7.3</v>
      </c>
      <c r="M16" s="95">
        <v>6.8109615384615374</v>
      </c>
      <c r="N16" s="95">
        <v>7.4038461538461542</v>
      </c>
      <c r="O16" s="95">
        <v>7.4038461538461542</v>
      </c>
      <c r="P16" s="95">
        <v>6.2823076923076888</v>
      </c>
      <c r="Q16" s="95">
        <v>6.1538461538461542</v>
      </c>
      <c r="R16" s="95">
        <v>6.9346000000000023</v>
      </c>
      <c r="S16" s="95">
        <v>6.9578260869565227</v>
      </c>
      <c r="T16" s="95">
        <v>6.9578260869565218</v>
      </c>
      <c r="U16" s="112" t="s">
        <v>399</v>
      </c>
      <c r="V16" s="95">
        <v>5.0663999999999998</v>
      </c>
      <c r="W16" s="95">
        <v>7.2115384615384617</v>
      </c>
      <c r="X16" s="95">
        <v>6.4510869565217392</v>
      </c>
      <c r="Y16" s="95">
        <v>6.0622727272727284</v>
      </c>
      <c r="Z16" s="95">
        <v>6.8134782608695632</v>
      </c>
      <c r="AA16" s="95">
        <v>4.2665999999999995</v>
      </c>
      <c r="AB16" s="95">
        <v>5.0008333333333335</v>
      </c>
      <c r="AC16" s="95">
        <v>3.4769565217391296</v>
      </c>
      <c r="AD16" s="95">
        <v>6.1057692307692308</v>
      </c>
      <c r="AE16" s="95">
        <v>6.1538461538461542</v>
      </c>
      <c r="AF16" s="95">
        <v>6.3043478260869561</v>
      </c>
      <c r="AG16" s="95">
        <v>8.1549358974358981</v>
      </c>
      <c r="AH16" s="95">
        <v>8.0769230769230766</v>
      </c>
      <c r="AI16" s="95">
        <v>9.3000000000000007</v>
      </c>
      <c r="AJ16" s="95">
        <v>8.0007999999999964</v>
      </c>
      <c r="AK16" s="95">
        <v>7.601599999999995</v>
      </c>
      <c r="AL16" s="95">
        <v>4.3998000000000008</v>
      </c>
      <c r="AM16" s="95">
        <v>4.3995999999999995</v>
      </c>
      <c r="AN16" s="95">
        <v>4.583333333333333</v>
      </c>
      <c r="AO16" s="95">
        <v>5.3207692307692351</v>
      </c>
      <c r="AP16" s="95">
        <v>6.0314285714285711</v>
      </c>
      <c r="AQ16" s="95">
        <v>4.4930434782608693</v>
      </c>
      <c r="AR16" s="95" t="s">
        <v>399</v>
      </c>
      <c r="AS16" s="95">
        <v>6.001199999999999</v>
      </c>
      <c r="AT16" s="95" t="s">
        <v>399</v>
      </c>
      <c r="AU16" s="95">
        <v>3.0663999999999998</v>
      </c>
      <c r="AV16" s="95">
        <v>5.2008000000000001</v>
      </c>
      <c r="AW16" s="95">
        <v>7.2011999999999992</v>
      </c>
      <c r="AX16" s="95">
        <v>7.2473913043478273</v>
      </c>
    </row>
    <row r="17" spans="1:50" x14ac:dyDescent="0.35">
      <c r="A17" s="94" t="s">
        <v>309</v>
      </c>
      <c r="B17" s="94">
        <v>5</v>
      </c>
      <c r="C17" s="94" t="s">
        <v>407</v>
      </c>
      <c r="D17" s="95">
        <v>7.4351984126984094</v>
      </c>
      <c r="E17" s="95">
        <v>8.0353846153846149</v>
      </c>
      <c r="F17" s="95">
        <v>7.8873170731707347</v>
      </c>
      <c r="G17" s="95">
        <v>6.404999999999994</v>
      </c>
      <c r="H17" s="95">
        <v>7.5151388888888873</v>
      </c>
      <c r="I17" s="95">
        <v>7.5621951219512153</v>
      </c>
      <c r="J17" s="95">
        <v>8.4258333333333333</v>
      </c>
      <c r="K17" s="95">
        <v>6.25</v>
      </c>
      <c r="L17" s="95">
        <v>8.375</v>
      </c>
      <c r="M17" s="95">
        <v>8.21450396825397</v>
      </c>
      <c r="N17" s="95">
        <v>8.2738095238095237</v>
      </c>
      <c r="O17" s="95">
        <v>8.5975609756097562</v>
      </c>
      <c r="P17" s="95">
        <v>8.917500000000004</v>
      </c>
      <c r="Q17" s="95">
        <v>7.1875</v>
      </c>
      <c r="R17" s="95">
        <v>6.0171951219512199</v>
      </c>
      <c r="S17" s="95">
        <v>6.4720588235294105</v>
      </c>
      <c r="T17" s="95">
        <v>5.8100000000000032</v>
      </c>
      <c r="U17" s="112" t="s">
        <v>399</v>
      </c>
      <c r="V17" s="95">
        <v>6.9047619047619007</v>
      </c>
      <c r="W17" s="95">
        <v>9.0384615384615383</v>
      </c>
      <c r="X17" s="95">
        <v>7.0530769230769197</v>
      </c>
      <c r="Y17" s="95">
        <v>7.5944444444444379</v>
      </c>
      <c r="Z17" s="95">
        <v>6.7586486486486423</v>
      </c>
      <c r="AA17" s="95">
        <v>6.5457317073170715</v>
      </c>
      <c r="AB17" s="95">
        <v>6.2509999999999941</v>
      </c>
      <c r="AC17" s="95">
        <v>6.9241025641025615</v>
      </c>
      <c r="AD17" s="95">
        <v>6.2195121951219514</v>
      </c>
      <c r="AE17" s="95">
        <v>6.0975609756097562</v>
      </c>
      <c r="AF17" s="95">
        <v>6.375</v>
      </c>
      <c r="AG17" s="95">
        <v>9.3273214285714268</v>
      </c>
      <c r="AH17" s="95">
        <v>9.8076923076923084</v>
      </c>
      <c r="AI17" s="95">
        <v>9.75</v>
      </c>
      <c r="AJ17" s="95">
        <v>9.1276190476190511</v>
      </c>
      <c r="AK17" s="95">
        <v>8.6670000000000016</v>
      </c>
      <c r="AL17" s="95">
        <v>7.835975609756094</v>
      </c>
      <c r="AM17" s="95">
        <v>8.5012500000000024</v>
      </c>
      <c r="AN17" s="95">
        <v>7.2560975609756095</v>
      </c>
      <c r="AO17" s="95">
        <v>7.7357692307692307</v>
      </c>
      <c r="AP17" s="95">
        <v>8.5186111111111114</v>
      </c>
      <c r="AQ17" s="95">
        <v>6.9620588235294081</v>
      </c>
      <c r="AR17" s="95" t="s">
        <v>399</v>
      </c>
      <c r="AS17" s="95">
        <v>8.1312195121951252</v>
      </c>
      <c r="AT17" s="95" t="s">
        <v>399</v>
      </c>
      <c r="AU17" s="95">
        <v>5.0837500000000038</v>
      </c>
      <c r="AV17" s="95">
        <v>5.5290243902439027</v>
      </c>
      <c r="AW17" s="95">
        <v>8.130975609756101</v>
      </c>
      <c r="AX17" s="95">
        <v>7.6074358974358915</v>
      </c>
    </row>
    <row r="18" spans="1:50" x14ac:dyDescent="0.35">
      <c r="A18" s="94" t="s">
        <v>309</v>
      </c>
      <c r="B18" s="94">
        <v>5</v>
      </c>
      <c r="C18" s="94" t="s">
        <v>46</v>
      </c>
      <c r="D18" s="95">
        <v>7.7361538461538464</v>
      </c>
      <c r="E18" s="95">
        <v>8.4854545454545462</v>
      </c>
      <c r="F18" s="95">
        <v>8.7192307692307693</v>
      </c>
      <c r="G18" s="95">
        <v>6.3900000000000006</v>
      </c>
      <c r="H18" s="95">
        <v>7.9705128205128215</v>
      </c>
      <c r="I18" s="95">
        <v>7.9500000000000011</v>
      </c>
      <c r="J18" s="95">
        <v>7.8790909090909089</v>
      </c>
      <c r="K18" s="95">
        <v>6.9230769230769234</v>
      </c>
      <c r="L18" s="95">
        <v>9.2307692307692299</v>
      </c>
      <c r="M18" s="95">
        <v>8.18923076923077</v>
      </c>
      <c r="N18" s="95">
        <v>8.0769230769230766</v>
      </c>
      <c r="O18" s="95">
        <v>8.6538461538461533</v>
      </c>
      <c r="P18" s="95">
        <v>8.718461538461538</v>
      </c>
      <c r="Q18" s="95">
        <v>7.083333333333333</v>
      </c>
      <c r="R18" s="95">
        <v>6.5403846153846157</v>
      </c>
      <c r="S18" s="95">
        <v>6.3654545454545461</v>
      </c>
      <c r="T18" s="95">
        <v>6.6690000000000014</v>
      </c>
      <c r="U18" s="112" t="s">
        <v>399</v>
      </c>
      <c r="V18" s="95">
        <v>7.9484615384615385</v>
      </c>
      <c r="W18" s="95">
        <v>9.4230769230769234</v>
      </c>
      <c r="X18" s="95">
        <v>6.5295833333333357</v>
      </c>
      <c r="Y18" s="95">
        <v>7.2745454545454553</v>
      </c>
      <c r="Z18" s="95">
        <v>6.1133333333333342</v>
      </c>
      <c r="AA18" s="95">
        <v>7.1807692307692337</v>
      </c>
      <c r="AB18" s="95">
        <v>6.9458333333333337</v>
      </c>
      <c r="AC18" s="95">
        <v>7.7791666666666677</v>
      </c>
      <c r="AD18" s="95">
        <v>5.9615384615384617</v>
      </c>
      <c r="AE18" s="95">
        <v>5.5769230769230766</v>
      </c>
      <c r="AF18" s="95">
        <v>6.3461538461538458</v>
      </c>
      <c r="AG18" s="95">
        <v>9.0386538461538475</v>
      </c>
      <c r="AH18" s="95">
        <v>9.615384615384615</v>
      </c>
      <c r="AI18" s="95">
        <v>9.615384615384615</v>
      </c>
      <c r="AJ18" s="95">
        <v>8.718461538461538</v>
      </c>
      <c r="AK18" s="95">
        <v>8.2053846153846148</v>
      </c>
      <c r="AL18" s="95">
        <v>7.7888461538461531</v>
      </c>
      <c r="AM18" s="95">
        <v>8.462307692307693</v>
      </c>
      <c r="AN18" s="95">
        <v>7.115384615384615</v>
      </c>
      <c r="AO18" s="95">
        <v>8.031363636363638</v>
      </c>
      <c r="AP18" s="95">
        <v>8.3339999999999996</v>
      </c>
      <c r="AQ18" s="95">
        <v>7.668000000000001</v>
      </c>
      <c r="AR18" s="95" t="s">
        <v>399</v>
      </c>
      <c r="AS18" s="95">
        <v>7.6930769230769238</v>
      </c>
      <c r="AT18" s="95" t="s">
        <v>399</v>
      </c>
      <c r="AU18" s="95">
        <v>5.8992307692307699</v>
      </c>
      <c r="AV18" s="95">
        <v>4.7225000000000001</v>
      </c>
      <c r="AW18" s="95">
        <v>8.0566666666666666</v>
      </c>
      <c r="AX18" s="95">
        <v>8.2053846153846148</v>
      </c>
    </row>
    <row r="19" spans="1:50" x14ac:dyDescent="0.35">
      <c r="A19" s="94" t="s">
        <v>309</v>
      </c>
      <c r="B19" s="94">
        <v>5</v>
      </c>
      <c r="C19" s="94" t="s">
        <v>62</v>
      </c>
      <c r="D19" s="95">
        <v>7.3227976190476181</v>
      </c>
      <c r="E19" s="95">
        <v>7.9025925925925877</v>
      </c>
      <c r="F19" s="95">
        <v>7.5318518518518474</v>
      </c>
      <c r="G19" s="95">
        <v>6.4119230769230748</v>
      </c>
      <c r="H19" s="95">
        <v>7.3935416666666685</v>
      </c>
      <c r="I19" s="95">
        <v>7.4085185185185161</v>
      </c>
      <c r="J19" s="95">
        <v>8.8887499999999999</v>
      </c>
      <c r="K19" s="95">
        <v>5.9615384615384617</v>
      </c>
      <c r="L19" s="95">
        <v>7.9629629629629628</v>
      </c>
      <c r="M19" s="95">
        <v>8.2814880952380943</v>
      </c>
      <c r="N19" s="95">
        <v>8.3928571428571423</v>
      </c>
      <c r="O19" s="95">
        <v>8.6111111111111107</v>
      </c>
      <c r="P19" s="95">
        <v>9.1034615384615343</v>
      </c>
      <c r="Q19" s="95">
        <v>7.3148148148148149</v>
      </c>
      <c r="R19" s="95">
        <v>5.8648148148148165</v>
      </c>
      <c r="S19" s="95">
        <v>6.5230434782608731</v>
      </c>
      <c r="T19" s="95">
        <v>5.5554166666666669</v>
      </c>
      <c r="U19" s="112" t="s">
        <v>399</v>
      </c>
      <c r="V19" s="95">
        <v>6.4285714285714297</v>
      </c>
      <c r="W19" s="95">
        <v>8.8000000000000007</v>
      </c>
      <c r="X19" s="95">
        <v>7.4378846153846174</v>
      </c>
      <c r="Y19" s="95">
        <v>7.7351999999999963</v>
      </c>
      <c r="Z19" s="95">
        <v>7.2241666666666644</v>
      </c>
      <c r="AA19" s="95">
        <v>6.3590740740740772</v>
      </c>
      <c r="AB19" s="95">
        <v>6.0503703703703673</v>
      </c>
      <c r="AC19" s="95">
        <v>6.6676923076923051</v>
      </c>
      <c r="AD19" s="95">
        <v>6.4814814814814818</v>
      </c>
      <c r="AE19" s="95">
        <v>6.4814814814814818</v>
      </c>
      <c r="AF19" s="95">
        <v>6.5384615384615383</v>
      </c>
      <c r="AG19" s="95">
        <v>9.5266071428571415</v>
      </c>
      <c r="AH19" s="95">
        <v>9.9</v>
      </c>
      <c r="AI19" s="95">
        <v>9.8076923076923084</v>
      </c>
      <c r="AJ19" s="95">
        <v>9.4053571428571416</v>
      </c>
      <c r="AK19" s="95">
        <v>9.1030769230769213</v>
      </c>
      <c r="AL19" s="95">
        <v>7.9327777777777779</v>
      </c>
      <c r="AM19" s="95">
        <v>8.5911538461538406</v>
      </c>
      <c r="AN19" s="95">
        <v>7.4074074074074074</v>
      </c>
      <c r="AO19" s="95">
        <v>7.8401851851851871</v>
      </c>
      <c r="AP19" s="95">
        <v>8.8000000000000007</v>
      </c>
      <c r="AQ19" s="95">
        <v>6.9578260869565218</v>
      </c>
      <c r="AR19" s="95" t="s">
        <v>399</v>
      </c>
      <c r="AS19" s="95">
        <v>8.5199999999999942</v>
      </c>
      <c r="AT19" s="95" t="s">
        <v>399</v>
      </c>
      <c r="AU19" s="95">
        <v>4.7434615384615384</v>
      </c>
      <c r="AV19" s="95">
        <v>6.0721428571428584</v>
      </c>
      <c r="AW19" s="95">
        <v>8.2149999999999981</v>
      </c>
      <c r="AX19" s="95">
        <v>7.4675999999999991</v>
      </c>
    </row>
    <row r="20" spans="1:50" x14ac:dyDescent="0.35">
      <c r="A20" s="94" t="s">
        <v>310</v>
      </c>
      <c r="B20" s="94">
        <v>5</v>
      </c>
      <c r="C20" s="94" t="s">
        <v>407</v>
      </c>
      <c r="D20" s="95">
        <v>6.0088271604938273</v>
      </c>
      <c r="E20" s="95">
        <v>6.4008000000000038</v>
      </c>
      <c r="F20" s="95">
        <v>6.6674999999999978</v>
      </c>
      <c r="G20" s="95">
        <v>5.1387499999999999</v>
      </c>
      <c r="H20" s="95">
        <v>5.46293209876543</v>
      </c>
      <c r="I20" s="95">
        <v>4.533199999999999</v>
      </c>
      <c r="J20" s="95">
        <v>6.2321739130434812</v>
      </c>
      <c r="K20" s="95">
        <v>5.0961538461538458</v>
      </c>
      <c r="L20" s="95">
        <v>6.875</v>
      </c>
      <c r="M20" s="95">
        <v>7.0398148148148163</v>
      </c>
      <c r="N20" s="95">
        <v>7.2222222222222223</v>
      </c>
      <c r="O20" s="95">
        <v>7.3076923076923075</v>
      </c>
      <c r="P20" s="95">
        <v>7.1803846153846109</v>
      </c>
      <c r="Q20" s="95">
        <v>6.5</v>
      </c>
      <c r="R20" s="95">
        <v>4.42</v>
      </c>
      <c r="S20" s="95">
        <v>4.7619047619047619</v>
      </c>
      <c r="T20" s="95">
        <v>4.2026086956521738</v>
      </c>
      <c r="U20" s="112" t="s">
        <v>399</v>
      </c>
      <c r="V20" s="95">
        <v>4.4873076923076924</v>
      </c>
      <c r="W20" s="95">
        <v>7.1</v>
      </c>
      <c r="X20" s="95">
        <v>5.7980434782608707</v>
      </c>
      <c r="Y20" s="95">
        <v>5.7590909090909097</v>
      </c>
      <c r="Z20" s="95">
        <v>5.9426086956521731</v>
      </c>
      <c r="AA20" s="95">
        <v>4.2299999999999986</v>
      </c>
      <c r="AB20" s="95">
        <v>4.1323999999999996</v>
      </c>
      <c r="AC20" s="95">
        <v>4.4921739130434784</v>
      </c>
      <c r="AD20" s="95">
        <v>4.9537037037037033</v>
      </c>
      <c r="AE20" s="95">
        <v>4.8148148148148149</v>
      </c>
      <c r="AF20" s="95">
        <v>5.0961538461538458</v>
      </c>
      <c r="AG20" s="95">
        <v>7.8065432098765433</v>
      </c>
      <c r="AH20" s="95">
        <v>9.1666666666666661</v>
      </c>
      <c r="AI20" s="95">
        <v>8.75</v>
      </c>
      <c r="AJ20" s="95">
        <v>6.6677777777777765</v>
      </c>
      <c r="AK20" s="95">
        <v>6.5392307692307661</v>
      </c>
      <c r="AL20" s="95">
        <v>4.9696296296296296</v>
      </c>
      <c r="AM20" s="95">
        <v>5.3344000000000014</v>
      </c>
      <c r="AN20" s="95">
        <v>4.5370370370370372</v>
      </c>
      <c r="AO20" s="95">
        <v>6.5388461538461575</v>
      </c>
      <c r="AP20" s="95">
        <v>7.4671999999999983</v>
      </c>
      <c r="AQ20" s="95">
        <v>5.3031818181818187</v>
      </c>
      <c r="AR20" s="95" t="s">
        <v>399</v>
      </c>
      <c r="AS20" s="95">
        <v>5.7703846153846143</v>
      </c>
      <c r="AT20" s="95" t="s">
        <v>399</v>
      </c>
      <c r="AU20" s="95">
        <v>5.6008000000000031</v>
      </c>
      <c r="AV20" s="95">
        <v>5.5126923076923102</v>
      </c>
      <c r="AW20" s="95">
        <v>7.5016666666666652</v>
      </c>
      <c r="AX20" s="95">
        <v>7.308461538461537</v>
      </c>
    </row>
    <row r="21" spans="1:50" x14ac:dyDescent="0.35">
      <c r="A21" s="94" t="s">
        <v>310</v>
      </c>
      <c r="B21" s="94">
        <v>5</v>
      </c>
      <c r="C21" s="94" t="s">
        <v>46</v>
      </c>
      <c r="D21" s="95">
        <v>6.8525</v>
      </c>
      <c r="E21" s="95">
        <v>6.97</v>
      </c>
      <c r="F21" s="95">
        <v>7.5008333333333335</v>
      </c>
      <c r="G21" s="95">
        <v>6.0609090909090915</v>
      </c>
      <c r="H21" s="95">
        <v>6.4009027777777776</v>
      </c>
      <c r="I21" s="95">
        <v>5.2783333333333333</v>
      </c>
      <c r="J21" s="95">
        <v>7.2233333333333336</v>
      </c>
      <c r="K21" s="95">
        <v>6.25</v>
      </c>
      <c r="L21" s="95">
        <v>6.8181818181818183</v>
      </c>
      <c r="M21" s="95">
        <v>7.4829861111111109</v>
      </c>
      <c r="N21" s="95">
        <v>7.708333333333333</v>
      </c>
      <c r="O21" s="95">
        <v>7.708333333333333</v>
      </c>
      <c r="P21" s="95">
        <v>7.7791666666666677</v>
      </c>
      <c r="Q21" s="95">
        <v>6.5909090909090908</v>
      </c>
      <c r="R21" s="95">
        <v>3.9386363636363639</v>
      </c>
      <c r="S21" s="95">
        <v>4.4444444444444438</v>
      </c>
      <c r="T21" s="95">
        <v>3.6354545454545444</v>
      </c>
      <c r="U21" s="112" t="s">
        <v>399</v>
      </c>
      <c r="V21" s="95">
        <v>4.7225000000000001</v>
      </c>
      <c r="W21" s="95">
        <v>7.5</v>
      </c>
      <c r="X21" s="95">
        <v>5.277916666666667</v>
      </c>
      <c r="Y21" s="95">
        <v>5.455454545454546</v>
      </c>
      <c r="Z21" s="95">
        <v>5.2774999999999999</v>
      </c>
      <c r="AA21" s="95">
        <v>4.1654166666666663</v>
      </c>
      <c r="AB21" s="95">
        <v>4.2409090909090912</v>
      </c>
      <c r="AC21" s="95">
        <v>4.2418181818181822</v>
      </c>
      <c r="AD21" s="95">
        <v>4.583333333333333</v>
      </c>
      <c r="AE21" s="95">
        <v>4.375</v>
      </c>
      <c r="AF21" s="95">
        <v>4.791666666666667</v>
      </c>
      <c r="AG21" s="95">
        <v>8.1197916666666696</v>
      </c>
      <c r="AH21" s="95">
        <v>9.7916666666666661</v>
      </c>
      <c r="AI21" s="95">
        <v>9.1666666666666661</v>
      </c>
      <c r="AJ21" s="95">
        <v>7.2233333333333336</v>
      </c>
      <c r="AK21" s="95">
        <v>6.0618181818181824</v>
      </c>
      <c r="AL21" s="95">
        <v>5.2437500000000004</v>
      </c>
      <c r="AM21" s="95">
        <v>5.3350000000000009</v>
      </c>
      <c r="AN21" s="95">
        <v>5</v>
      </c>
      <c r="AO21" s="95">
        <v>6.6666666666666652</v>
      </c>
      <c r="AP21" s="95">
        <v>7.2225000000000001</v>
      </c>
      <c r="AQ21" s="95">
        <v>5.6659999999999995</v>
      </c>
      <c r="AR21" s="95" t="s">
        <v>399</v>
      </c>
      <c r="AS21" s="95">
        <v>6.1116666666666672</v>
      </c>
      <c r="AT21" s="95" t="s">
        <v>399</v>
      </c>
      <c r="AU21" s="95">
        <v>6.1116666666666672</v>
      </c>
      <c r="AV21" s="95">
        <v>6.3891666666666671</v>
      </c>
      <c r="AW21" s="95">
        <v>7.7800000000000011</v>
      </c>
      <c r="AX21" s="95">
        <v>7.7783333333333333</v>
      </c>
    </row>
    <row r="22" spans="1:50" x14ac:dyDescent="0.35">
      <c r="A22" s="94" t="s">
        <v>310</v>
      </c>
      <c r="B22" s="94">
        <v>5</v>
      </c>
      <c r="C22" s="94" t="s">
        <v>62</v>
      </c>
      <c r="D22" s="95">
        <v>5.5133333333333345</v>
      </c>
      <c r="E22" s="95">
        <v>5.8984615384615386</v>
      </c>
      <c r="F22" s="95">
        <v>6.0010000000000012</v>
      </c>
      <c r="G22" s="95">
        <v>4.7216666666666667</v>
      </c>
      <c r="H22" s="95">
        <v>4.930192307692308</v>
      </c>
      <c r="I22" s="95">
        <v>4.1658333333333326</v>
      </c>
      <c r="J22" s="95">
        <v>5.3330000000000002</v>
      </c>
      <c r="K22" s="95">
        <v>4.583333333333333</v>
      </c>
      <c r="L22" s="95">
        <v>6.666666666666667</v>
      </c>
      <c r="M22" s="95">
        <v>7.1476923076923082</v>
      </c>
      <c r="N22" s="95">
        <v>7.5</v>
      </c>
      <c r="O22" s="95">
        <v>7.083333333333333</v>
      </c>
      <c r="P22" s="95">
        <v>7.2233333333333336</v>
      </c>
      <c r="Q22" s="95">
        <v>6.7307692307692308</v>
      </c>
      <c r="R22" s="95">
        <v>4.8612500000000001</v>
      </c>
      <c r="S22" s="95">
        <v>5</v>
      </c>
      <c r="T22" s="95">
        <v>4.7225000000000001</v>
      </c>
      <c r="U22" s="112" t="s">
        <v>399</v>
      </c>
      <c r="V22" s="95">
        <v>5</v>
      </c>
      <c r="W22" s="95">
        <v>7.7272727272727275</v>
      </c>
      <c r="X22" s="95">
        <v>6.3654545454545461</v>
      </c>
      <c r="Y22" s="95">
        <v>6.0627272727272734</v>
      </c>
      <c r="Z22" s="95">
        <v>6.6681818181818189</v>
      </c>
      <c r="AA22" s="95">
        <v>4.9995833333333328</v>
      </c>
      <c r="AB22" s="95">
        <v>4.7216666666666667</v>
      </c>
      <c r="AC22" s="95">
        <v>5.1509090909090913</v>
      </c>
      <c r="AD22" s="95">
        <v>5.4807692307692308</v>
      </c>
      <c r="AE22" s="95">
        <v>5.384615384615385</v>
      </c>
      <c r="AF22" s="95">
        <v>5.5769230769230766</v>
      </c>
      <c r="AG22" s="95">
        <v>7.8530128205128218</v>
      </c>
      <c r="AH22" s="95">
        <v>8.6538461538461533</v>
      </c>
      <c r="AI22" s="95">
        <v>8.3333333333333339</v>
      </c>
      <c r="AJ22" s="95">
        <v>6.6676923076923078</v>
      </c>
      <c r="AK22" s="95">
        <v>7.6930769230769238</v>
      </c>
      <c r="AL22" s="95">
        <v>5.1607692307692314</v>
      </c>
      <c r="AM22" s="95">
        <v>5.8984615384615386</v>
      </c>
      <c r="AN22" s="95">
        <v>4.4230769230769234</v>
      </c>
      <c r="AO22" s="95">
        <v>6.9450000000000003</v>
      </c>
      <c r="AP22" s="95">
        <v>8.4854545454545462</v>
      </c>
      <c r="AQ22" s="95">
        <v>5.455454545454546</v>
      </c>
      <c r="AR22" s="95" t="s">
        <v>399</v>
      </c>
      <c r="AS22" s="95">
        <v>5.8350000000000009</v>
      </c>
      <c r="AT22" s="95" t="s">
        <v>399</v>
      </c>
      <c r="AU22" s="95">
        <v>5.5566666666666675</v>
      </c>
      <c r="AV22" s="95">
        <v>5.2774999999999999</v>
      </c>
      <c r="AW22" s="95">
        <v>6.9709090909090916</v>
      </c>
      <c r="AX22" s="95">
        <v>6.9450000000000003</v>
      </c>
    </row>
    <row r="23" spans="1:50" x14ac:dyDescent="0.35">
      <c r="A23" s="94" t="s">
        <v>404</v>
      </c>
      <c r="B23" s="94">
        <v>5</v>
      </c>
      <c r="C23" s="94" t="s">
        <v>407</v>
      </c>
      <c r="D23" s="95">
        <v>4.6578205128205132</v>
      </c>
      <c r="E23" s="95">
        <v>5.6410256410256441</v>
      </c>
      <c r="F23" s="95">
        <v>4.4784374999999983</v>
      </c>
      <c r="G23" s="95">
        <v>4.0169230769230753</v>
      </c>
      <c r="H23" s="95">
        <v>4.7094956140350863</v>
      </c>
      <c r="I23" s="95">
        <v>4.4739473684210562</v>
      </c>
      <c r="J23" s="95">
        <v>4.1905714285714311</v>
      </c>
      <c r="K23" s="95">
        <v>4.8648648648648649</v>
      </c>
      <c r="L23" s="95">
        <v>5.7352941176470589</v>
      </c>
      <c r="M23" s="95">
        <v>6.2749786324786321</v>
      </c>
      <c r="N23" s="95">
        <v>6.5131578947368425</v>
      </c>
      <c r="O23" s="95">
        <v>6.4102564102564106</v>
      </c>
      <c r="P23" s="95">
        <v>6.0362162162162125</v>
      </c>
      <c r="Q23" s="95">
        <v>6.1842105263157894</v>
      </c>
      <c r="R23" s="95">
        <v>4.5614473684210521</v>
      </c>
      <c r="S23" s="95">
        <v>5.4297142857142875</v>
      </c>
      <c r="T23" s="95">
        <v>3.9208823529411765</v>
      </c>
      <c r="U23" s="112" t="s">
        <v>399</v>
      </c>
      <c r="V23" s="95">
        <v>4.4137837837837877</v>
      </c>
      <c r="W23" s="95">
        <v>6.71875</v>
      </c>
      <c r="X23" s="95">
        <v>4.8035294117647043</v>
      </c>
      <c r="Y23" s="95">
        <v>4.4784375000000018</v>
      </c>
      <c r="Z23" s="95">
        <v>5.1109999999999989</v>
      </c>
      <c r="AA23" s="95">
        <v>4.2341891891891921</v>
      </c>
      <c r="AB23" s="95">
        <v>3.8886111111111106</v>
      </c>
      <c r="AC23" s="95">
        <v>4.6469696969696956</v>
      </c>
      <c r="AD23" s="95">
        <v>4.2763157894736841</v>
      </c>
      <c r="AE23" s="95">
        <v>4.256756756756757</v>
      </c>
      <c r="AF23" s="95">
        <v>4.256756756756757</v>
      </c>
      <c r="AG23" s="95">
        <v>7.7474145299145292</v>
      </c>
      <c r="AH23" s="95">
        <v>8.4285714285714288</v>
      </c>
      <c r="AI23" s="95">
        <v>9.0151515151515156</v>
      </c>
      <c r="AJ23" s="95">
        <v>6.3152631578947389</v>
      </c>
      <c r="AK23" s="95">
        <v>7.8073684210526348</v>
      </c>
      <c r="AL23" s="95">
        <v>4.3591025641025629</v>
      </c>
      <c r="AM23" s="95">
        <v>4.7225000000000028</v>
      </c>
      <c r="AN23" s="95">
        <v>4.2763157894736841</v>
      </c>
      <c r="AO23" s="95">
        <v>5.7019736842105315</v>
      </c>
      <c r="AP23" s="95">
        <v>5.9997142857142878</v>
      </c>
      <c r="AQ23" s="95">
        <v>5.4291428571428595</v>
      </c>
      <c r="AR23" s="95" t="s">
        <v>399</v>
      </c>
      <c r="AS23" s="95">
        <v>3.9463157894736822</v>
      </c>
      <c r="AT23" s="95" t="s">
        <v>399</v>
      </c>
      <c r="AU23" s="95">
        <v>3.5183333333333331</v>
      </c>
      <c r="AV23" s="95">
        <v>4.1020512820512858</v>
      </c>
      <c r="AW23" s="95">
        <v>6.7535897435897372</v>
      </c>
      <c r="AX23" s="95">
        <v>6.8635294117647039</v>
      </c>
    </row>
    <row r="24" spans="1:50" x14ac:dyDescent="0.35">
      <c r="A24" s="94" t="s">
        <v>404</v>
      </c>
      <c r="B24" s="94">
        <v>5</v>
      </c>
      <c r="C24" s="94" t="s">
        <v>46</v>
      </c>
      <c r="D24" s="95">
        <v>4.0403030303030301</v>
      </c>
      <c r="E24" s="95">
        <v>5.1518181818181823</v>
      </c>
      <c r="F24" s="95">
        <v>3.332727272727273</v>
      </c>
      <c r="G24" s="95">
        <v>3.6363636363636371</v>
      </c>
      <c r="H24" s="95">
        <v>4.0343181818181817</v>
      </c>
      <c r="I24" s="95">
        <v>3.9400000000000004</v>
      </c>
      <c r="J24" s="95">
        <v>2.4245454545454539</v>
      </c>
      <c r="K24" s="95">
        <v>4.5454545454545459</v>
      </c>
      <c r="L24" s="95">
        <v>5.2272727272727275</v>
      </c>
      <c r="M24" s="95">
        <v>5.7133333333333338</v>
      </c>
      <c r="N24" s="95">
        <v>5.2272727272727275</v>
      </c>
      <c r="O24" s="95">
        <v>6.3636363636363633</v>
      </c>
      <c r="P24" s="95">
        <v>4.3330000000000002</v>
      </c>
      <c r="Q24" s="95">
        <v>6.5</v>
      </c>
      <c r="R24" s="95">
        <v>4.2431818181818182</v>
      </c>
      <c r="S24" s="95">
        <v>4.8500000000000005</v>
      </c>
      <c r="T24" s="95">
        <v>3.6669999999999994</v>
      </c>
      <c r="U24" s="112" t="s">
        <v>399</v>
      </c>
      <c r="V24" s="95">
        <v>2.9989999999999997</v>
      </c>
      <c r="W24" s="95">
        <v>5.5555555555555554</v>
      </c>
      <c r="X24" s="95">
        <v>4.3927272727272717</v>
      </c>
      <c r="Y24" s="95">
        <v>3.3318181818181811</v>
      </c>
      <c r="Z24" s="95">
        <v>5.8324999999999996</v>
      </c>
      <c r="AA24" s="95">
        <v>2.9989999999999997</v>
      </c>
      <c r="AB24" s="95">
        <v>2.5911111111111111</v>
      </c>
      <c r="AC24" s="95">
        <v>2.9162499999999998</v>
      </c>
      <c r="AD24" s="95">
        <v>5</v>
      </c>
      <c r="AE24" s="95">
        <v>4.7222222222222223</v>
      </c>
      <c r="AF24" s="95">
        <v>5.25</v>
      </c>
      <c r="AG24" s="95">
        <v>7.3228787878787873</v>
      </c>
      <c r="AH24" s="95">
        <v>8.6111111111111107</v>
      </c>
      <c r="AI24" s="95">
        <v>8.75</v>
      </c>
      <c r="AJ24" s="95">
        <v>3.9989999999999997</v>
      </c>
      <c r="AK24" s="95">
        <v>8.1818181818181817</v>
      </c>
      <c r="AL24" s="95">
        <v>3.03</v>
      </c>
      <c r="AM24" s="95">
        <v>2.9622222222222216</v>
      </c>
      <c r="AN24" s="95">
        <v>3.5</v>
      </c>
      <c r="AO24" s="95">
        <v>4.5440909090909081</v>
      </c>
      <c r="AP24" s="95">
        <v>4.2399999999999984</v>
      </c>
      <c r="AQ24" s="95">
        <v>4.8144444444444439</v>
      </c>
      <c r="AR24" s="95" t="s">
        <v>399</v>
      </c>
      <c r="AS24" s="95">
        <v>2.9979999999999998</v>
      </c>
      <c r="AT24" s="95" t="s">
        <v>399</v>
      </c>
      <c r="AU24" s="95">
        <v>3.3337499999999993</v>
      </c>
      <c r="AV24" s="95">
        <v>3.9390909090909081</v>
      </c>
      <c r="AW24" s="95">
        <v>6.3654545454545461</v>
      </c>
      <c r="AX24" s="95">
        <v>4.9999999999999991</v>
      </c>
    </row>
    <row r="25" spans="1:50" x14ac:dyDescent="0.35">
      <c r="A25" s="94" t="s">
        <v>404</v>
      </c>
      <c r="B25" s="94">
        <v>5</v>
      </c>
      <c r="C25" s="94" t="s">
        <v>62</v>
      </c>
      <c r="D25" s="95">
        <v>4.9173456790123469</v>
      </c>
      <c r="E25" s="95">
        <v>5.92592592592593</v>
      </c>
      <c r="F25" s="95">
        <v>4.9989999999999997</v>
      </c>
      <c r="G25" s="95">
        <v>4.1974074074074075</v>
      </c>
      <c r="H25" s="95">
        <v>5.048108974358974</v>
      </c>
      <c r="I25" s="95">
        <v>4.743846153846154</v>
      </c>
      <c r="J25" s="95">
        <v>5.2173913043478262</v>
      </c>
      <c r="K25" s="95">
        <v>5</v>
      </c>
      <c r="L25" s="95">
        <v>6.0227272727272725</v>
      </c>
      <c r="M25" s="95">
        <v>6.4892592592592608</v>
      </c>
      <c r="N25" s="95">
        <v>7.0192307692307692</v>
      </c>
      <c r="O25" s="95">
        <v>6.4814814814814818</v>
      </c>
      <c r="P25" s="95">
        <v>6.6669230769230738</v>
      </c>
      <c r="Q25" s="95">
        <v>6.0185185185185182</v>
      </c>
      <c r="R25" s="95">
        <v>4.6150000000000002</v>
      </c>
      <c r="S25" s="95">
        <v>5.6530434782608703</v>
      </c>
      <c r="T25" s="95">
        <v>4.0266666666666664</v>
      </c>
      <c r="U25" s="112" t="s">
        <v>399</v>
      </c>
      <c r="V25" s="95">
        <v>4.8711538461538462</v>
      </c>
      <c r="W25" s="95">
        <v>7.2727272727272725</v>
      </c>
      <c r="X25" s="95">
        <v>5.0000000000000018</v>
      </c>
      <c r="Y25" s="95">
        <v>4.9994999999999994</v>
      </c>
      <c r="Z25" s="95">
        <v>4.9209523809523814</v>
      </c>
      <c r="AA25" s="95">
        <v>4.6798076923076923</v>
      </c>
      <c r="AB25" s="95">
        <v>4.359230769230769</v>
      </c>
      <c r="AC25" s="95">
        <v>5.1395833333333334</v>
      </c>
      <c r="AD25" s="95">
        <v>4.0740740740740744</v>
      </c>
      <c r="AE25" s="95">
        <v>4.166666666666667</v>
      </c>
      <c r="AF25" s="95">
        <v>3.9423076923076925</v>
      </c>
      <c r="AG25" s="95">
        <v>7.9758333333333331</v>
      </c>
      <c r="AH25" s="95">
        <v>8.4</v>
      </c>
      <c r="AI25" s="95">
        <v>9.1666666666666661</v>
      </c>
      <c r="AJ25" s="95">
        <v>7.2837037037037042</v>
      </c>
      <c r="AK25" s="95">
        <v>7.6926923076923064</v>
      </c>
      <c r="AL25" s="95">
        <v>4.8459259259259264</v>
      </c>
      <c r="AM25" s="95">
        <v>5.2569230769230781</v>
      </c>
      <c r="AN25" s="95">
        <v>4.5370370370370372</v>
      </c>
      <c r="AO25" s="95">
        <v>6.2830769230769272</v>
      </c>
      <c r="AP25" s="95">
        <v>6.9573913043478264</v>
      </c>
      <c r="AQ25" s="95">
        <v>5.7344000000000026</v>
      </c>
      <c r="AR25" s="95" t="s">
        <v>399</v>
      </c>
      <c r="AS25" s="95">
        <v>4.3203703703703704</v>
      </c>
      <c r="AT25" s="95" t="s">
        <v>399</v>
      </c>
      <c r="AU25" s="95">
        <v>3.58</v>
      </c>
      <c r="AV25" s="95">
        <v>4.3203703703703704</v>
      </c>
      <c r="AW25" s="95">
        <v>6.914814814814811</v>
      </c>
      <c r="AX25" s="95">
        <v>7.3343999999999969</v>
      </c>
    </row>
    <row r="26" spans="1:50" x14ac:dyDescent="0.35">
      <c r="A26" s="94" t="s">
        <v>311</v>
      </c>
      <c r="B26" s="94">
        <v>5</v>
      </c>
      <c r="C26" s="94" t="s">
        <v>407</v>
      </c>
      <c r="D26" s="95">
        <v>6.7864682539682537</v>
      </c>
      <c r="E26" s="95">
        <v>6.5772972972972958</v>
      </c>
      <c r="F26" s="95">
        <v>8.2419444444444458</v>
      </c>
      <c r="G26" s="95">
        <v>6.0689743589743532</v>
      </c>
      <c r="H26" s="95">
        <v>6.5941865079365058</v>
      </c>
      <c r="I26" s="95">
        <v>6.1909523809523792</v>
      </c>
      <c r="J26" s="95">
        <v>7.4172499999999939</v>
      </c>
      <c r="K26" s="95">
        <v>5.875</v>
      </c>
      <c r="L26" s="95">
        <v>7.0238095238095237</v>
      </c>
      <c r="M26" s="95">
        <v>7.9269047619047619</v>
      </c>
      <c r="N26" s="95">
        <v>8.536585365853659</v>
      </c>
      <c r="O26" s="95">
        <v>8.75</v>
      </c>
      <c r="P26" s="95">
        <v>8.0171428571428613</v>
      </c>
      <c r="Q26" s="95">
        <v>6.5384615384615383</v>
      </c>
      <c r="R26" s="95">
        <v>6.4177500000000007</v>
      </c>
      <c r="S26" s="95">
        <v>6.1551282051282028</v>
      </c>
      <c r="T26" s="95">
        <v>6.6674999999999995</v>
      </c>
      <c r="U26" s="112" t="s">
        <v>399</v>
      </c>
      <c r="V26" s="95">
        <v>7.9826315789473679</v>
      </c>
      <c r="W26" s="95">
        <v>8.4375</v>
      </c>
      <c r="X26" s="95">
        <v>6.7522499999999948</v>
      </c>
      <c r="Y26" s="95">
        <v>6.5761111111111079</v>
      </c>
      <c r="Z26" s="95">
        <v>6.7591891891891835</v>
      </c>
      <c r="AA26" s="95">
        <v>6.1265000000000001</v>
      </c>
      <c r="AB26" s="95">
        <v>5.7907894736842067</v>
      </c>
      <c r="AC26" s="95">
        <v>6.39055555555555</v>
      </c>
      <c r="AD26" s="95">
        <v>6.25</v>
      </c>
      <c r="AE26" s="95">
        <v>6.3095238095238093</v>
      </c>
      <c r="AF26" s="95">
        <v>6.1875</v>
      </c>
      <c r="AG26" s="95">
        <v>8.8621341463414627</v>
      </c>
      <c r="AH26" s="95">
        <v>9.3902439024390247</v>
      </c>
      <c r="AI26" s="95">
        <v>9.375</v>
      </c>
      <c r="AJ26" s="95">
        <v>9.02487804878049</v>
      </c>
      <c r="AK26" s="95">
        <v>7.6431707317073201</v>
      </c>
      <c r="AL26" s="95">
        <v>6.4130487804878049</v>
      </c>
      <c r="AM26" s="95">
        <v>7.1939473684210471</v>
      </c>
      <c r="AN26" s="95">
        <v>5.6875</v>
      </c>
      <c r="AO26" s="95">
        <v>7.5615853658536576</v>
      </c>
      <c r="AP26" s="95">
        <v>8.2463157894736856</v>
      </c>
      <c r="AQ26" s="95">
        <v>6.5747222222222215</v>
      </c>
      <c r="AR26" s="95" t="s">
        <v>399</v>
      </c>
      <c r="AS26" s="95">
        <v>7.917500000000004</v>
      </c>
      <c r="AT26" s="95" t="s">
        <v>399</v>
      </c>
      <c r="AU26" s="95">
        <v>4.9172500000000019</v>
      </c>
      <c r="AV26" s="95">
        <v>5.9057142857142857</v>
      </c>
      <c r="AW26" s="95">
        <v>8.1589473684210532</v>
      </c>
      <c r="AX26" s="95">
        <v>7.4576315789473622</v>
      </c>
    </row>
    <row r="27" spans="1:50" x14ac:dyDescent="0.35">
      <c r="A27" s="94" t="s">
        <v>311</v>
      </c>
      <c r="B27" s="94">
        <v>5</v>
      </c>
      <c r="C27" s="94" t="s">
        <v>46</v>
      </c>
      <c r="D27" s="95">
        <v>7.4253787878787882</v>
      </c>
      <c r="E27" s="95">
        <v>6.9852380952380964</v>
      </c>
      <c r="F27" s="95">
        <v>8.4221052631578921</v>
      </c>
      <c r="G27" s="95">
        <v>7.1222727272727244</v>
      </c>
      <c r="H27" s="95">
        <v>6.8911363636363641</v>
      </c>
      <c r="I27" s="95">
        <v>6.5159090909090915</v>
      </c>
      <c r="J27" s="95">
        <v>7.4609523809523823</v>
      </c>
      <c r="K27" s="95">
        <v>6.1363636363636367</v>
      </c>
      <c r="L27" s="95">
        <v>7.5</v>
      </c>
      <c r="M27" s="95">
        <v>7.8569696969696983</v>
      </c>
      <c r="N27" s="95">
        <v>8.4523809523809526</v>
      </c>
      <c r="O27" s="95">
        <v>8.8636363636363633</v>
      </c>
      <c r="P27" s="95">
        <v>8.0313636363636327</v>
      </c>
      <c r="Q27" s="95">
        <v>6.25</v>
      </c>
      <c r="R27" s="95">
        <v>6.8954545454545473</v>
      </c>
      <c r="S27" s="95">
        <v>6.3509523809523829</v>
      </c>
      <c r="T27" s="95">
        <v>7.668000000000001</v>
      </c>
      <c r="U27" s="112" t="s">
        <v>399</v>
      </c>
      <c r="V27" s="95">
        <v>7.7272727272727275</v>
      </c>
      <c r="W27" s="95">
        <v>8.0681818181818183</v>
      </c>
      <c r="X27" s="95">
        <v>7.0657142857142885</v>
      </c>
      <c r="Y27" s="95">
        <v>7.0020000000000007</v>
      </c>
      <c r="Z27" s="95">
        <v>7.0200000000000014</v>
      </c>
      <c r="AA27" s="95">
        <v>6.1919047619047634</v>
      </c>
      <c r="AB27" s="95">
        <v>5.7905263157894744</v>
      </c>
      <c r="AC27" s="95">
        <v>6.3509523809523811</v>
      </c>
      <c r="AD27" s="95">
        <v>6.4772727272727275</v>
      </c>
      <c r="AE27" s="95">
        <v>6.7045454545454541</v>
      </c>
      <c r="AF27" s="95">
        <v>6.25</v>
      </c>
      <c r="AG27" s="95">
        <v>8.5610227272727268</v>
      </c>
      <c r="AH27" s="95">
        <v>9.0909090909090917</v>
      </c>
      <c r="AI27" s="95">
        <v>9.0476190476190474</v>
      </c>
      <c r="AJ27" s="95">
        <v>8.9399999999999977</v>
      </c>
      <c r="AK27" s="95">
        <v>7.1222727272727244</v>
      </c>
      <c r="AL27" s="95">
        <v>6.2695454545454545</v>
      </c>
      <c r="AM27" s="95">
        <v>7.168000000000001</v>
      </c>
      <c r="AN27" s="95">
        <v>5.6818181818181817</v>
      </c>
      <c r="AO27" s="95">
        <v>7.1975000000000025</v>
      </c>
      <c r="AP27" s="95">
        <v>8.0957142857142834</v>
      </c>
      <c r="AQ27" s="95">
        <v>6.0323809523809526</v>
      </c>
      <c r="AR27" s="95" t="s">
        <v>399</v>
      </c>
      <c r="AS27" s="95">
        <v>7.8795454545454504</v>
      </c>
      <c r="AT27" s="95" t="s">
        <v>399</v>
      </c>
      <c r="AU27" s="95">
        <v>5.1522727272727273</v>
      </c>
      <c r="AV27" s="95">
        <v>5.7905263157894744</v>
      </c>
      <c r="AW27" s="95">
        <v>7.7790476190476152</v>
      </c>
      <c r="AX27" s="95">
        <v>7.5772727272727254</v>
      </c>
    </row>
    <row r="28" spans="1:50" x14ac:dyDescent="0.35">
      <c r="A28" s="94" t="s">
        <v>311</v>
      </c>
      <c r="B28" s="94">
        <v>5</v>
      </c>
      <c r="C28" s="94" t="s">
        <v>62</v>
      </c>
      <c r="D28" s="95">
        <v>6.0836666666666677</v>
      </c>
      <c r="E28" s="95">
        <v>6.0418750000000001</v>
      </c>
      <c r="F28" s="95">
        <v>8.040588235294118</v>
      </c>
      <c r="G28" s="95">
        <v>4.7058823529411766</v>
      </c>
      <c r="H28" s="95">
        <v>6.2675416666666672</v>
      </c>
      <c r="I28" s="95">
        <v>5.8334999999999999</v>
      </c>
      <c r="J28" s="95">
        <v>7.3689473684210549</v>
      </c>
      <c r="K28" s="95">
        <v>5.5555555555555554</v>
      </c>
      <c r="L28" s="95">
        <v>6.5</v>
      </c>
      <c r="M28" s="95">
        <v>8.0038333333333345</v>
      </c>
      <c r="N28" s="95">
        <v>8.625</v>
      </c>
      <c r="O28" s="95">
        <v>8.625</v>
      </c>
      <c r="P28" s="95">
        <v>8.0014999999999965</v>
      </c>
      <c r="Q28" s="95">
        <v>6.8421052631578947</v>
      </c>
      <c r="R28" s="95">
        <v>5.8338888888888896</v>
      </c>
      <c r="S28" s="95">
        <v>5.9266666666666667</v>
      </c>
      <c r="T28" s="95">
        <v>5.4168750000000001</v>
      </c>
      <c r="U28" s="112" t="s">
        <v>399</v>
      </c>
      <c r="V28" s="95">
        <v>8.3337500000000002</v>
      </c>
      <c r="W28" s="95">
        <v>8.8888888888888893</v>
      </c>
      <c r="X28" s="95">
        <v>6.4057894736842114</v>
      </c>
      <c r="Y28" s="95">
        <v>6.0437500000000002</v>
      </c>
      <c r="Z28" s="95">
        <v>6.4838888888888899</v>
      </c>
      <c r="AA28" s="95">
        <v>6.0542105263157913</v>
      </c>
      <c r="AB28" s="95">
        <v>5.7910526315789479</v>
      </c>
      <c r="AC28" s="95">
        <v>6.4460000000000006</v>
      </c>
      <c r="AD28" s="95">
        <v>6</v>
      </c>
      <c r="AE28" s="95">
        <v>5.875</v>
      </c>
      <c r="AF28" s="95">
        <v>6.1111111111111107</v>
      </c>
      <c r="AG28" s="95">
        <v>9.2107894736842084</v>
      </c>
      <c r="AH28" s="95">
        <v>9.7368421052631575</v>
      </c>
      <c r="AI28" s="95">
        <v>9.7368421052631575</v>
      </c>
      <c r="AJ28" s="95">
        <v>9.1231578947368401</v>
      </c>
      <c r="AK28" s="95">
        <v>8.246315789473682</v>
      </c>
      <c r="AL28" s="95">
        <v>6.579210526315789</v>
      </c>
      <c r="AM28" s="95">
        <v>7.2227777777777789</v>
      </c>
      <c r="AN28" s="95">
        <v>5.6944444444444446</v>
      </c>
      <c r="AO28" s="95">
        <v>7.983157894736844</v>
      </c>
      <c r="AP28" s="95">
        <v>8.4323529411764682</v>
      </c>
      <c r="AQ28" s="95">
        <v>7.3340000000000005</v>
      </c>
      <c r="AR28" s="95" t="s">
        <v>399</v>
      </c>
      <c r="AS28" s="95">
        <v>7.9638888888888868</v>
      </c>
      <c r="AT28" s="95" t="s">
        <v>399</v>
      </c>
      <c r="AU28" s="95">
        <v>4.63</v>
      </c>
      <c r="AV28" s="95">
        <v>6.0425000000000004</v>
      </c>
      <c r="AW28" s="95">
        <v>8.6282352941176459</v>
      </c>
      <c r="AX28" s="95">
        <v>7.2931250000000007</v>
      </c>
    </row>
    <row r="29" spans="1:50" x14ac:dyDescent="0.35">
      <c r="A29" s="94" t="s">
        <v>312</v>
      </c>
      <c r="B29" s="94">
        <v>5</v>
      </c>
      <c r="C29" s="94" t="s">
        <v>407</v>
      </c>
      <c r="D29" s="95">
        <v>6.692333333333333</v>
      </c>
      <c r="E29" s="95">
        <v>6.9002325581395265</v>
      </c>
      <c r="F29" s="95">
        <v>8.0169047619047671</v>
      </c>
      <c r="G29" s="95">
        <v>5.3978571428571387</v>
      </c>
      <c r="H29" s="95">
        <v>6.1310555555555535</v>
      </c>
      <c r="I29" s="95">
        <v>6.1239534883720923</v>
      </c>
      <c r="J29" s="95">
        <v>7.0832499999999943</v>
      </c>
      <c r="K29" s="95">
        <v>5.0568181818181817</v>
      </c>
      <c r="L29" s="95">
        <v>6.7857142857142856</v>
      </c>
      <c r="M29" s="95">
        <v>7.7333888888888875</v>
      </c>
      <c r="N29" s="95">
        <v>8.5227272727272734</v>
      </c>
      <c r="O29" s="95">
        <v>8.1818181818181817</v>
      </c>
      <c r="P29" s="95">
        <v>7.7051111111111137</v>
      </c>
      <c r="Q29" s="95">
        <v>6.4534883720930232</v>
      </c>
      <c r="R29" s="95">
        <v>5.9101136363636355</v>
      </c>
      <c r="S29" s="95">
        <v>5.6107317073170746</v>
      </c>
      <c r="T29" s="95">
        <v>6.2025581395348803</v>
      </c>
      <c r="U29" s="112" t="s">
        <v>399</v>
      </c>
      <c r="V29" s="95">
        <v>9.2069047619047648</v>
      </c>
      <c r="W29" s="95">
        <v>8.7195121951219505</v>
      </c>
      <c r="X29" s="95">
        <v>6.66846153846154</v>
      </c>
      <c r="Y29" s="95">
        <v>6.8491891891891843</v>
      </c>
      <c r="Z29" s="95">
        <v>6.4926315789473623</v>
      </c>
      <c r="AA29" s="95">
        <v>5.357976190476192</v>
      </c>
      <c r="AB29" s="95">
        <v>5.8347499999999952</v>
      </c>
      <c r="AC29" s="95">
        <v>5.122195121951215</v>
      </c>
      <c r="AD29" s="95">
        <v>6.333333333333333</v>
      </c>
      <c r="AE29" s="95">
        <v>6.4444444444444446</v>
      </c>
      <c r="AF29" s="95">
        <v>6.2790697674418601</v>
      </c>
      <c r="AG29" s="95">
        <v>8.1189999999999998</v>
      </c>
      <c r="AH29" s="95">
        <v>8.8372093023255811</v>
      </c>
      <c r="AI29" s="95">
        <v>8.920454545454545</v>
      </c>
      <c r="AJ29" s="95">
        <v>8.030909090909093</v>
      </c>
      <c r="AK29" s="95">
        <v>6.8335000000000008</v>
      </c>
      <c r="AL29" s="95">
        <v>5.6594186046511643</v>
      </c>
      <c r="AM29" s="95">
        <v>6.0173170731707284</v>
      </c>
      <c r="AN29" s="95">
        <v>5.4651162790697674</v>
      </c>
      <c r="AO29" s="95">
        <v>6.7924999999999995</v>
      </c>
      <c r="AP29" s="95">
        <v>7.5678378378378328</v>
      </c>
      <c r="AQ29" s="95">
        <v>6.0539473684210519</v>
      </c>
      <c r="AR29" s="95" t="s">
        <v>399</v>
      </c>
      <c r="AS29" s="95">
        <v>6.5915909090909102</v>
      </c>
      <c r="AT29" s="95" t="s">
        <v>399</v>
      </c>
      <c r="AU29" s="95">
        <v>4.4447619047619096</v>
      </c>
      <c r="AV29" s="95">
        <v>4.3179545454545494</v>
      </c>
      <c r="AW29" s="95">
        <v>7.4252272727272732</v>
      </c>
      <c r="AX29" s="95">
        <v>9.0159090909090942</v>
      </c>
    </row>
    <row r="30" spans="1:50" x14ac:dyDescent="0.35">
      <c r="A30" s="94" t="s">
        <v>312</v>
      </c>
      <c r="B30" s="94">
        <v>5</v>
      </c>
      <c r="C30" s="94" t="s">
        <v>46</v>
      </c>
      <c r="D30" s="95">
        <v>6.6247435897435878</v>
      </c>
      <c r="E30" s="95">
        <v>6.7957692307692321</v>
      </c>
      <c r="F30" s="95">
        <v>8.0562499999999968</v>
      </c>
      <c r="G30" s="95">
        <v>5.3344000000000005</v>
      </c>
      <c r="H30" s="95">
        <v>5.9587179487179487</v>
      </c>
      <c r="I30" s="95">
        <v>6.2823076923076959</v>
      </c>
      <c r="J30" s="95">
        <v>6.3883333333333381</v>
      </c>
      <c r="K30" s="95">
        <v>4.8</v>
      </c>
      <c r="L30" s="95">
        <v>6.7</v>
      </c>
      <c r="M30" s="95">
        <v>7.6819551282051286</v>
      </c>
      <c r="N30" s="95">
        <v>8.4615384615384617</v>
      </c>
      <c r="O30" s="95">
        <v>8.0769230769230766</v>
      </c>
      <c r="P30" s="95">
        <v>7.5653846153846107</v>
      </c>
      <c r="Q30" s="95">
        <v>6.6</v>
      </c>
      <c r="R30" s="95">
        <v>5.8008000000000015</v>
      </c>
      <c r="S30" s="95">
        <v>5.508260869565218</v>
      </c>
      <c r="T30" s="95">
        <v>6.1116666666666708</v>
      </c>
      <c r="U30" s="112" t="s">
        <v>399</v>
      </c>
      <c r="V30" s="95">
        <v>9.1670833333333324</v>
      </c>
      <c r="W30" s="95">
        <v>8.5869565217391308</v>
      </c>
      <c r="X30" s="95">
        <v>5.9538095238095261</v>
      </c>
      <c r="Y30" s="95">
        <v>6.5020000000000007</v>
      </c>
      <c r="Z30" s="95">
        <v>5.5566666666666675</v>
      </c>
      <c r="AA30" s="95">
        <v>5.2089583333333342</v>
      </c>
      <c r="AB30" s="95">
        <v>6.0882608695652172</v>
      </c>
      <c r="AC30" s="95">
        <v>4.583333333333333</v>
      </c>
      <c r="AD30" s="95">
        <v>6.25</v>
      </c>
      <c r="AE30" s="95">
        <v>6.1538461538461542</v>
      </c>
      <c r="AF30" s="95">
        <v>6.4</v>
      </c>
      <c r="AG30" s="95">
        <v>7.724519230769233</v>
      </c>
      <c r="AH30" s="95">
        <v>8.5416666666666661</v>
      </c>
      <c r="AI30" s="95">
        <v>8.9</v>
      </c>
      <c r="AJ30" s="95">
        <v>7.5646153846153839</v>
      </c>
      <c r="AK30" s="95">
        <v>6.0609090909090915</v>
      </c>
      <c r="AL30" s="95">
        <v>5.6574999999999998</v>
      </c>
      <c r="AM30" s="95">
        <v>5.8676000000000013</v>
      </c>
      <c r="AN30" s="95">
        <v>5.4807692307692308</v>
      </c>
      <c r="AO30" s="95">
        <v>6.4670000000000041</v>
      </c>
      <c r="AP30" s="95">
        <v>7.3608333333333347</v>
      </c>
      <c r="AQ30" s="95">
        <v>5.508260869565218</v>
      </c>
      <c r="AR30" s="95" t="s">
        <v>399</v>
      </c>
      <c r="AS30" s="95">
        <v>6.9335999999999967</v>
      </c>
      <c r="AT30" s="95" t="s">
        <v>399</v>
      </c>
      <c r="AU30" s="95">
        <v>4.4003999999999994</v>
      </c>
      <c r="AV30" s="95">
        <v>4.6672000000000002</v>
      </c>
      <c r="AW30" s="95">
        <v>6.9242307692307667</v>
      </c>
      <c r="AX30" s="95">
        <v>8.6675999999999966</v>
      </c>
    </row>
    <row r="31" spans="1:50" x14ac:dyDescent="0.35">
      <c r="A31" s="94" t="s">
        <v>312</v>
      </c>
      <c r="B31" s="94">
        <v>5</v>
      </c>
      <c r="C31" s="94" t="s">
        <v>62</v>
      </c>
      <c r="D31" s="95">
        <v>7.06925925925926</v>
      </c>
      <c r="E31" s="95">
        <v>7.2931250000000007</v>
      </c>
      <c r="F31" s="95">
        <v>7.9644444444444433</v>
      </c>
      <c r="G31" s="95">
        <v>5.8343750000000005</v>
      </c>
      <c r="H31" s="95">
        <v>6.6126388888888901</v>
      </c>
      <c r="I31" s="95">
        <v>6.0412499999999998</v>
      </c>
      <c r="J31" s="95">
        <v>8.1256250000000012</v>
      </c>
      <c r="K31" s="95">
        <v>5.5555555555555554</v>
      </c>
      <c r="L31" s="95">
        <v>7.34375</v>
      </c>
      <c r="M31" s="95">
        <v>7.8785648148148164</v>
      </c>
      <c r="N31" s="95">
        <v>8.8235294117647065</v>
      </c>
      <c r="O31" s="95">
        <v>8.382352941176471</v>
      </c>
      <c r="P31" s="95">
        <v>8.1499999999999986</v>
      </c>
      <c r="Q31" s="95">
        <v>6.0294117647058822</v>
      </c>
      <c r="R31" s="95">
        <v>6.2050000000000018</v>
      </c>
      <c r="S31" s="95">
        <v>6.079411764705883</v>
      </c>
      <c r="T31" s="95">
        <v>6.2977777777777781</v>
      </c>
      <c r="U31" s="112" t="s">
        <v>399</v>
      </c>
      <c r="V31" s="95">
        <v>9.4123529411764686</v>
      </c>
      <c r="W31" s="95">
        <v>9.4117647058823533</v>
      </c>
      <c r="X31" s="95">
        <v>7.5511764705882385</v>
      </c>
      <c r="Y31" s="95">
        <v>7.2943750000000014</v>
      </c>
      <c r="Z31" s="95">
        <v>7.7100000000000009</v>
      </c>
      <c r="AA31" s="95">
        <v>5.4911764705882362</v>
      </c>
      <c r="AB31" s="95">
        <v>5.4917647058823533</v>
      </c>
      <c r="AC31" s="95">
        <v>5.8337500000000002</v>
      </c>
      <c r="AD31" s="95">
        <v>6.3888888888888893</v>
      </c>
      <c r="AE31" s="95">
        <v>6.8055555555555554</v>
      </c>
      <c r="AF31" s="95">
        <v>6.0294117647058822</v>
      </c>
      <c r="AG31" s="95">
        <v>8.7848611111111108</v>
      </c>
      <c r="AH31" s="95">
        <v>9.3055555555555554</v>
      </c>
      <c r="AI31" s="95">
        <v>9.1666666666666661</v>
      </c>
      <c r="AJ31" s="95">
        <v>8.7044444444444427</v>
      </c>
      <c r="AK31" s="95">
        <v>7.8429411764705872</v>
      </c>
      <c r="AL31" s="95">
        <v>5.7818749999999985</v>
      </c>
      <c r="AM31" s="95">
        <v>6.668000000000001</v>
      </c>
      <c r="AN31" s="95">
        <v>5.3125</v>
      </c>
      <c r="AO31" s="95">
        <v>7.6207142857142882</v>
      </c>
      <c r="AP31" s="95">
        <v>8.6125000000000007</v>
      </c>
      <c r="AQ31" s="95">
        <v>6.906428571428572</v>
      </c>
      <c r="AR31" s="95" t="s">
        <v>399</v>
      </c>
      <c r="AS31" s="95">
        <v>6.4827777777777786</v>
      </c>
      <c r="AT31" s="95" t="s">
        <v>399</v>
      </c>
      <c r="AU31" s="95">
        <v>4.51</v>
      </c>
      <c r="AV31" s="95">
        <v>3.8877777777777771</v>
      </c>
      <c r="AW31" s="95">
        <v>8.2358823529411751</v>
      </c>
      <c r="AX31" s="95">
        <v>9.4449999999999985</v>
      </c>
    </row>
    <row r="32" spans="1:50" x14ac:dyDescent="0.35">
      <c r="A32" s="94" t="s">
        <v>313</v>
      </c>
      <c r="B32" s="94">
        <v>5</v>
      </c>
      <c r="C32" s="94" t="s">
        <v>407</v>
      </c>
      <c r="D32" s="95">
        <v>7.7264062499999984</v>
      </c>
      <c r="E32" s="95">
        <v>8.3339999999999979</v>
      </c>
      <c r="F32" s="95">
        <v>8.4449999999999985</v>
      </c>
      <c r="G32" s="95">
        <v>6.4525806451612855</v>
      </c>
      <c r="H32" s="95">
        <v>7.4175520833333337</v>
      </c>
      <c r="I32" s="95">
        <v>7.6043749999999992</v>
      </c>
      <c r="J32" s="95">
        <v>8.0769230769230766</v>
      </c>
      <c r="K32" s="95">
        <v>6.640625</v>
      </c>
      <c r="L32" s="95">
        <v>7.661290322580645</v>
      </c>
      <c r="M32" s="95">
        <v>7.7258854166666673</v>
      </c>
      <c r="N32" s="95">
        <v>8.387096774193548</v>
      </c>
      <c r="O32" s="95">
        <v>8.7096774193548381</v>
      </c>
      <c r="P32" s="95">
        <v>8.0215624999999982</v>
      </c>
      <c r="Q32" s="95">
        <v>5.833333333333333</v>
      </c>
      <c r="R32" s="95">
        <v>6.4065625000000015</v>
      </c>
      <c r="S32" s="95">
        <v>7.2226666666666652</v>
      </c>
      <c r="T32" s="95">
        <v>5.7293750000000028</v>
      </c>
      <c r="U32" s="112" t="s">
        <v>399</v>
      </c>
      <c r="V32" s="95">
        <v>7.5007142857142828</v>
      </c>
      <c r="W32" s="95">
        <v>8.1034482758620694</v>
      </c>
      <c r="X32" s="95">
        <v>6.222833333333333</v>
      </c>
      <c r="Y32" s="95">
        <v>6.7860714285714305</v>
      </c>
      <c r="Z32" s="95">
        <v>6.0503703703703673</v>
      </c>
      <c r="AA32" s="95">
        <v>6.9801562500000012</v>
      </c>
      <c r="AB32" s="95">
        <v>6.5634374999999947</v>
      </c>
      <c r="AC32" s="95">
        <v>7.3968749999999961</v>
      </c>
      <c r="AD32" s="95">
        <v>5.6640625</v>
      </c>
      <c r="AE32" s="95">
        <v>6.0483870967741939</v>
      </c>
      <c r="AF32" s="95">
        <v>5.083333333333333</v>
      </c>
      <c r="AG32" s="95">
        <v>8.1706770833333326</v>
      </c>
      <c r="AH32" s="95">
        <v>8.59375</v>
      </c>
      <c r="AI32" s="95">
        <v>9.5833333333333339</v>
      </c>
      <c r="AJ32" s="95">
        <v>7.0834374999999996</v>
      </c>
      <c r="AK32" s="95">
        <v>7.6348387096774175</v>
      </c>
      <c r="AL32" s="95">
        <v>6.5365624999999978</v>
      </c>
      <c r="AM32" s="95">
        <v>6.8819354838709668</v>
      </c>
      <c r="AN32" s="95">
        <v>6.09375</v>
      </c>
      <c r="AO32" s="95">
        <v>7.1514516129032248</v>
      </c>
      <c r="AP32" s="95">
        <v>8.2233333333333292</v>
      </c>
      <c r="AQ32" s="95">
        <v>6.0924137931034492</v>
      </c>
      <c r="AR32" s="95" t="s">
        <v>399</v>
      </c>
      <c r="AS32" s="95">
        <v>6.5590322580645157</v>
      </c>
      <c r="AT32" s="95" t="s">
        <v>399</v>
      </c>
      <c r="AU32" s="95">
        <v>4.4450000000000012</v>
      </c>
      <c r="AV32" s="95">
        <v>4.4800000000000022</v>
      </c>
      <c r="AW32" s="95">
        <v>6.883225806451609</v>
      </c>
      <c r="AX32" s="95">
        <v>5.6256250000000012</v>
      </c>
    </row>
    <row r="33" spans="1:50" x14ac:dyDescent="0.35">
      <c r="A33" s="94" t="s">
        <v>313</v>
      </c>
      <c r="B33" s="94">
        <v>5</v>
      </c>
      <c r="C33" s="94" t="s">
        <v>46</v>
      </c>
      <c r="D33" s="95">
        <v>7.374848484848485</v>
      </c>
      <c r="E33" s="95">
        <v>8.5200000000000014</v>
      </c>
      <c r="F33" s="95">
        <v>8.4854545454545462</v>
      </c>
      <c r="G33" s="95">
        <v>5.7590909090909097</v>
      </c>
      <c r="H33" s="95">
        <v>6.8180303030303033</v>
      </c>
      <c r="I33" s="95">
        <v>6.3636363636363633</v>
      </c>
      <c r="J33" s="95">
        <v>7.2216666666666667</v>
      </c>
      <c r="K33" s="95">
        <v>6.5909090909090908</v>
      </c>
      <c r="L33" s="95">
        <v>7.25</v>
      </c>
      <c r="M33" s="95">
        <v>7.165757575757576</v>
      </c>
      <c r="N33" s="95">
        <v>7.7272727272727275</v>
      </c>
      <c r="O33" s="95">
        <v>8.1818181818181817</v>
      </c>
      <c r="P33" s="95">
        <v>7.577272727272728</v>
      </c>
      <c r="Q33" s="95">
        <v>5.25</v>
      </c>
      <c r="R33" s="95">
        <v>6.2122727272727278</v>
      </c>
      <c r="S33" s="95">
        <v>7.2727272727272725</v>
      </c>
      <c r="T33" s="95">
        <v>5.1518181818181823</v>
      </c>
      <c r="U33" s="112" t="s">
        <v>399</v>
      </c>
      <c r="V33" s="95">
        <v>6.6669999999999998</v>
      </c>
      <c r="W33" s="95">
        <v>7.25</v>
      </c>
      <c r="X33" s="95">
        <v>5.5010000000000003</v>
      </c>
      <c r="Y33" s="95">
        <v>6.2966666666666669</v>
      </c>
      <c r="Z33" s="95">
        <v>5.3350000000000009</v>
      </c>
      <c r="AA33" s="95">
        <v>6.9704545454545466</v>
      </c>
      <c r="AB33" s="95">
        <v>6.0618181818181824</v>
      </c>
      <c r="AC33" s="95">
        <v>7.8790909090909089</v>
      </c>
      <c r="AD33" s="95">
        <v>4.8863636363636367</v>
      </c>
      <c r="AE33" s="95">
        <v>5.6818181818181817</v>
      </c>
      <c r="AF33" s="95">
        <v>4.0909090909090908</v>
      </c>
      <c r="AG33" s="95">
        <v>7.4308333333333332</v>
      </c>
      <c r="AH33" s="95">
        <v>7.2727272727272725</v>
      </c>
      <c r="AI33" s="95">
        <v>9.5</v>
      </c>
      <c r="AJ33" s="95">
        <v>6.3645454545454552</v>
      </c>
      <c r="AK33" s="95">
        <v>6.6669999999999998</v>
      </c>
      <c r="AL33" s="95">
        <v>4.9240909090909089</v>
      </c>
      <c r="AM33" s="95">
        <v>5.7572727272727269</v>
      </c>
      <c r="AN33" s="95">
        <v>4.0909090909090908</v>
      </c>
      <c r="AO33" s="95">
        <v>5.6063636363636364</v>
      </c>
      <c r="AP33" s="95">
        <v>8.1827272727272735</v>
      </c>
      <c r="AQ33" s="95">
        <v>3.0299999999999994</v>
      </c>
      <c r="AR33" s="95" t="s">
        <v>399</v>
      </c>
      <c r="AS33" s="95">
        <v>5.7572727272727269</v>
      </c>
      <c r="AT33" s="95" t="s">
        <v>399</v>
      </c>
      <c r="AU33" s="95">
        <v>5.5566666666666675</v>
      </c>
      <c r="AV33" s="95">
        <v>3.6372727272727277</v>
      </c>
      <c r="AW33" s="95">
        <v>6.0618181818181824</v>
      </c>
      <c r="AX33" s="95">
        <v>6.6672727272727279</v>
      </c>
    </row>
    <row r="34" spans="1:50" x14ac:dyDescent="0.35">
      <c r="A34" s="94" t="s">
        <v>313</v>
      </c>
      <c r="B34" s="94">
        <v>5</v>
      </c>
      <c r="C34" s="94" t="s">
        <v>62</v>
      </c>
      <c r="D34" s="95">
        <v>7.9105555555555558</v>
      </c>
      <c r="E34" s="95">
        <v>8.2542857142857127</v>
      </c>
      <c r="F34" s="95">
        <v>8.4215789473684168</v>
      </c>
      <c r="G34" s="95">
        <v>6.8339999999999987</v>
      </c>
      <c r="H34" s="95">
        <v>7.731587301587302</v>
      </c>
      <c r="I34" s="95">
        <v>8.2542857142857127</v>
      </c>
      <c r="J34" s="95">
        <v>8.333499999999999</v>
      </c>
      <c r="K34" s="95">
        <v>6.666666666666667</v>
      </c>
      <c r="L34" s="95">
        <v>7.8571428571428568</v>
      </c>
      <c r="M34" s="95">
        <v>8.0192857142857132</v>
      </c>
      <c r="N34" s="95">
        <v>8.75</v>
      </c>
      <c r="O34" s="95">
        <v>9</v>
      </c>
      <c r="P34" s="95">
        <v>8.2542857142857127</v>
      </c>
      <c r="Q34" s="95">
        <v>6.125</v>
      </c>
      <c r="R34" s="95">
        <v>6.5083333333333337</v>
      </c>
      <c r="S34" s="95">
        <v>7.1936842105263175</v>
      </c>
      <c r="T34" s="95">
        <v>6.0319047619047623</v>
      </c>
      <c r="U34" s="112" t="s">
        <v>399</v>
      </c>
      <c r="V34" s="95">
        <v>7.9638888888888903</v>
      </c>
      <c r="W34" s="95">
        <v>8.5526315789473681</v>
      </c>
      <c r="X34" s="95">
        <v>6.5837500000000002</v>
      </c>
      <c r="Y34" s="95">
        <v>7.0178947368421065</v>
      </c>
      <c r="Z34" s="95">
        <v>6.4711764705882358</v>
      </c>
      <c r="AA34" s="95">
        <v>6.9852380952380981</v>
      </c>
      <c r="AB34" s="95">
        <v>6.8261904761904741</v>
      </c>
      <c r="AC34" s="95">
        <v>7.1442857142857132</v>
      </c>
      <c r="AD34" s="95">
        <v>6.0714285714285712</v>
      </c>
      <c r="AE34" s="95">
        <v>6.25</v>
      </c>
      <c r="AF34" s="95">
        <v>5.6578947368421053</v>
      </c>
      <c r="AG34" s="95">
        <v>8.5582142857142891</v>
      </c>
      <c r="AH34" s="95">
        <v>9.2857142857142865</v>
      </c>
      <c r="AI34" s="95">
        <v>9.625</v>
      </c>
      <c r="AJ34" s="95">
        <v>7.4600000000000026</v>
      </c>
      <c r="AK34" s="95">
        <v>8.0957142857142834</v>
      </c>
      <c r="AL34" s="95">
        <v>7.3811904761904756</v>
      </c>
      <c r="AM34" s="95">
        <v>7.5005000000000024</v>
      </c>
      <c r="AN34" s="95">
        <v>7.1428571428571432</v>
      </c>
      <c r="AO34" s="95">
        <v>8.0012500000000024</v>
      </c>
      <c r="AP34" s="95">
        <v>8.2468421052631555</v>
      </c>
      <c r="AQ34" s="95">
        <v>7.9638888888888903</v>
      </c>
      <c r="AR34" s="95" t="s">
        <v>399</v>
      </c>
      <c r="AS34" s="95">
        <v>6.9999999999999982</v>
      </c>
      <c r="AT34" s="95" t="s">
        <v>399</v>
      </c>
      <c r="AU34" s="95">
        <v>3.9685714285714289</v>
      </c>
      <c r="AV34" s="95">
        <v>4.9214285714285717</v>
      </c>
      <c r="AW34" s="95">
        <v>7.3349999999999991</v>
      </c>
      <c r="AX34" s="95">
        <v>5.08</v>
      </c>
    </row>
    <row r="35" spans="1:50" x14ac:dyDescent="0.35">
      <c r="A35" s="94" t="s">
        <v>64</v>
      </c>
      <c r="B35" s="94">
        <v>5</v>
      </c>
      <c r="C35" s="94" t="s">
        <v>407</v>
      </c>
      <c r="D35" s="95">
        <v>5.0568333333333335</v>
      </c>
      <c r="E35" s="95">
        <v>5.0010000000000003</v>
      </c>
      <c r="F35" s="95">
        <v>4.2871428571428583</v>
      </c>
      <c r="G35" s="95">
        <v>4.815555555555556</v>
      </c>
      <c r="H35" s="95">
        <v>4.7538636363636364</v>
      </c>
      <c r="I35" s="95">
        <v>4.3330000000000002</v>
      </c>
      <c r="J35" s="95">
        <v>5.0010000000000003</v>
      </c>
      <c r="K35" s="95">
        <v>4.5454545454545459</v>
      </c>
      <c r="L35" s="95">
        <v>4.75</v>
      </c>
      <c r="M35" s="95">
        <v>5.2275</v>
      </c>
      <c r="N35" s="95">
        <v>5.4545454545454541</v>
      </c>
      <c r="O35" s="95">
        <v>5.6818181818181817</v>
      </c>
      <c r="P35" s="95">
        <v>5.455454545454546</v>
      </c>
      <c r="Q35" s="95">
        <v>5.9375</v>
      </c>
      <c r="R35" s="95">
        <v>5.0010000000000003</v>
      </c>
      <c r="S35" s="95">
        <v>4.0755555555555567</v>
      </c>
      <c r="T35" s="95">
        <v>5.3340000000000005</v>
      </c>
      <c r="U35" s="112" t="s">
        <v>399</v>
      </c>
      <c r="V35" s="95">
        <v>4.544545454545454</v>
      </c>
      <c r="W35" s="95">
        <v>5.25</v>
      </c>
      <c r="X35" s="95">
        <v>3.939090909090909</v>
      </c>
      <c r="Y35" s="95">
        <v>4.5454545454545459</v>
      </c>
      <c r="Z35" s="95">
        <v>3.332727272727273</v>
      </c>
      <c r="AA35" s="95">
        <v>4.6972727272727273</v>
      </c>
      <c r="AB35" s="95">
        <v>4.8500000000000005</v>
      </c>
      <c r="AC35" s="95">
        <v>4.6659999999999995</v>
      </c>
      <c r="AD35" s="95">
        <v>5</v>
      </c>
      <c r="AE35" s="95">
        <v>5.4545454545454541</v>
      </c>
      <c r="AF35" s="95">
        <v>4.5454545454545459</v>
      </c>
      <c r="AG35" s="95">
        <v>5.8650000000000002</v>
      </c>
      <c r="AH35" s="95">
        <v>6.5909090909090908</v>
      </c>
      <c r="AI35" s="95">
        <v>6.1363636363636367</v>
      </c>
      <c r="AJ35" s="95">
        <v>5.3340000000000005</v>
      </c>
      <c r="AK35" s="95">
        <v>5.3330000000000002</v>
      </c>
      <c r="AL35" s="95">
        <v>4.3940909090909095</v>
      </c>
      <c r="AM35" s="95">
        <v>5.1518181818181823</v>
      </c>
      <c r="AN35" s="95">
        <v>3.6363636363636362</v>
      </c>
      <c r="AO35" s="95">
        <v>4.5459090909090909</v>
      </c>
      <c r="AP35" s="95">
        <v>4.3340000000000005</v>
      </c>
      <c r="AQ35" s="95">
        <v>4</v>
      </c>
      <c r="AR35" s="95" t="s">
        <v>399</v>
      </c>
      <c r="AS35" s="95">
        <v>4.5445454545454549</v>
      </c>
      <c r="AT35" s="95" t="s">
        <v>399</v>
      </c>
      <c r="AU35" s="95">
        <v>1.2109090909090909</v>
      </c>
      <c r="AV35" s="95">
        <v>2.1209090909090906</v>
      </c>
      <c r="AW35" s="95">
        <v>5.1527272727272733</v>
      </c>
      <c r="AX35" s="95">
        <v>5.6669999999999998</v>
      </c>
    </row>
    <row r="36" spans="1:50" x14ac:dyDescent="0.35">
      <c r="A36" s="94" t="s">
        <v>64</v>
      </c>
      <c r="B36" s="94">
        <v>5</v>
      </c>
      <c r="C36" s="94" t="s">
        <v>46</v>
      </c>
      <c r="D36" s="26"/>
      <c r="E36" s="26"/>
      <c r="F36" s="26"/>
      <c r="G36" s="26"/>
      <c r="H36" s="26"/>
      <c r="I36" s="26"/>
      <c r="J36" s="26"/>
      <c r="K36" s="26"/>
      <c r="L36" s="26"/>
      <c r="M36" s="26"/>
      <c r="N36" s="26"/>
      <c r="O36" s="26"/>
      <c r="P36" s="26"/>
      <c r="Q36" s="26"/>
      <c r="R36" s="26"/>
      <c r="S36" s="26"/>
      <c r="T36" s="26"/>
      <c r="U36" s="113"/>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row>
    <row r="37" spans="1:50" x14ac:dyDescent="0.35">
      <c r="A37" s="94" t="s">
        <v>64</v>
      </c>
      <c r="B37" s="94">
        <v>5</v>
      </c>
      <c r="C37" s="94" t="s">
        <v>62</v>
      </c>
      <c r="D37" s="95">
        <v>5.3183333333333334</v>
      </c>
      <c r="E37" s="95">
        <v>5.2385714285714284</v>
      </c>
      <c r="F37" s="95">
        <v>4.668000000000001</v>
      </c>
      <c r="G37" s="95">
        <v>5</v>
      </c>
      <c r="H37" s="95">
        <v>6.1613095238095239</v>
      </c>
      <c r="I37" s="95">
        <v>6.1116666666666672</v>
      </c>
      <c r="J37" s="95">
        <v>6.6685714285714299</v>
      </c>
      <c r="K37" s="95">
        <v>5.3571428571428568</v>
      </c>
      <c r="L37" s="95">
        <v>6.0714285714285712</v>
      </c>
      <c r="M37" s="95">
        <v>6.3096428571428573</v>
      </c>
      <c r="N37" s="95">
        <v>6.4285714285714288</v>
      </c>
      <c r="O37" s="95">
        <v>6.7857142857142856</v>
      </c>
      <c r="P37" s="95">
        <v>6.6671428571428573</v>
      </c>
      <c r="Q37" s="95">
        <v>6.25</v>
      </c>
      <c r="R37" s="95">
        <v>5.2791666666666668</v>
      </c>
      <c r="S37" s="95">
        <v>5.0016666666666678</v>
      </c>
      <c r="T37" s="95">
        <v>5.5566666666666675</v>
      </c>
      <c r="U37" s="112" t="s">
        <v>399</v>
      </c>
      <c r="V37" s="95">
        <v>4.7614285714285716</v>
      </c>
      <c r="W37" s="95">
        <v>6.7857142857142856</v>
      </c>
      <c r="X37" s="95">
        <v>4.7614285714285716</v>
      </c>
      <c r="Y37" s="95">
        <v>5.7142857142857144</v>
      </c>
      <c r="Z37" s="95">
        <v>3.8085714285714292</v>
      </c>
      <c r="AA37" s="95">
        <v>5.7142857142857144</v>
      </c>
      <c r="AB37" s="95">
        <v>5.7157142857142862</v>
      </c>
      <c r="AC37" s="95">
        <v>6.1099999999999994</v>
      </c>
      <c r="AD37" s="95">
        <v>6.0714285714285712</v>
      </c>
      <c r="AE37" s="95">
        <v>6.7857142857142856</v>
      </c>
      <c r="AF37" s="95">
        <v>5.3571428571428568</v>
      </c>
      <c r="AG37" s="95">
        <v>6.8750000000000009</v>
      </c>
      <c r="AH37" s="95">
        <v>7.1428571428571432</v>
      </c>
      <c r="AI37" s="95">
        <v>7.8571428571428568</v>
      </c>
      <c r="AJ37" s="95">
        <v>6.1914285714285722</v>
      </c>
      <c r="AK37" s="95">
        <v>6.1099999999999994</v>
      </c>
      <c r="AL37" s="95">
        <v>5.0600000000000005</v>
      </c>
      <c r="AM37" s="95">
        <v>6.1914285714285722</v>
      </c>
      <c r="AN37" s="95">
        <v>3.9285714285714284</v>
      </c>
      <c r="AO37" s="95">
        <v>5.4764285714285714</v>
      </c>
      <c r="AP37" s="95">
        <v>5.5566666666666675</v>
      </c>
      <c r="AQ37" s="95">
        <v>4.7614285714285716</v>
      </c>
      <c r="AR37" s="95" t="s">
        <v>399</v>
      </c>
      <c r="AS37" s="95">
        <v>5.7142857142857153</v>
      </c>
      <c r="AT37" s="95" t="s">
        <v>399</v>
      </c>
      <c r="AU37" s="95">
        <v>0.4757142857142857</v>
      </c>
      <c r="AV37" s="95">
        <v>0.9514285714285714</v>
      </c>
      <c r="AW37" s="95">
        <v>6.1914285714285722</v>
      </c>
      <c r="AX37" s="95">
        <v>6.1116666666666672</v>
      </c>
    </row>
    <row r="38" spans="1:50" x14ac:dyDescent="0.35">
      <c r="A38" s="94" t="s">
        <v>441</v>
      </c>
      <c r="B38" s="94">
        <v>5</v>
      </c>
      <c r="C38" s="94" t="s">
        <v>407</v>
      </c>
      <c r="D38" s="95">
        <v>6.5996637426900557</v>
      </c>
      <c r="E38" s="95">
        <v>6.6679090909090961</v>
      </c>
      <c r="F38" s="95">
        <v>7.2654716981131937</v>
      </c>
      <c r="G38" s="95">
        <v>6.0135514018691572</v>
      </c>
      <c r="H38" s="95">
        <v>6.1440497076023384</v>
      </c>
      <c r="I38" s="95">
        <v>5.3938181818181903</v>
      </c>
      <c r="J38" s="95">
        <v>6.6327835051546531</v>
      </c>
      <c r="K38" s="95">
        <v>5.3348214285714288</v>
      </c>
      <c r="L38" s="95">
        <v>7.4107142857142856</v>
      </c>
      <c r="M38" s="95">
        <v>7.1287280701754421</v>
      </c>
      <c r="N38" s="95">
        <v>7.3684210526315788</v>
      </c>
      <c r="O38" s="95">
        <v>7.5</v>
      </c>
      <c r="P38" s="95">
        <v>7.0582882882882734</v>
      </c>
      <c r="Q38" s="95">
        <v>6.6588785046728969</v>
      </c>
      <c r="R38" s="95">
        <v>6.0922566371681475</v>
      </c>
      <c r="S38" s="95">
        <v>6.0006666666666835</v>
      </c>
      <c r="T38" s="95">
        <v>6.2314953271028131</v>
      </c>
      <c r="U38" s="112" t="s">
        <v>399</v>
      </c>
      <c r="V38" s="95">
        <v>7.961553398058248</v>
      </c>
      <c r="W38" s="95">
        <v>7.9861111111111107</v>
      </c>
      <c r="X38" s="95">
        <v>6.9565909090909175</v>
      </c>
      <c r="Y38" s="95">
        <v>7.2803669724770579</v>
      </c>
      <c r="Z38" s="95">
        <v>6.6374766355140133</v>
      </c>
      <c r="AA38" s="95">
        <v>5.1193303571428643</v>
      </c>
      <c r="AB38" s="95">
        <v>4.545272727272736</v>
      </c>
      <c r="AC38" s="95">
        <v>5.7468571428571469</v>
      </c>
      <c r="AD38" s="95">
        <v>6.1293859649122808</v>
      </c>
      <c r="AE38" s="95">
        <v>6.2719298245614032</v>
      </c>
      <c r="AF38" s="95">
        <v>6.0227272727272725</v>
      </c>
      <c r="AG38" s="95">
        <v>8.2020979532163789</v>
      </c>
      <c r="AH38" s="95">
        <v>8.6830357142857135</v>
      </c>
      <c r="AI38" s="95">
        <v>8.6590909090909083</v>
      </c>
      <c r="AJ38" s="95">
        <v>8.0832743362831767</v>
      </c>
      <c r="AK38" s="95">
        <v>7.5764545454545367</v>
      </c>
      <c r="AL38" s="95">
        <v>6.5255803571428563</v>
      </c>
      <c r="AM38" s="95">
        <v>7.6017757009345726</v>
      </c>
      <c r="AN38" s="95">
        <v>5.7272727272727275</v>
      </c>
      <c r="AO38" s="95">
        <v>6.9206696428571508</v>
      </c>
      <c r="AP38" s="95">
        <v>7.7990825688073278</v>
      </c>
      <c r="AQ38" s="95">
        <v>5.9309473684210614</v>
      </c>
      <c r="AR38" s="95" t="s">
        <v>399</v>
      </c>
      <c r="AS38" s="95">
        <v>7.9886486486486401</v>
      </c>
      <c r="AT38" s="95" t="s">
        <v>399</v>
      </c>
      <c r="AU38" s="95">
        <v>7.2799082568807272</v>
      </c>
      <c r="AV38" s="95">
        <v>6.7909259259259258</v>
      </c>
      <c r="AW38" s="95">
        <v>7.7990825688073278</v>
      </c>
      <c r="AX38" s="95">
        <v>8.3500934579439114</v>
      </c>
    </row>
    <row r="39" spans="1:50" x14ac:dyDescent="0.35">
      <c r="A39" s="94" t="s">
        <v>441</v>
      </c>
      <c r="B39" s="94">
        <v>5</v>
      </c>
      <c r="C39" s="94" t="s">
        <v>46</v>
      </c>
      <c r="D39" s="95">
        <v>6.5187601626016187</v>
      </c>
      <c r="E39" s="95">
        <v>6.6679746835443092</v>
      </c>
      <c r="F39" s="95">
        <v>7.1871428571428568</v>
      </c>
      <c r="G39" s="95">
        <v>5.8558974358974423</v>
      </c>
      <c r="H39" s="95">
        <v>5.9679573170731688</v>
      </c>
      <c r="I39" s="95">
        <v>5.1663749999999906</v>
      </c>
      <c r="J39" s="95">
        <v>6.3729411764705848</v>
      </c>
      <c r="K39" s="95">
        <v>5.2777777777777777</v>
      </c>
      <c r="L39" s="95">
        <v>7.4074074074074074</v>
      </c>
      <c r="M39" s="95">
        <v>7.1733841463414656</v>
      </c>
      <c r="N39" s="95">
        <v>7.3475609756097562</v>
      </c>
      <c r="O39" s="95">
        <v>7.5308641975308639</v>
      </c>
      <c r="P39" s="95">
        <v>7.0792592592592571</v>
      </c>
      <c r="Q39" s="95">
        <v>6.720779220779221</v>
      </c>
      <c r="R39" s="95">
        <v>6.0577439024390207</v>
      </c>
      <c r="S39" s="95">
        <v>6.053289473684206</v>
      </c>
      <c r="T39" s="95">
        <v>6.0615584415584394</v>
      </c>
      <c r="U39" s="112" t="s">
        <v>399</v>
      </c>
      <c r="V39" s="95">
        <v>8.1201282051282</v>
      </c>
      <c r="W39" s="95">
        <v>8.1329113924050631</v>
      </c>
      <c r="X39" s="95">
        <v>6.9463461538461484</v>
      </c>
      <c r="Y39" s="95">
        <v>7.352307692307698</v>
      </c>
      <c r="Z39" s="95">
        <v>6.535200000000005</v>
      </c>
      <c r="AA39" s="95">
        <v>5.1020731707316997</v>
      </c>
      <c r="AB39" s="95">
        <v>4.4856790123456802</v>
      </c>
      <c r="AC39" s="95">
        <v>5.8128205128205197</v>
      </c>
      <c r="AD39" s="95">
        <v>6.2195121951219514</v>
      </c>
      <c r="AE39" s="95">
        <v>6.4329268292682924</v>
      </c>
      <c r="AF39" s="95">
        <v>6</v>
      </c>
      <c r="AG39" s="95">
        <v>8.0185569105691066</v>
      </c>
      <c r="AH39" s="95">
        <v>8.53125</v>
      </c>
      <c r="AI39" s="95">
        <v>8.5256410256410255</v>
      </c>
      <c r="AJ39" s="95">
        <v>7.8867073170731707</v>
      </c>
      <c r="AK39" s="95">
        <v>7.3422784810126531</v>
      </c>
      <c r="AL39" s="95">
        <v>6.6160975609756107</v>
      </c>
      <c r="AM39" s="95">
        <v>7.7493506493506557</v>
      </c>
      <c r="AN39" s="95">
        <v>5.875</v>
      </c>
      <c r="AO39" s="95">
        <v>6.9145061728395021</v>
      </c>
      <c r="AP39" s="95">
        <v>8.0175949367088624</v>
      </c>
      <c r="AQ39" s="95">
        <v>5.7881944444444402</v>
      </c>
      <c r="AR39" s="95" t="s">
        <v>399</v>
      </c>
      <c r="AS39" s="95">
        <v>8.066296296296283</v>
      </c>
      <c r="AT39" s="95" t="s">
        <v>399</v>
      </c>
      <c r="AU39" s="95">
        <v>7.5015000000000054</v>
      </c>
      <c r="AV39" s="95">
        <v>6.709620253164565</v>
      </c>
      <c r="AW39" s="95">
        <v>7.7092500000000026</v>
      </c>
      <c r="AX39" s="95">
        <v>8.334624999999992</v>
      </c>
    </row>
    <row r="40" spans="1:50" x14ac:dyDescent="0.35">
      <c r="A40" s="94" t="s">
        <v>441</v>
      </c>
      <c r="B40" s="94">
        <v>5</v>
      </c>
      <c r="C40" s="94" t="s">
        <v>62</v>
      </c>
      <c r="D40" s="95">
        <v>7.0180246913580229</v>
      </c>
      <c r="E40" s="95">
        <v>6.9242307692307694</v>
      </c>
      <c r="F40" s="95">
        <v>7.6023999999999958</v>
      </c>
      <c r="G40" s="95">
        <v>6.6675999999999975</v>
      </c>
      <c r="H40" s="95">
        <v>6.8521913580246911</v>
      </c>
      <c r="I40" s="95">
        <v>6.4004000000000039</v>
      </c>
      <c r="J40" s="95">
        <v>7.6399999999999979</v>
      </c>
      <c r="K40" s="95">
        <v>5.7692307692307692</v>
      </c>
      <c r="L40" s="95">
        <v>7.4038461538461542</v>
      </c>
      <c r="M40" s="95">
        <v>7.235555555555556</v>
      </c>
      <c r="N40" s="95">
        <v>7.6851851851851851</v>
      </c>
      <c r="O40" s="95">
        <v>7.6</v>
      </c>
      <c r="P40" s="95">
        <v>7.2019999999999973</v>
      </c>
      <c r="Q40" s="95">
        <v>6.8269230769230766</v>
      </c>
      <c r="R40" s="95">
        <v>6.5392307692307705</v>
      </c>
      <c r="S40" s="95">
        <v>6.1116666666666708</v>
      </c>
      <c r="T40" s="95">
        <v>7.0523076923076928</v>
      </c>
      <c r="U40" s="112" t="s">
        <v>399</v>
      </c>
      <c r="V40" s="95">
        <v>7.5000000000000018</v>
      </c>
      <c r="W40" s="95">
        <v>8.0208333333333339</v>
      </c>
      <c r="X40" s="95">
        <v>7.1631481481481512</v>
      </c>
      <c r="Y40" s="95">
        <v>7.1823076923076892</v>
      </c>
      <c r="Z40" s="95">
        <v>7.1629629629629585</v>
      </c>
      <c r="AA40" s="95">
        <v>5.4666000000000006</v>
      </c>
      <c r="AB40" s="95">
        <v>5.1383333333333328</v>
      </c>
      <c r="AC40" s="95">
        <v>5.7581818181818187</v>
      </c>
      <c r="AD40" s="95">
        <v>6.1111111111111107</v>
      </c>
      <c r="AE40" s="95">
        <v>6.1111111111111107</v>
      </c>
      <c r="AF40" s="95">
        <v>6.25</v>
      </c>
      <c r="AG40" s="95">
        <v>8.9666666666666686</v>
      </c>
      <c r="AH40" s="95">
        <v>9.4444444444444446</v>
      </c>
      <c r="AI40" s="95">
        <v>9.2592592592592595</v>
      </c>
      <c r="AJ40" s="95">
        <v>8.7666666666666622</v>
      </c>
      <c r="AK40" s="95">
        <v>8.3962962962962919</v>
      </c>
      <c r="AL40" s="95">
        <v>6.6506000000000007</v>
      </c>
      <c r="AM40" s="95">
        <v>7.6011999999999977</v>
      </c>
      <c r="AN40" s="95">
        <v>5.7</v>
      </c>
      <c r="AO40" s="95">
        <v>7.3092307692307692</v>
      </c>
      <c r="AP40" s="95">
        <v>7.4683999999999982</v>
      </c>
      <c r="AQ40" s="95">
        <v>7.038333333333334</v>
      </c>
      <c r="AR40" s="95" t="s">
        <v>399</v>
      </c>
      <c r="AS40" s="95">
        <v>8.0780769230769192</v>
      </c>
      <c r="AT40" s="95" t="s">
        <v>399</v>
      </c>
      <c r="AU40" s="95">
        <v>6.6684000000000001</v>
      </c>
      <c r="AV40" s="95">
        <v>7.2008000000000001</v>
      </c>
      <c r="AW40" s="95">
        <v>8.4011999999999958</v>
      </c>
      <c r="AX40" s="95">
        <v>8.4729166666666647</v>
      </c>
    </row>
    <row r="41" spans="1:50" x14ac:dyDescent="0.35">
      <c r="A41" s="94" t="s">
        <v>442</v>
      </c>
      <c r="B41" s="94">
        <v>5</v>
      </c>
      <c r="C41" s="94" t="s">
        <v>407</v>
      </c>
      <c r="D41" s="95">
        <v>6.3897619047619045</v>
      </c>
      <c r="E41" s="95">
        <v>6.906428571428572</v>
      </c>
      <c r="F41" s="95">
        <v>6.666666666666667</v>
      </c>
      <c r="G41" s="95">
        <v>5.8984615384615386</v>
      </c>
      <c r="H41" s="95">
        <v>6.4435119047619054</v>
      </c>
      <c r="I41" s="95">
        <v>4.8715384615384618</v>
      </c>
      <c r="J41" s="95">
        <v>7.7783333333333333</v>
      </c>
      <c r="K41" s="95">
        <v>5.8928571428571432</v>
      </c>
      <c r="L41" s="95">
        <v>7.3214285714285712</v>
      </c>
      <c r="M41" s="95">
        <v>6.5825595238095245</v>
      </c>
      <c r="N41" s="95">
        <v>6.4285714285714288</v>
      </c>
      <c r="O41" s="95">
        <v>7.3214285714285712</v>
      </c>
      <c r="P41" s="95">
        <v>6.6676923076923078</v>
      </c>
      <c r="Q41" s="95">
        <v>6.5909090909090908</v>
      </c>
      <c r="R41" s="95">
        <v>4.8810714285714294</v>
      </c>
      <c r="S41" s="95">
        <v>5</v>
      </c>
      <c r="T41" s="95">
        <v>4.7225000000000001</v>
      </c>
      <c r="U41" s="112" t="s">
        <v>399</v>
      </c>
      <c r="V41" s="95">
        <v>7.7774999999999999</v>
      </c>
      <c r="W41" s="95">
        <v>8.0769230769230766</v>
      </c>
      <c r="X41" s="95">
        <v>6.9246153846153877</v>
      </c>
      <c r="Y41" s="95">
        <v>6.9441666666666668</v>
      </c>
      <c r="Z41" s="95">
        <v>6.9261538461538477</v>
      </c>
      <c r="AA41" s="95">
        <v>4.7610714285714284</v>
      </c>
      <c r="AB41" s="95">
        <v>4.5228571428571422</v>
      </c>
      <c r="AC41" s="95">
        <v>5.2774999999999999</v>
      </c>
      <c r="AD41" s="95">
        <v>5.9821428571428568</v>
      </c>
      <c r="AE41" s="95">
        <v>6.0714285714285712</v>
      </c>
      <c r="AF41" s="95">
        <v>5.8928571428571432</v>
      </c>
      <c r="AG41" s="95">
        <v>8.3485714285714305</v>
      </c>
      <c r="AH41" s="95">
        <v>9.0384615384615383</v>
      </c>
      <c r="AI41" s="95">
        <v>10</v>
      </c>
      <c r="AJ41" s="95">
        <v>8.0957142857142852</v>
      </c>
      <c r="AK41" s="95">
        <v>6.9057142857142866</v>
      </c>
      <c r="AL41" s="95">
        <v>6.6078571428571422</v>
      </c>
      <c r="AM41" s="95">
        <v>6.9246153846153851</v>
      </c>
      <c r="AN41" s="95">
        <v>6.0714285714285712</v>
      </c>
      <c r="AO41" s="95">
        <v>6.9046428571428597</v>
      </c>
      <c r="AP41" s="95">
        <v>8.2046153846153835</v>
      </c>
      <c r="AQ41" s="95">
        <v>5.8341666666666674</v>
      </c>
      <c r="AR41" s="95" t="s">
        <v>399</v>
      </c>
      <c r="AS41" s="95">
        <v>7.3814285714285717</v>
      </c>
      <c r="AT41" s="95" t="s">
        <v>399</v>
      </c>
      <c r="AU41" s="95">
        <v>4.7628571428571433</v>
      </c>
      <c r="AV41" s="95">
        <v>5.8976923076923082</v>
      </c>
      <c r="AW41" s="95">
        <v>7.9492307692307698</v>
      </c>
      <c r="AX41" s="95">
        <v>8.7192307692307693</v>
      </c>
    </row>
    <row r="42" spans="1:50" x14ac:dyDescent="0.35">
      <c r="A42" s="94" t="s">
        <v>442</v>
      </c>
      <c r="B42" s="94">
        <v>5</v>
      </c>
      <c r="C42" s="94" t="s">
        <v>46</v>
      </c>
      <c r="D42" s="95">
        <v>7.0847916666666668</v>
      </c>
      <c r="E42" s="95">
        <v>7.5025000000000013</v>
      </c>
      <c r="F42" s="95">
        <v>6.6657142857142855</v>
      </c>
      <c r="G42" s="95">
        <v>7.1457142857142868</v>
      </c>
      <c r="H42" s="95">
        <v>6.7189583333333331</v>
      </c>
      <c r="I42" s="95">
        <v>5.7142857142857144</v>
      </c>
      <c r="J42" s="95">
        <v>8.89</v>
      </c>
      <c r="K42" s="95">
        <v>6.5625</v>
      </c>
      <c r="L42" s="95">
        <v>6.25</v>
      </c>
      <c r="M42" s="95">
        <v>7.0491666666666664</v>
      </c>
      <c r="N42" s="95">
        <v>6.5625</v>
      </c>
      <c r="O42" s="95">
        <v>8.125</v>
      </c>
      <c r="P42" s="95">
        <v>7.6214285714285728</v>
      </c>
      <c r="Q42" s="95">
        <v>6.4285714285714288</v>
      </c>
      <c r="R42" s="95">
        <v>4.7918750000000001</v>
      </c>
      <c r="S42" s="95">
        <v>4.9999999999999991</v>
      </c>
      <c r="T42" s="95">
        <v>4.5837499999999993</v>
      </c>
      <c r="U42" s="112" t="s">
        <v>399</v>
      </c>
      <c r="V42" s="95">
        <v>7.4987499999999994</v>
      </c>
      <c r="W42" s="95">
        <v>7.5</v>
      </c>
      <c r="X42" s="95">
        <v>6.876875000000001</v>
      </c>
      <c r="Y42" s="95">
        <v>7.0837500000000002</v>
      </c>
      <c r="Z42" s="95">
        <v>6.6700000000000008</v>
      </c>
      <c r="AA42" s="95">
        <v>5.2074999999999996</v>
      </c>
      <c r="AB42" s="95">
        <v>5.4162500000000007</v>
      </c>
      <c r="AC42" s="95">
        <v>5.2371428571428575</v>
      </c>
      <c r="AD42" s="95">
        <v>6.5625</v>
      </c>
      <c r="AE42" s="95">
        <v>6.5625</v>
      </c>
      <c r="AF42" s="95">
        <v>6.5625</v>
      </c>
      <c r="AG42" s="95">
        <v>8.5162500000000012</v>
      </c>
      <c r="AH42" s="95">
        <v>8.9285714285714288</v>
      </c>
      <c r="AI42" s="95">
        <v>10</v>
      </c>
      <c r="AJ42" s="95">
        <v>9.1675000000000004</v>
      </c>
      <c r="AK42" s="95">
        <v>7.0850000000000009</v>
      </c>
      <c r="AL42" s="95">
        <v>6.3550000000000004</v>
      </c>
      <c r="AM42" s="95">
        <v>7.0850000000000009</v>
      </c>
      <c r="AN42" s="95">
        <v>5.625</v>
      </c>
      <c r="AO42" s="95">
        <v>7.7081249999999999</v>
      </c>
      <c r="AP42" s="95">
        <v>10</v>
      </c>
      <c r="AQ42" s="95">
        <v>5.7142857142857144</v>
      </c>
      <c r="AR42" s="95" t="s">
        <v>399</v>
      </c>
      <c r="AS42" s="95">
        <v>7.5012500000000006</v>
      </c>
      <c r="AT42" s="95" t="s">
        <v>399</v>
      </c>
      <c r="AU42" s="95">
        <v>5.0012499999999998</v>
      </c>
      <c r="AV42" s="95">
        <v>6.6671428571428573</v>
      </c>
      <c r="AW42" s="95">
        <v>9.0485714285714298</v>
      </c>
      <c r="AX42" s="95">
        <v>8.7512500000000006</v>
      </c>
    </row>
    <row r="43" spans="1:50" x14ac:dyDescent="0.35">
      <c r="A43" s="94" t="s">
        <v>442</v>
      </c>
      <c r="B43" s="94">
        <v>5</v>
      </c>
      <c r="C43" s="94" t="s">
        <v>62</v>
      </c>
      <c r="D43" s="95">
        <v>5.463055555555556</v>
      </c>
      <c r="E43" s="95">
        <v>6.1116666666666672</v>
      </c>
      <c r="F43" s="95">
        <v>6.668000000000001</v>
      </c>
      <c r="G43" s="95">
        <v>4.4433333333333342</v>
      </c>
      <c r="H43" s="95">
        <v>6.076249999999999</v>
      </c>
      <c r="I43" s="95">
        <v>3.8883333333333332</v>
      </c>
      <c r="J43" s="95">
        <v>6.666666666666667</v>
      </c>
      <c r="K43" s="95">
        <v>5</v>
      </c>
      <c r="L43" s="95">
        <v>8.75</v>
      </c>
      <c r="M43" s="95">
        <v>5.9604166666666671</v>
      </c>
      <c r="N43" s="95">
        <v>6.25</v>
      </c>
      <c r="O43" s="95">
        <v>6.25</v>
      </c>
      <c r="P43" s="95">
        <v>5.5550000000000006</v>
      </c>
      <c r="Q43" s="95" t="s">
        <v>399</v>
      </c>
      <c r="R43" s="95">
        <v>5</v>
      </c>
      <c r="S43" s="95">
        <v>5</v>
      </c>
      <c r="T43" s="95" t="s">
        <v>399</v>
      </c>
      <c r="U43" s="112" t="s">
        <v>399</v>
      </c>
      <c r="V43" s="95" t="s">
        <v>399</v>
      </c>
      <c r="W43" s="95">
        <v>9</v>
      </c>
      <c r="X43" s="95">
        <v>7.0010000000000003</v>
      </c>
      <c r="Y43" s="95" t="s">
        <v>399</v>
      </c>
      <c r="Z43" s="95">
        <v>7.3360000000000012</v>
      </c>
      <c r="AA43" s="95">
        <v>4.1658333333333326</v>
      </c>
      <c r="AB43" s="95">
        <v>3.331666666666667</v>
      </c>
      <c r="AC43" s="95">
        <v>5.3340000000000005</v>
      </c>
      <c r="AD43" s="95">
        <v>5.208333333333333</v>
      </c>
      <c r="AE43" s="95">
        <v>5.416666666666667</v>
      </c>
      <c r="AF43" s="95">
        <v>5</v>
      </c>
      <c r="AG43" s="95">
        <v>8.125</v>
      </c>
      <c r="AH43" s="95">
        <v>9.1666666666666661</v>
      </c>
      <c r="AI43" s="95">
        <v>10</v>
      </c>
      <c r="AJ43" s="95">
        <v>6.666666666666667</v>
      </c>
      <c r="AK43" s="95">
        <v>6.666666666666667</v>
      </c>
      <c r="AL43" s="95">
        <v>6.9450000000000003</v>
      </c>
      <c r="AM43" s="95">
        <v>6.668000000000001</v>
      </c>
      <c r="AN43" s="95">
        <v>6.666666666666667</v>
      </c>
      <c r="AO43" s="95">
        <v>5.833333333333333</v>
      </c>
      <c r="AP43" s="95">
        <v>6.1099999999999994</v>
      </c>
      <c r="AQ43" s="95">
        <v>6.0020000000000007</v>
      </c>
      <c r="AR43" s="95" t="s">
        <v>399</v>
      </c>
      <c r="AS43" s="95">
        <v>7.2216666666666667</v>
      </c>
      <c r="AT43" s="95" t="s">
        <v>399</v>
      </c>
      <c r="AU43" s="95">
        <v>4.4450000000000003</v>
      </c>
      <c r="AV43" s="95">
        <v>5</v>
      </c>
      <c r="AW43" s="95">
        <v>6.666666666666667</v>
      </c>
      <c r="AX43" s="95">
        <v>8.668000000000001</v>
      </c>
    </row>
    <row r="44" spans="1:50" x14ac:dyDescent="0.35">
      <c r="A44" s="94" t="s">
        <v>405</v>
      </c>
      <c r="B44" s="94">
        <v>5</v>
      </c>
      <c r="C44" s="94" t="s">
        <v>407</v>
      </c>
      <c r="D44" s="95">
        <v>6.7</v>
      </c>
      <c r="E44" s="95">
        <v>6.4292857142857143</v>
      </c>
      <c r="F44" s="95">
        <v>7.2736363636363643</v>
      </c>
      <c r="G44" s="95">
        <v>6.1553846153846159</v>
      </c>
      <c r="H44" s="95">
        <v>6.5820833333333342</v>
      </c>
      <c r="I44" s="95">
        <v>5.4757142857142851</v>
      </c>
      <c r="J44" s="95">
        <v>8.6108333333333338</v>
      </c>
      <c r="K44" s="95">
        <v>6.4285714285714288</v>
      </c>
      <c r="L44" s="95">
        <v>6.9230769230769234</v>
      </c>
      <c r="M44" s="95">
        <v>8.3632738095238093</v>
      </c>
      <c r="N44" s="95">
        <v>8.75</v>
      </c>
      <c r="O44" s="95">
        <v>8.75</v>
      </c>
      <c r="P44" s="95">
        <v>8.462307692307693</v>
      </c>
      <c r="Q44" s="95">
        <v>7.5</v>
      </c>
      <c r="R44" s="95">
        <v>5.7157142857142862</v>
      </c>
      <c r="S44" s="95">
        <v>6.6676923076923078</v>
      </c>
      <c r="T44" s="95">
        <v>5.24</v>
      </c>
      <c r="U44" s="112" t="s">
        <v>399</v>
      </c>
      <c r="V44" s="95">
        <v>7.6923076923076925</v>
      </c>
      <c r="W44" s="95">
        <v>8.0769230769230766</v>
      </c>
      <c r="X44" s="95">
        <v>7.5653846153846169</v>
      </c>
      <c r="Y44" s="95">
        <v>7.577272727272728</v>
      </c>
      <c r="Z44" s="95">
        <v>7.7791666666666677</v>
      </c>
      <c r="AA44" s="95">
        <v>6.7961538461538469</v>
      </c>
      <c r="AB44" s="95">
        <v>6.9238461538461546</v>
      </c>
      <c r="AC44" s="95">
        <v>6.9718181818181826</v>
      </c>
      <c r="AD44" s="95">
        <v>7.0535714285714288</v>
      </c>
      <c r="AE44" s="95">
        <v>7.3214285714285712</v>
      </c>
      <c r="AF44" s="95">
        <v>6.9230769230769234</v>
      </c>
      <c r="AG44" s="95">
        <v>9.0923809523809531</v>
      </c>
      <c r="AH44" s="95">
        <v>9.4642857142857135</v>
      </c>
      <c r="AI44" s="95">
        <v>9.615384615384615</v>
      </c>
      <c r="AJ44" s="95">
        <v>8.8092857142857142</v>
      </c>
      <c r="AK44" s="95">
        <v>8.5721428571428575</v>
      </c>
      <c r="AL44" s="95">
        <v>6.9873076923076933</v>
      </c>
      <c r="AM44" s="95">
        <v>7.4361538461538466</v>
      </c>
      <c r="AN44" s="95">
        <v>6.5384615384615383</v>
      </c>
      <c r="AO44" s="95">
        <v>8.33346153846154</v>
      </c>
      <c r="AP44" s="95">
        <v>9.2307692307692299</v>
      </c>
      <c r="AQ44" s="95">
        <v>7.3340000000000005</v>
      </c>
      <c r="AR44" s="95" t="s">
        <v>399</v>
      </c>
      <c r="AS44" s="95">
        <v>7.144285714285715</v>
      </c>
      <c r="AT44" s="95" t="s">
        <v>399</v>
      </c>
      <c r="AU44" s="95">
        <v>7.4361538461538466</v>
      </c>
      <c r="AV44" s="95">
        <v>7.62</v>
      </c>
      <c r="AW44" s="95">
        <v>9.7438461538461532</v>
      </c>
      <c r="AX44" s="95">
        <v>9.4876923076923081</v>
      </c>
    </row>
    <row r="45" spans="1:50" x14ac:dyDescent="0.35">
      <c r="A45" s="94" t="s">
        <v>405</v>
      </c>
      <c r="B45" s="94">
        <v>5</v>
      </c>
      <c r="C45" s="94" t="s">
        <v>46</v>
      </c>
      <c r="D45" s="95">
        <v>6.5095238095238104</v>
      </c>
      <c r="E45" s="95">
        <v>6.6685714285714299</v>
      </c>
      <c r="F45" s="95">
        <v>6.1116666666666672</v>
      </c>
      <c r="G45" s="95">
        <v>6.6683333333333339</v>
      </c>
      <c r="H45" s="95">
        <v>6.6466666666666674</v>
      </c>
      <c r="I45" s="95">
        <v>6.1899999999999995</v>
      </c>
      <c r="J45" s="95">
        <v>9.3339999999999996</v>
      </c>
      <c r="K45" s="95">
        <v>6.0714285714285712</v>
      </c>
      <c r="L45" s="95">
        <v>7.5</v>
      </c>
      <c r="M45" s="95">
        <v>8.333690476190478</v>
      </c>
      <c r="N45" s="95">
        <v>9.2857142857142865</v>
      </c>
      <c r="O45" s="95">
        <v>8.9285714285714288</v>
      </c>
      <c r="P45" s="95">
        <v>8.3350000000000009</v>
      </c>
      <c r="Q45" s="95">
        <v>6.7857142857142856</v>
      </c>
      <c r="R45" s="95">
        <v>5.0014285714285718</v>
      </c>
      <c r="S45" s="95">
        <v>5.5566666666666658</v>
      </c>
      <c r="T45" s="95">
        <v>5.24</v>
      </c>
      <c r="U45" s="112" t="s">
        <v>399</v>
      </c>
      <c r="V45" s="95">
        <v>9.4450000000000003</v>
      </c>
      <c r="W45" s="95">
        <v>9.1666666666666661</v>
      </c>
      <c r="X45" s="95">
        <v>8.3350000000000009</v>
      </c>
      <c r="Y45" s="95">
        <v>8.3350000000000009</v>
      </c>
      <c r="Z45" s="95">
        <v>8.3350000000000009</v>
      </c>
      <c r="AA45" s="95">
        <v>6.9466666666666663</v>
      </c>
      <c r="AB45" s="95">
        <v>6.6683333333333339</v>
      </c>
      <c r="AC45" s="95">
        <v>7.2250000000000014</v>
      </c>
      <c r="AD45" s="95">
        <v>7.3214285714285712</v>
      </c>
      <c r="AE45" s="95">
        <v>7.5</v>
      </c>
      <c r="AF45" s="95">
        <v>7.1428571428571432</v>
      </c>
      <c r="AG45" s="95">
        <v>9.3753571428571423</v>
      </c>
      <c r="AH45" s="95">
        <v>9.6428571428571423</v>
      </c>
      <c r="AI45" s="95">
        <v>9.2857142857142865</v>
      </c>
      <c r="AJ45" s="95">
        <v>9.524285714285714</v>
      </c>
      <c r="AK45" s="95">
        <v>9.0485714285714298</v>
      </c>
      <c r="AL45" s="95">
        <v>7.6391666666666671</v>
      </c>
      <c r="AM45" s="95">
        <v>7.7783333333333333</v>
      </c>
      <c r="AN45" s="95">
        <v>7.5</v>
      </c>
      <c r="AO45" s="95">
        <v>7.8571428571428568</v>
      </c>
      <c r="AP45" s="95">
        <v>8.5714285714285712</v>
      </c>
      <c r="AQ45" s="95">
        <v>7.3340000000000005</v>
      </c>
      <c r="AR45" s="95" t="s">
        <v>399</v>
      </c>
      <c r="AS45" s="95">
        <v>8.5728571428571438</v>
      </c>
      <c r="AT45" s="95" t="s">
        <v>399</v>
      </c>
      <c r="AU45" s="95">
        <v>9.0485714285714298</v>
      </c>
      <c r="AV45" s="95">
        <v>8.5728571428571438</v>
      </c>
      <c r="AW45" s="95">
        <v>10</v>
      </c>
      <c r="AX45" s="95">
        <v>9.524285714285714</v>
      </c>
    </row>
    <row r="46" spans="1:50" x14ac:dyDescent="0.35">
      <c r="A46" s="94" t="s">
        <v>405</v>
      </c>
      <c r="B46" s="94">
        <v>5</v>
      </c>
      <c r="C46" s="94" t="s">
        <v>62</v>
      </c>
      <c r="D46" s="95">
        <v>7.0377777777777775</v>
      </c>
      <c r="E46" s="95">
        <v>6.666666666666667</v>
      </c>
      <c r="F46" s="95">
        <v>8.668000000000001</v>
      </c>
      <c r="G46" s="95">
        <v>6.6683333333333339</v>
      </c>
      <c r="H46" s="95">
        <v>7.3608333333333329</v>
      </c>
      <c r="I46" s="95">
        <v>5.5549999999999997</v>
      </c>
      <c r="J46" s="95">
        <v>8.8883333333333336</v>
      </c>
      <c r="K46" s="95">
        <v>7.5</v>
      </c>
      <c r="L46" s="95">
        <v>7.5</v>
      </c>
      <c r="M46" s="95">
        <v>8.9237500000000001</v>
      </c>
      <c r="N46" s="95">
        <v>8.75</v>
      </c>
      <c r="O46" s="95">
        <v>9.1666666666666661</v>
      </c>
      <c r="P46" s="95">
        <v>9.4450000000000003</v>
      </c>
      <c r="Q46" s="95">
        <v>8.3333333333333339</v>
      </c>
      <c r="R46" s="95">
        <v>7.224166666666668</v>
      </c>
      <c r="S46" s="95">
        <v>8.3350000000000009</v>
      </c>
      <c r="T46" s="95">
        <v>6.1133333333333333</v>
      </c>
      <c r="U46" s="112" t="s">
        <v>399</v>
      </c>
      <c r="V46" s="95">
        <v>7.2216666666666667</v>
      </c>
      <c r="W46" s="95">
        <v>7.083333333333333</v>
      </c>
      <c r="X46" s="95">
        <v>6.6675000000000004</v>
      </c>
      <c r="Y46" s="95">
        <v>6.668000000000001</v>
      </c>
      <c r="Z46" s="95">
        <v>7.2233333333333336</v>
      </c>
      <c r="AA46" s="95">
        <v>7.5008333333333335</v>
      </c>
      <c r="AB46" s="95">
        <v>7.7783333333333333</v>
      </c>
      <c r="AC46" s="95" t="s">
        <v>399</v>
      </c>
      <c r="AD46" s="95">
        <v>7.083333333333333</v>
      </c>
      <c r="AE46" s="95">
        <v>7.5</v>
      </c>
      <c r="AF46" s="95">
        <v>6.666666666666667</v>
      </c>
      <c r="AG46" s="95">
        <v>9.1668055555555572</v>
      </c>
      <c r="AH46" s="95">
        <v>9.1666666666666661</v>
      </c>
      <c r="AI46" s="95">
        <v>10</v>
      </c>
      <c r="AJ46" s="95">
        <v>8.8883333333333336</v>
      </c>
      <c r="AK46" s="95">
        <v>8.89</v>
      </c>
      <c r="AL46" s="95">
        <v>7.0141666666666671</v>
      </c>
      <c r="AM46" s="95">
        <v>7.7783333333333333</v>
      </c>
      <c r="AN46" s="95">
        <v>6.25</v>
      </c>
      <c r="AO46" s="95">
        <v>8.8891666666666662</v>
      </c>
      <c r="AP46" s="95">
        <v>10</v>
      </c>
      <c r="AQ46" s="95">
        <v>7.3340000000000005</v>
      </c>
      <c r="AR46" s="95" t="s">
        <v>399</v>
      </c>
      <c r="AS46" s="95">
        <v>6.6683333333333339</v>
      </c>
      <c r="AT46" s="95" t="s">
        <v>399</v>
      </c>
      <c r="AU46" s="95">
        <v>5.5549999999999997</v>
      </c>
      <c r="AV46" s="95">
        <v>7.7783333333333333</v>
      </c>
      <c r="AW46" s="95">
        <v>9.4450000000000003</v>
      </c>
      <c r="AX46" s="95">
        <v>10</v>
      </c>
    </row>
    <row r="47" spans="1:50" x14ac:dyDescent="0.35">
      <c r="A47" s="94" t="s">
        <v>314</v>
      </c>
      <c r="B47" s="94">
        <v>5</v>
      </c>
      <c r="C47" s="94" t="s">
        <v>407</v>
      </c>
      <c r="D47" s="95">
        <v>5.955866666666668</v>
      </c>
      <c r="E47" s="95">
        <v>6.0004000000000044</v>
      </c>
      <c r="F47" s="95">
        <v>6.6669565217391282</v>
      </c>
      <c r="G47" s="95">
        <v>5.3031818181818187</v>
      </c>
      <c r="H47" s="95">
        <v>5.7832333333333334</v>
      </c>
      <c r="I47" s="95">
        <v>5.466400000000001</v>
      </c>
      <c r="J47" s="95">
        <v>6.0869565217391326</v>
      </c>
      <c r="K47" s="95">
        <v>5.416666666666667</v>
      </c>
      <c r="L47" s="95">
        <v>6.6304347826086953</v>
      </c>
      <c r="M47" s="95">
        <v>7.1361000000000017</v>
      </c>
      <c r="N47" s="95">
        <v>7</v>
      </c>
      <c r="O47" s="95">
        <v>7.708333333333333</v>
      </c>
      <c r="P47" s="95">
        <v>7.0833333333333295</v>
      </c>
      <c r="Q47" s="95">
        <v>6.9</v>
      </c>
      <c r="R47" s="95">
        <v>5.9430434782608694</v>
      </c>
      <c r="S47" s="95">
        <v>6.1919047619047634</v>
      </c>
      <c r="T47" s="95">
        <v>5.6068181818181824</v>
      </c>
      <c r="U47" s="112" t="s">
        <v>399</v>
      </c>
      <c r="V47" s="95">
        <v>7.2465217391304355</v>
      </c>
      <c r="W47" s="95">
        <v>7.8409090909090908</v>
      </c>
      <c r="X47" s="95">
        <v>6.4515217391304356</v>
      </c>
      <c r="Y47" s="95">
        <v>6.9586956521739136</v>
      </c>
      <c r="Z47" s="95">
        <v>5.911363636363637</v>
      </c>
      <c r="AA47" s="95">
        <v>5.397857142857144</v>
      </c>
      <c r="AB47" s="95">
        <v>5.2395238095238099</v>
      </c>
      <c r="AC47" s="95">
        <v>5.6147368421052635</v>
      </c>
      <c r="AD47" s="95">
        <v>4.8</v>
      </c>
      <c r="AE47" s="95">
        <v>4.7</v>
      </c>
      <c r="AF47" s="95">
        <v>4.9000000000000004</v>
      </c>
      <c r="AG47" s="95">
        <v>7.683366666666668</v>
      </c>
      <c r="AH47" s="95">
        <v>8.6</v>
      </c>
      <c r="AI47" s="95">
        <v>9.4</v>
      </c>
      <c r="AJ47" s="95">
        <v>6.5275000000000043</v>
      </c>
      <c r="AK47" s="95">
        <v>5.9095454545454542</v>
      </c>
      <c r="AL47" s="95">
        <v>5.7002000000000006</v>
      </c>
      <c r="AM47" s="95">
        <v>6.2504166666666707</v>
      </c>
      <c r="AN47" s="95">
        <v>5.2</v>
      </c>
      <c r="AO47" s="95">
        <v>6.5285416666666691</v>
      </c>
      <c r="AP47" s="95">
        <v>6.6668181818181855</v>
      </c>
      <c r="AQ47" s="95">
        <v>6.1675000000000004</v>
      </c>
      <c r="AR47" s="95" t="s">
        <v>399</v>
      </c>
      <c r="AS47" s="95">
        <v>6.0609090909090915</v>
      </c>
      <c r="AT47" s="95" t="s">
        <v>399</v>
      </c>
      <c r="AU47" s="95">
        <v>4.3931818181818176</v>
      </c>
      <c r="AV47" s="95">
        <v>3.788636363636364</v>
      </c>
      <c r="AW47" s="95">
        <v>7.1222727272727289</v>
      </c>
      <c r="AX47" s="95">
        <v>8.8339999999999979</v>
      </c>
    </row>
    <row r="48" spans="1:50" x14ac:dyDescent="0.35">
      <c r="A48" s="94" t="s">
        <v>314</v>
      </c>
      <c r="B48" s="94">
        <v>5</v>
      </c>
      <c r="C48" s="94" t="s">
        <v>46</v>
      </c>
      <c r="D48" s="95">
        <v>4.8879999999999999</v>
      </c>
      <c r="E48" s="95">
        <v>4.6659999999999995</v>
      </c>
      <c r="F48" s="95">
        <v>5.3320000000000007</v>
      </c>
      <c r="G48" s="95">
        <v>4.6659999999999995</v>
      </c>
      <c r="H48" s="95">
        <v>4.7908333333333335</v>
      </c>
      <c r="I48" s="95">
        <v>4.6659999999999995</v>
      </c>
      <c r="J48" s="95" t="s">
        <v>399</v>
      </c>
      <c r="K48" s="95" t="s">
        <v>399</v>
      </c>
      <c r="L48" s="95">
        <v>5.5</v>
      </c>
      <c r="M48" s="95">
        <v>5.6244999999999994</v>
      </c>
      <c r="N48" s="95">
        <v>6</v>
      </c>
      <c r="O48" s="95">
        <v>6</v>
      </c>
      <c r="P48" s="95">
        <v>3.9980000000000002</v>
      </c>
      <c r="Q48" s="95">
        <v>6.5</v>
      </c>
      <c r="R48" s="95">
        <v>5.4187500000000002</v>
      </c>
      <c r="S48" s="95" t="s">
        <v>399</v>
      </c>
      <c r="T48" s="95" t="s">
        <v>399</v>
      </c>
      <c r="U48" s="112" t="s">
        <v>399</v>
      </c>
      <c r="V48" s="95">
        <v>8.668000000000001</v>
      </c>
      <c r="W48" s="95">
        <v>8</v>
      </c>
      <c r="X48" s="95">
        <v>4.1675000000000004</v>
      </c>
      <c r="Y48" s="95" t="s">
        <v>399</v>
      </c>
      <c r="Z48" s="95" t="s">
        <v>399</v>
      </c>
      <c r="AA48" s="95">
        <v>4.585</v>
      </c>
      <c r="AB48" s="95" t="s">
        <v>399</v>
      </c>
      <c r="AC48" s="95" t="s">
        <v>399</v>
      </c>
      <c r="AD48" s="95">
        <v>2.75</v>
      </c>
      <c r="AE48" s="95">
        <v>3.5</v>
      </c>
      <c r="AF48" s="95">
        <v>2</v>
      </c>
      <c r="AG48" s="95">
        <v>6.1239999999999997</v>
      </c>
      <c r="AH48" s="95">
        <v>6</v>
      </c>
      <c r="AI48" s="95">
        <v>9.5</v>
      </c>
      <c r="AJ48" s="95" t="s">
        <v>399</v>
      </c>
      <c r="AK48" s="95" t="s">
        <v>399</v>
      </c>
      <c r="AL48" s="95">
        <v>4.75</v>
      </c>
      <c r="AM48" s="95" t="s">
        <v>399</v>
      </c>
      <c r="AN48" s="95">
        <v>4.5</v>
      </c>
      <c r="AO48" s="95">
        <v>4.9989999999999997</v>
      </c>
      <c r="AP48" s="95" t="s">
        <v>399</v>
      </c>
      <c r="AQ48" s="95">
        <v>3.9980000000000002</v>
      </c>
      <c r="AR48" s="95" t="s">
        <v>399</v>
      </c>
      <c r="AS48" s="95" t="s">
        <v>399</v>
      </c>
      <c r="AT48" s="95" t="s">
        <v>399</v>
      </c>
      <c r="AU48" s="95" t="s">
        <v>399</v>
      </c>
      <c r="AV48" s="95" t="s">
        <v>399</v>
      </c>
      <c r="AW48" s="95" t="s">
        <v>399</v>
      </c>
      <c r="AX48" s="95" t="s">
        <v>399</v>
      </c>
    </row>
    <row r="49" spans="1:50" x14ac:dyDescent="0.35">
      <c r="A49" s="94" t="s">
        <v>314</v>
      </c>
      <c r="B49" s="94">
        <v>5</v>
      </c>
      <c r="C49" s="94" t="s">
        <v>62</v>
      </c>
      <c r="D49" s="95">
        <v>6.222833333333333</v>
      </c>
      <c r="E49" s="95">
        <v>6.3340000000000005</v>
      </c>
      <c r="F49" s="95">
        <v>7.0377777777777784</v>
      </c>
      <c r="G49" s="95">
        <v>5.4905882352941182</v>
      </c>
      <c r="H49" s="95">
        <v>6.0313333333333343</v>
      </c>
      <c r="I49" s="95">
        <v>5.6665000000000001</v>
      </c>
      <c r="J49" s="95">
        <v>6.3163157894736841</v>
      </c>
      <c r="K49" s="95">
        <v>5.625</v>
      </c>
      <c r="L49" s="95">
        <v>6.9444444444444446</v>
      </c>
      <c r="M49" s="95">
        <v>7.5140000000000011</v>
      </c>
      <c r="N49" s="95">
        <v>7.25</v>
      </c>
      <c r="O49" s="95">
        <v>8.1578947368421044</v>
      </c>
      <c r="P49" s="95">
        <v>7.8952631578947345</v>
      </c>
      <c r="Q49" s="95">
        <v>7</v>
      </c>
      <c r="R49" s="95">
        <v>6.0534210526315801</v>
      </c>
      <c r="S49" s="95">
        <v>6.079411764705883</v>
      </c>
      <c r="T49" s="95">
        <v>5.9266666666666667</v>
      </c>
      <c r="U49" s="112" t="s">
        <v>399</v>
      </c>
      <c r="V49" s="95">
        <v>6.8516666666666666</v>
      </c>
      <c r="W49" s="95">
        <v>7.7941176470588234</v>
      </c>
      <c r="X49" s="95">
        <v>6.9323684210526331</v>
      </c>
      <c r="Y49" s="95">
        <v>7.1952631578947388</v>
      </c>
      <c r="Z49" s="95">
        <v>6.6694444444444461</v>
      </c>
      <c r="AA49" s="95">
        <v>5.5891176470588233</v>
      </c>
      <c r="AB49" s="95">
        <v>5.4917647058823533</v>
      </c>
      <c r="AC49" s="95">
        <v>5.8337500000000002</v>
      </c>
      <c r="AD49" s="95">
        <v>5.3125</v>
      </c>
      <c r="AE49" s="95">
        <v>5</v>
      </c>
      <c r="AF49" s="95">
        <v>5.625</v>
      </c>
      <c r="AG49" s="95">
        <v>8.0732083333333371</v>
      </c>
      <c r="AH49" s="95">
        <v>9.25</v>
      </c>
      <c r="AI49" s="95">
        <v>9.375</v>
      </c>
      <c r="AJ49" s="95">
        <v>7.0000000000000027</v>
      </c>
      <c r="AK49" s="95">
        <v>6.4827777777777786</v>
      </c>
      <c r="AL49" s="95">
        <v>5.9377499999999994</v>
      </c>
      <c r="AM49" s="95">
        <v>6.5005000000000006</v>
      </c>
      <c r="AN49" s="95">
        <v>5.375</v>
      </c>
      <c r="AO49" s="95">
        <v>6.9310526315789485</v>
      </c>
      <c r="AP49" s="95">
        <v>6.8522222222222222</v>
      </c>
      <c r="AQ49" s="95">
        <v>6.8906666666666672</v>
      </c>
      <c r="AR49" s="95" t="s">
        <v>399</v>
      </c>
      <c r="AS49" s="95">
        <v>6.492105263157895</v>
      </c>
      <c r="AT49" s="95" t="s">
        <v>399</v>
      </c>
      <c r="AU49" s="95">
        <v>4.6294444444444443</v>
      </c>
      <c r="AV49" s="95">
        <v>4.6305555555555564</v>
      </c>
      <c r="AW49" s="95">
        <v>7.5938888888888902</v>
      </c>
      <c r="AX49" s="95">
        <v>9.0199999999999978</v>
      </c>
    </row>
    <row r="50" spans="1:50" x14ac:dyDescent="0.35">
      <c r="A50" s="94" t="s">
        <v>315</v>
      </c>
      <c r="B50" s="94">
        <v>5</v>
      </c>
      <c r="C50" s="94" t="s">
        <v>407</v>
      </c>
      <c r="D50" s="95">
        <v>6.7926870748299306</v>
      </c>
      <c r="E50" s="95">
        <v>6.9454166666666604</v>
      </c>
      <c r="F50" s="95">
        <v>7.1227272727272721</v>
      </c>
      <c r="G50" s="95">
        <v>6.3058695652173871</v>
      </c>
      <c r="H50" s="95">
        <v>6.6898469387755082</v>
      </c>
      <c r="I50" s="95">
        <v>6.3897916666666594</v>
      </c>
      <c r="J50" s="95">
        <v>7.484081632653063</v>
      </c>
      <c r="K50" s="95">
        <v>5.7653061224489797</v>
      </c>
      <c r="L50" s="95">
        <v>7.135416666666667</v>
      </c>
      <c r="M50" s="95">
        <v>8.0402380952380952</v>
      </c>
      <c r="N50" s="95">
        <v>8.3673469387755102</v>
      </c>
      <c r="O50" s="95">
        <v>8.4183673469387763</v>
      </c>
      <c r="P50" s="95">
        <v>8.4408510638297933</v>
      </c>
      <c r="Q50" s="95">
        <v>6.9897959183673466</v>
      </c>
      <c r="R50" s="95">
        <v>6.1916326530612222</v>
      </c>
      <c r="S50" s="95">
        <v>6.6681818181818109</v>
      </c>
      <c r="T50" s="95">
        <v>5.6952083333333299</v>
      </c>
      <c r="U50" s="112" t="s">
        <v>399</v>
      </c>
      <c r="V50" s="95">
        <v>7.777916666666667</v>
      </c>
      <c r="W50" s="95">
        <v>7.9255319148936172</v>
      </c>
      <c r="X50" s="95">
        <v>7.32076086956521</v>
      </c>
      <c r="Y50" s="95">
        <v>7.3353333333333302</v>
      </c>
      <c r="Z50" s="95">
        <v>7.3206521739130448</v>
      </c>
      <c r="AA50" s="95">
        <v>5.9038541666666617</v>
      </c>
      <c r="AB50" s="95">
        <v>5.4356521739130388</v>
      </c>
      <c r="AC50" s="95">
        <v>6.4553191489361677</v>
      </c>
      <c r="AD50" s="95">
        <v>6.8367346938775508</v>
      </c>
      <c r="AE50" s="95">
        <v>6.8877551020408161</v>
      </c>
      <c r="AF50" s="95">
        <v>6.7553191489361701</v>
      </c>
      <c r="AG50" s="95">
        <v>8.170578231292513</v>
      </c>
      <c r="AH50" s="95">
        <v>8.2446808510638299</v>
      </c>
      <c r="AI50" s="95">
        <v>9.1111111111111107</v>
      </c>
      <c r="AJ50" s="95">
        <v>7.8236734693877574</v>
      </c>
      <c r="AK50" s="95">
        <v>7.6600000000000028</v>
      </c>
      <c r="AL50" s="95">
        <v>6.6924489795918349</v>
      </c>
      <c r="AM50" s="95">
        <v>7.3616666666666655</v>
      </c>
      <c r="AN50" s="95">
        <v>6.0714285714285712</v>
      </c>
      <c r="AO50" s="95">
        <v>6.8412499999999952</v>
      </c>
      <c r="AP50" s="95">
        <v>7.8027659574468098</v>
      </c>
      <c r="AQ50" s="95">
        <v>5.6595348837209309</v>
      </c>
      <c r="AR50" s="95" t="s">
        <v>399</v>
      </c>
      <c r="AS50" s="95">
        <v>6.8760416666666693</v>
      </c>
      <c r="AT50" s="95" t="s">
        <v>399</v>
      </c>
      <c r="AU50" s="95">
        <v>4.5589795918367342</v>
      </c>
      <c r="AV50" s="95">
        <v>4.6942857142857148</v>
      </c>
      <c r="AW50" s="95">
        <v>7.8240816326530656</v>
      </c>
      <c r="AX50" s="95">
        <v>6.7357142857142822</v>
      </c>
    </row>
    <row r="51" spans="1:50" x14ac:dyDescent="0.35">
      <c r="A51" s="94" t="s">
        <v>315</v>
      </c>
      <c r="B51" s="94">
        <v>5</v>
      </c>
      <c r="C51" s="94" t="s">
        <v>46</v>
      </c>
      <c r="D51" s="95">
        <v>6.3169298245614041</v>
      </c>
      <c r="E51" s="95">
        <v>6.2972222222222225</v>
      </c>
      <c r="F51" s="95">
        <v>5.965789473684211</v>
      </c>
      <c r="G51" s="95">
        <v>6.6683333333333339</v>
      </c>
      <c r="H51" s="95">
        <v>6.0419736842105269</v>
      </c>
      <c r="I51" s="95">
        <v>5.087894736842105</v>
      </c>
      <c r="J51" s="95">
        <v>6.8431578947368426</v>
      </c>
      <c r="K51" s="95">
        <v>5.5263157894736841</v>
      </c>
      <c r="L51" s="95">
        <v>6.7105263157894735</v>
      </c>
      <c r="M51" s="95">
        <v>7.6099561403508789</v>
      </c>
      <c r="N51" s="95">
        <v>7.5</v>
      </c>
      <c r="O51" s="95">
        <v>7.8947368421052628</v>
      </c>
      <c r="P51" s="95">
        <v>8.1494444444444429</v>
      </c>
      <c r="Q51" s="95">
        <v>7.1052631578947372</v>
      </c>
      <c r="R51" s="95">
        <v>5.8781578947368436</v>
      </c>
      <c r="S51" s="95">
        <v>6.317368421052632</v>
      </c>
      <c r="T51" s="95">
        <v>5.4389473684210525</v>
      </c>
      <c r="U51" s="112" t="s">
        <v>399</v>
      </c>
      <c r="V51" s="95">
        <v>8.2463157894736838</v>
      </c>
      <c r="W51" s="95">
        <v>8.235294117647058</v>
      </c>
      <c r="X51" s="95">
        <v>6.946666666666669</v>
      </c>
      <c r="Y51" s="95">
        <v>6.6688888888888904</v>
      </c>
      <c r="Z51" s="95">
        <v>7.2244444444444458</v>
      </c>
      <c r="AA51" s="95">
        <v>5.61421052631579</v>
      </c>
      <c r="AB51" s="95">
        <v>4.8144444444444439</v>
      </c>
      <c r="AC51" s="95">
        <v>6.1410526315789475</v>
      </c>
      <c r="AD51" s="95">
        <v>6.0526315789473681</v>
      </c>
      <c r="AE51" s="95">
        <v>6.3157894736842106</v>
      </c>
      <c r="AF51" s="95">
        <v>5.7894736842105265</v>
      </c>
      <c r="AG51" s="95">
        <v>7.2991666666666681</v>
      </c>
      <c r="AH51" s="95">
        <v>7.1052631578947372</v>
      </c>
      <c r="AI51" s="95">
        <v>8.6111111111111107</v>
      </c>
      <c r="AJ51" s="95">
        <v>7.01842105263158</v>
      </c>
      <c r="AK51" s="95">
        <v>6.4910526315789472</v>
      </c>
      <c r="AL51" s="95">
        <v>6.4036842105263156</v>
      </c>
      <c r="AM51" s="95">
        <v>6.8522222222222222</v>
      </c>
      <c r="AN51" s="95">
        <v>6.0526315789473681</v>
      </c>
      <c r="AO51" s="95">
        <v>6.4923684210526336</v>
      </c>
      <c r="AP51" s="95">
        <v>7.8963157894736842</v>
      </c>
      <c r="AQ51" s="95">
        <v>5.0005555555555556</v>
      </c>
      <c r="AR51" s="95" t="s">
        <v>399</v>
      </c>
      <c r="AS51" s="95">
        <v>7.3694736842105257</v>
      </c>
      <c r="AT51" s="95" t="s">
        <v>399</v>
      </c>
      <c r="AU51" s="95">
        <v>5.0889473684210529</v>
      </c>
      <c r="AV51" s="95">
        <v>4.21</v>
      </c>
      <c r="AW51" s="95">
        <v>7.8963157894736842</v>
      </c>
      <c r="AX51" s="95">
        <v>8.0715789473684207</v>
      </c>
    </row>
    <row r="52" spans="1:50" x14ac:dyDescent="0.35">
      <c r="A52" s="94" t="s">
        <v>315</v>
      </c>
      <c r="B52" s="94">
        <v>5</v>
      </c>
      <c r="C52" s="94" t="s">
        <v>62</v>
      </c>
      <c r="D52" s="95">
        <v>7.144345238095239</v>
      </c>
      <c r="E52" s="95">
        <v>7.5010714285714259</v>
      </c>
      <c r="F52" s="95">
        <v>7.9730434782608652</v>
      </c>
      <c r="G52" s="95">
        <v>6.1744444444444424</v>
      </c>
      <c r="H52" s="95">
        <v>7.1906249999999998</v>
      </c>
      <c r="I52" s="95">
        <v>7.2855555555555531</v>
      </c>
      <c r="J52" s="95">
        <v>7.9771428571428533</v>
      </c>
      <c r="K52" s="95">
        <v>6.0714285714285712</v>
      </c>
      <c r="L52" s="95">
        <v>7.5</v>
      </c>
      <c r="M52" s="95">
        <v>8.2964285714285726</v>
      </c>
      <c r="N52" s="95">
        <v>8.9285714285714288</v>
      </c>
      <c r="O52" s="95">
        <v>8.6607142857142865</v>
      </c>
      <c r="P52" s="95">
        <v>8.7666666666666622</v>
      </c>
      <c r="Q52" s="95">
        <v>6.7857142857142856</v>
      </c>
      <c r="R52" s="95">
        <v>6.4894642857142868</v>
      </c>
      <c r="S52" s="95">
        <v>7.085</v>
      </c>
      <c r="T52" s="95">
        <v>5.9270370370370404</v>
      </c>
      <c r="U52" s="112" t="s">
        <v>399</v>
      </c>
      <c r="V52" s="95">
        <v>7.4070370370370382</v>
      </c>
      <c r="W52" s="95">
        <v>7.5892857142857144</v>
      </c>
      <c r="X52" s="95">
        <v>7.5017307692307718</v>
      </c>
      <c r="Y52" s="95">
        <v>7.7351999999999963</v>
      </c>
      <c r="Z52" s="95">
        <v>7.3092307692307648</v>
      </c>
      <c r="AA52" s="95">
        <v>6.0730357142857168</v>
      </c>
      <c r="AB52" s="95">
        <v>5.8040740740740722</v>
      </c>
      <c r="AC52" s="95">
        <v>6.6685185185185158</v>
      </c>
      <c r="AD52" s="95">
        <v>7.5</v>
      </c>
      <c r="AE52" s="95">
        <v>7.3214285714285712</v>
      </c>
      <c r="AF52" s="95">
        <v>7.6923076923076925</v>
      </c>
      <c r="AG52" s="95">
        <v>8.8246130952380941</v>
      </c>
      <c r="AH52" s="95">
        <v>9.2307692307692299</v>
      </c>
      <c r="AI52" s="95">
        <v>9.6999999999999993</v>
      </c>
      <c r="AJ52" s="95">
        <v>8.3335714285714282</v>
      </c>
      <c r="AK52" s="95">
        <v>8.4623076923076894</v>
      </c>
      <c r="AL52" s="95">
        <v>7.0539285714285711</v>
      </c>
      <c r="AM52" s="95">
        <v>7.8578571428571404</v>
      </c>
      <c r="AN52" s="95">
        <v>6.25</v>
      </c>
      <c r="AO52" s="95">
        <v>7.2231481481481481</v>
      </c>
      <c r="AP52" s="95">
        <v>7.9499999999999966</v>
      </c>
      <c r="AQ52" s="95">
        <v>6.1116666666666708</v>
      </c>
      <c r="AR52" s="95" t="s">
        <v>399</v>
      </c>
      <c r="AS52" s="95">
        <v>6.914814814814811</v>
      </c>
      <c r="AT52" s="95" t="s">
        <v>399</v>
      </c>
      <c r="AU52" s="95">
        <v>4.5250000000000004</v>
      </c>
      <c r="AV52" s="95">
        <v>5.3582142857142872</v>
      </c>
      <c r="AW52" s="95">
        <v>7.9767857142857119</v>
      </c>
      <c r="AX52" s="95">
        <v>6.1914285714285722</v>
      </c>
    </row>
    <row r="53" spans="1:50" x14ac:dyDescent="0.35">
      <c r="A53" s="94" t="s">
        <v>316</v>
      </c>
      <c r="B53" s="94">
        <v>5</v>
      </c>
      <c r="C53" s="94" t="s">
        <v>407</v>
      </c>
      <c r="D53" s="95">
        <v>5.7458943089430905</v>
      </c>
      <c r="E53" s="95">
        <v>6.4039473684210515</v>
      </c>
      <c r="F53" s="95">
        <v>6.0008571428571384</v>
      </c>
      <c r="G53" s="95">
        <v>5.2143589743589702</v>
      </c>
      <c r="H53" s="95">
        <v>5.7974999999999994</v>
      </c>
      <c r="I53" s="95">
        <v>5.2248648648648714</v>
      </c>
      <c r="J53" s="95">
        <v>5.8817647058823574</v>
      </c>
      <c r="K53" s="95">
        <v>5</v>
      </c>
      <c r="L53" s="95">
        <v>7.3648648648648649</v>
      </c>
      <c r="M53" s="95">
        <v>6.7464227642276429</v>
      </c>
      <c r="N53" s="95">
        <v>6.8125</v>
      </c>
      <c r="O53" s="95">
        <v>7.5</v>
      </c>
      <c r="P53" s="95">
        <v>6.6673170731707305</v>
      </c>
      <c r="Q53" s="95">
        <v>6.2179487179487181</v>
      </c>
      <c r="R53" s="95">
        <v>5.9651315789473704</v>
      </c>
      <c r="S53" s="95">
        <v>5.6256250000000039</v>
      </c>
      <c r="T53" s="95">
        <v>6.3157894736842124</v>
      </c>
      <c r="U53" s="112" t="s">
        <v>399</v>
      </c>
      <c r="V53" s="95">
        <v>5.5832500000000014</v>
      </c>
      <c r="W53" s="95">
        <v>6.6891891891891895</v>
      </c>
      <c r="X53" s="95">
        <v>5.8582857142857119</v>
      </c>
      <c r="Y53" s="95">
        <v>5.9390625000000012</v>
      </c>
      <c r="Z53" s="95">
        <v>5.6870588235294077</v>
      </c>
      <c r="AA53" s="95">
        <v>5.2193421052631619</v>
      </c>
      <c r="AB53" s="95">
        <v>4.9999999999999964</v>
      </c>
      <c r="AC53" s="95">
        <v>5.6194285714285677</v>
      </c>
      <c r="AD53" s="95">
        <v>5.3353658536585362</v>
      </c>
      <c r="AE53" s="95">
        <v>5.375</v>
      </c>
      <c r="AF53" s="95">
        <v>5.3125</v>
      </c>
      <c r="AG53" s="95">
        <v>7.4697154471544716</v>
      </c>
      <c r="AH53" s="95">
        <v>8.7820512820512828</v>
      </c>
      <c r="AI53" s="95">
        <v>8.9473684210526319</v>
      </c>
      <c r="AJ53" s="95">
        <v>6.239743589743588</v>
      </c>
      <c r="AK53" s="95">
        <v>6.1543589743589724</v>
      </c>
      <c r="AL53" s="95">
        <v>4.5731707317073162</v>
      </c>
      <c r="AM53" s="95">
        <v>4.6153846153846194</v>
      </c>
      <c r="AN53" s="95">
        <v>4.5</v>
      </c>
      <c r="AO53" s="95">
        <v>6.2728947368421073</v>
      </c>
      <c r="AP53" s="95">
        <v>6.2969444444444429</v>
      </c>
      <c r="AQ53" s="95">
        <v>6.2868571428571416</v>
      </c>
      <c r="AR53" s="95" t="s">
        <v>399</v>
      </c>
      <c r="AS53" s="95">
        <v>4.7146341463414592</v>
      </c>
      <c r="AT53" s="95" t="s">
        <v>399</v>
      </c>
      <c r="AU53" s="95">
        <v>3.4235135135135137</v>
      </c>
      <c r="AV53" s="95">
        <v>4.0200000000000014</v>
      </c>
      <c r="AW53" s="95">
        <v>6.8428947368421014</v>
      </c>
      <c r="AX53" s="95">
        <v>6.0791176470588244</v>
      </c>
    </row>
    <row r="54" spans="1:50" x14ac:dyDescent="0.35">
      <c r="A54" s="94" t="s">
        <v>316</v>
      </c>
      <c r="B54" s="94">
        <v>5</v>
      </c>
      <c r="C54" s="94" t="s">
        <v>46</v>
      </c>
      <c r="D54" s="95">
        <v>6.4061764705882354</v>
      </c>
      <c r="E54" s="95">
        <v>6.4587500000000002</v>
      </c>
      <c r="F54" s="95">
        <v>7.3346666666666671</v>
      </c>
      <c r="G54" s="95">
        <v>6.0013333333333341</v>
      </c>
      <c r="H54" s="95">
        <v>6.4911274509803922</v>
      </c>
      <c r="I54" s="95">
        <v>5.8337500000000002</v>
      </c>
      <c r="J54" s="95">
        <v>6.6664285714285709</v>
      </c>
      <c r="K54" s="95">
        <v>6.3235294117647056</v>
      </c>
      <c r="L54" s="95">
        <v>7.166666666666667</v>
      </c>
      <c r="M54" s="95">
        <v>7.0466666666666669</v>
      </c>
      <c r="N54" s="95">
        <v>7.2058823529411766</v>
      </c>
      <c r="O54" s="95">
        <v>7.7941176470588234</v>
      </c>
      <c r="P54" s="95">
        <v>7.2552941176470593</v>
      </c>
      <c r="Q54" s="95">
        <v>6.25</v>
      </c>
      <c r="R54" s="95">
        <v>6.146250000000002</v>
      </c>
      <c r="S54" s="95">
        <v>5.5566666666666675</v>
      </c>
      <c r="T54" s="95">
        <v>6.6668750000000001</v>
      </c>
      <c r="U54" s="112" t="s">
        <v>399</v>
      </c>
      <c r="V54" s="95">
        <v>7.0837500000000002</v>
      </c>
      <c r="W54" s="95">
        <v>7.65625</v>
      </c>
      <c r="X54" s="95">
        <v>6.2834615384615384</v>
      </c>
      <c r="Y54" s="95">
        <v>6.6683333333333339</v>
      </c>
      <c r="Z54" s="95">
        <v>5.8984615384615386</v>
      </c>
      <c r="AA54" s="95">
        <v>6.2230000000000016</v>
      </c>
      <c r="AB54" s="95">
        <v>5.5566666666666675</v>
      </c>
      <c r="AC54" s="95">
        <v>7.1435714285714287</v>
      </c>
      <c r="AD54" s="95">
        <v>5.6617647058823533</v>
      </c>
      <c r="AE54" s="95">
        <v>5.882352941176471</v>
      </c>
      <c r="AF54" s="95">
        <v>5.46875</v>
      </c>
      <c r="AG54" s="95">
        <v>7.5940686274509819</v>
      </c>
      <c r="AH54" s="95">
        <v>8.1666666666666661</v>
      </c>
      <c r="AI54" s="95">
        <v>9.375</v>
      </c>
      <c r="AJ54" s="95">
        <v>7.0837500000000002</v>
      </c>
      <c r="AK54" s="95">
        <v>6.0418750000000001</v>
      </c>
      <c r="AL54" s="95">
        <v>5.8088235294117654</v>
      </c>
      <c r="AM54" s="95">
        <v>6</v>
      </c>
      <c r="AN54" s="95">
        <v>5.78125</v>
      </c>
      <c r="AO54" s="95">
        <v>6.5485714285714307</v>
      </c>
      <c r="AP54" s="95">
        <v>6.9230769230769234</v>
      </c>
      <c r="AQ54" s="95">
        <v>6.1553846153846159</v>
      </c>
      <c r="AR54" s="95" t="s">
        <v>399</v>
      </c>
      <c r="AS54" s="95">
        <v>6.078235294117647</v>
      </c>
      <c r="AT54" s="95" t="s">
        <v>399</v>
      </c>
      <c r="AU54" s="95">
        <v>4.3756250000000003</v>
      </c>
      <c r="AV54" s="95">
        <v>4.3600000000000003</v>
      </c>
      <c r="AW54" s="95">
        <v>7.2925000000000004</v>
      </c>
      <c r="AX54" s="95">
        <v>6.4292857142857143</v>
      </c>
    </row>
    <row r="55" spans="1:50" x14ac:dyDescent="0.35">
      <c r="A55" s="94" t="s">
        <v>316</v>
      </c>
      <c r="B55" s="94">
        <v>5</v>
      </c>
      <c r="C55" s="94" t="s">
        <v>62</v>
      </c>
      <c r="D55" s="95">
        <v>5.2781944444444449</v>
      </c>
      <c r="E55" s="95">
        <v>6.364090909090911</v>
      </c>
      <c r="F55" s="95">
        <v>5.0005000000000006</v>
      </c>
      <c r="G55" s="95">
        <v>4.7225000000000001</v>
      </c>
      <c r="H55" s="95">
        <v>5.3061805555555557</v>
      </c>
      <c r="I55" s="95">
        <v>4.7609523809523804</v>
      </c>
      <c r="J55" s="95">
        <v>5.3324999999999996</v>
      </c>
      <c r="K55" s="95">
        <v>4.0217391304347823</v>
      </c>
      <c r="L55" s="95">
        <v>7.5</v>
      </c>
      <c r="M55" s="95">
        <v>6.5337500000000013</v>
      </c>
      <c r="N55" s="95">
        <v>6.5217391304347823</v>
      </c>
      <c r="O55" s="95">
        <v>7.291666666666667</v>
      </c>
      <c r="P55" s="95">
        <v>6.2508333333333317</v>
      </c>
      <c r="Q55" s="95">
        <v>6.1956521739130439</v>
      </c>
      <c r="R55" s="95">
        <v>5.8334090909090923</v>
      </c>
      <c r="S55" s="95">
        <v>5.6669999999999998</v>
      </c>
      <c r="T55" s="95">
        <v>6.0604545454545464</v>
      </c>
      <c r="U55" s="112" t="s">
        <v>399</v>
      </c>
      <c r="V55" s="95">
        <v>4.5829166666666667</v>
      </c>
      <c r="W55" s="95">
        <v>5.9523809523809526</v>
      </c>
      <c r="X55" s="95">
        <v>5.6070454545454558</v>
      </c>
      <c r="Y55" s="95">
        <v>5.5015000000000001</v>
      </c>
      <c r="Z55" s="95">
        <v>5.5561904761904763</v>
      </c>
      <c r="AA55" s="95">
        <v>4.5647826086956513</v>
      </c>
      <c r="AB55" s="95">
        <v>4.602380952380952</v>
      </c>
      <c r="AC55" s="95">
        <v>4.6033333333333335</v>
      </c>
      <c r="AD55" s="95">
        <v>5.104166666666667</v>
      </c>
      <c r="AE55" s="95">
        <v>5</v>
      </c>
      <c r="AF55" s="95">
        <v>5.208333333333333</v>
      </c>
      <c r="AG55" s="95">
        <v>7.3816319444444458</v>
      </c>
      <c r="AH55" s="95">
        <v>9.1666666666666661</v>
      </c>
      <c r="AI55" s="95">
        <v>8.6363636363636367</v>
      </c>
      <c r="AJ55" s="95">
        <v>5.6526086956521748</v>
      </c>
      <c r="AK55" s="95">
        <v>6.2326086956521722</v>
      </c>
      <c r="AL55" s="95">
        <v>3.6979166666666665</v>
      </c>
      <c r="AM55" s="95">
        <v>3.75</v>
      </c>
      <c r="AN55" s="95">
        <v>3.6458333333333335</v>
      </c>
      <c r="AO55" s="95">
        <v>6.1120833333333371</v>
      </c>
      <c r="AP55" s="95">
        <v>5.9430434782608721</v>
      </c>
      <c r="AQ55" s="95">
        <v>6.3645454545454578</v>
      </c>
      <c r="AR55" s="95" t="s">
        <v>399</v>
      </c>
      <c r="AS55" s="95">
        <v>3.7487499999999994</v>
      </c>
      <c r="AT55" s="95" t="s">
        <v>399</v>
      </c>
      <c r="AU55" s="95">
        <v>2.6980952380952381</v>
      </c>
      <c r="AV55" s="95">
        <v>3.8095238095238093</v>
      </c>
      <c r="AW55" s="95">
        <v>6.5159090909090915</v>
      </c>
      <c r="AX55" s="95">
        <v>5.8340000000000005</v>
      </c>
    </row>
    <row r="56" spans="1:50" x14ac:dyDescent="0.35">
      <c r="A56" s="94" t="s">
        <v>317</v>
      </c>
      <c r="B56" s="94">
        <v>5</v>
      </c>
      <c r="C56" s="94" t="s">
        <v>407</v>
      </c>
      <c r="D56" s="95">
        <v>5.883214285714284</v>
      </c>
      <c r="E56" s="95">
        <v>6.2180769230769126</v>
      </c>
      <c r="F56" s="95">
        <v>6.0133333333333345</v>
      </c>
      <c r="G56" s="95">
        <v>5.1776595744680805</v>
      </c>
      <c r="H56" s="95">
        <v>5.9787499999999998</v>
      </c>
      <c r="I56" s="95">
        <v>6.0137254901960713</v>
      </c>
      <c r="J56" s="95">
        <v>6.2186538461538401</v>
      </c>
      <c r="K56" s="95">
        <v>4.7641509433962268</v>
      </c>
      <c r="L56" s="95">
        <v>7.25</v>
      </c>
      <c r="M56" s="95">
        <v>6.5836904761904735</v>
      </c>
      <c r="N56" s="95">
        <v>7</v>
      </c>
      <c r="O56" s="95">
        <v>7.1226415094339623</v>
      </c>
      <c r="P56" s="95">
        <v>6.2825000000000042</v>
      </c>
      <c r="Q56" s="95">
        <v>5.9615384615384617</v>
      </c>
      <c r="R56" s="95">
        <v>5.6737499999999974</v>
      </c>
      <c r="S56" s="95">
        <v>5.3340000000000014</v>
      </c>
      <c r="T56" s="95">
        <v>5.9580851063829749</v>
      </c>
      <c r="U56" s="112" t="s">
        <v>399</v>
      </c>
      <c r="V56" s="95">
        <v>6.5384615384615339</v>
      </c>
      <c r="W56" s="95">
        <v>7.1568627450980395</v>
      </c>
      <c r="X56" s="95">
        <v>5.6741346153846122</v>
      </c>
      <c r="Y56" s="95">
        <v>6.0753333333333295</v>
      </c>
      <c r="Z56" s="95">
        <v>5.2387755102040767</v>
      </c>
      <c r="AA56" s="95">
        <v>5.0960576923076948</v>
      </c>
      <c r="AB56" s="95">
        <v>4.822765957446804</v>
      </c>
      <c r="AC56" s="95">
        <v>5.389787234042549</v>
      </c>
      <c r="AD56" s="95">
        <v>5.6590909090909092</v>
      </c>
      <c r="AE56" s="95">
        <v>5.7272727272727275</v>
      </c>
      <c r="AF56" s="95">
        <v>5.625</v>
      </c>
      <c r="AG56" s="95">
        <v>7.5017113095238113</v>
      </c>
      <c r="AH56" s="95">
        <v>8.125</v>
      </c>
      <c r="AI56" s="95">
        <v>8.9423076923076916</v>
      </c>
      <c r="AJ56" s="95">
        <v>6.219230769230764</v>
      </c>
      <c r="AK56" s="95">
        <v>6.9096363636363716</v>
      </c>
      <c r="AL56" s="95">
        <v>4.5989090909090908</v>
      </c>
      <c r="AM56" s="95">
        <v>5.0348979591836729</v>
      </c>
      <c r="AN56" s="95">
        <v>4.3055555555555554</v>
      </c>
      <c r="AO56" s="95">
        <v>5.4328703703703649</v>
      </c>
      <c r="AP56" s="95">
        <v>5.4942592592592518</v>
      </c>
      <c r="AQ56" s="95">
        <v>5.6308888888888866</v>
      </c>
      <c r="AR56" s="95" t="s">
        <v>399</v>
      </c>
      <c r="AS56" s="95">
        <v>4.9056603773584877</v>
      </c>
      <c r="AT56" s="95" t="s">
        <v>399</v>
      </c>
      <c r="AU56" s="95">
        <v>3.3331372549019642</v>
      </c>
      <c r="AV56" s="95">
        <v>4.1998000000000051</v>
      </c>
      <c r="AW56" s="95">
        <v>6.4827777777777742</v>
      </c>
      <c r="AX56" s="95">
        <v>4.4238461538461538</v>
      </c>
    </row>
    <row r="57" spans="1:50" x14ac:dyDescent="0.35">
      <c r="A57" s="94" t="s">
        <v>317</v>
      </c>
      <c r="B57" s="94">
        <v>5</v>
      </c>
      <c r="C57" s="94" t="s">
        <v>46</v>
      </c>
      <c r="D57" s="7">
        <v>5.382758620689656</v>
      </c>
      <c r="E57" s="7">
        <v>5.8018518518518567</v>
      </c>
      <c r="F57" s="7">
        <v>5.7142857142857126</v>
      </c>
      <c r="G57" s="7">
        <v>4.3049999999999997</v>
      </c>
      <c r="H57" s="7">
        <v>5.4239655172413785</v>
      </c>
      <c r="I57" s="7">
        <v>5.513076923076925</v>
      </c>
      <c r="J57" s="7">
        <v>5.4668000000000019</v>
      </c>
      <c r="K57" s="7">
        <v>4.2592592592592595</v>
      </c>
      <c r="L57" s="7">
        <v>7.083333333333333</v>
      </c>
      <c r="M57" s="7">
        <v>6.3410057471264372</v>
      </c>
      <c r="N57" s="7">
        <v>6.7857142857142856</v>
      </c>
      <c r="O57" s="7">
        <v>6.6071428571428568</v>
      </c>
      <c r="P57" s="7">
        <v>5.9999999999999973</v>
      </c>
      <c r="Q57" s="7">
        <v>6.0576923076923075</v>
      </c>
      <c r="R57" s="7">
        <v>5.5773076923076932</v>
      </c>
      <c r="S57" s="7">
        <v>5.0726086956521739</v>
      </c>
      <c r="T57" s="7">
        <v>5.7336000000000027</v>
      </c>
      <c r="U57" s="110" t="s">
        <v>399</v>
      </c>
      <c r="V57" s="7">
        <v>6.1729629629629645</v>
      </c>
      <c r="W57" s="7">
        <v>6.4285714285714288</v>
      </c>
      <c r="X57" s="7">
        <v>5.6185185185185196</v>
      </c>
      <c r="Y57" s="7">
        <v>6.1553846153846186</v>
      </c>
      <c r="Z57" s="7">
        <v>5.1395833333333334</v>
      </c>
      <c r="AA57" s="7">
        <v>4.2296153846153839</v>
      </c>
      <c r="AB57" s="7">
        <v>4.09</v>
      </c>
      <c r="AC57" s="7">
        <v>4.165</v>
      </c>
      <c r="AD57" s="7">
        <v>5.6465517241379306</v>
      </c>
      <c r="AE57" s="7">
        <v>5.9482758620689653</v>
      </c>
      <c r="AF57" s="7">
        <v>5.384615384615385</v>
      </c>
      <c r="AG57" s="7">
        <v>7.2777298850574725</v>
      </c>
      <c r="AH57" s="7">
        <v>8.0555555555555554</v>
      </c>
      <c r="AI57" s="7">
        <v>8.6999999999999993</v>
      </c>
      <c r="AJ57" s="7">
        <v>5.4333333333333353</v>
      </c>
      <c r="AK57" s="7">
        <v>7.2417241379310333</v>
      </c>
      <c r="AL57" s="7">
        <v>4.6580357142857149</v>
      </c>
      <c r="AM57" s="7">
        <v>5.0730434782608702</v>
      </c>
      <c r="AN57" s="7">
        <v>4.6296296296296298</v>
      </c>
      <c r="AO57" s="7">
        <v>5.1853703703703724</v>
      </c>
      <c r="AP57" s="7">
        <v>5.1851851851851869</v>
      </c>
      <c r="AQ57" s="7">
        <v>5.5078260869565216</v>
      </c>
      <c r="AR57" s="7" t="s">
        <v>399</v>
      </c>
      <c r="AS57" s="7">
        <v>4.6150000000000002</v>
      </c>
      <c r="AT57" s="7" t="s">
        <v>399</v>
      </c>
      <c r="AU57" s="7">
        <v>3.333076923076923</v>
      </c>
      <c r="AV57" s="7">
        <v>4.3995999999999995</v>
      </c>
      <c r="AW57" s="7">
        <v>6.4292857142857143</v>
      </c>
      <c r="AX57" s="7">
        <v>4.8726923076923079</v>
      </c>
    </row>
    <row r="58" spans="1:50" x14ac:dyDescent="0.35">
      <c r="A58" s="94" t="s">
        <v>317</v>
      </c>
      <c r="B58" s="94">
        <v>5</v>
      </c>
      <c r="C58" s="94" t="s">
        <v>62</v>
      </c>
      <c r="D58" s="95">
        <v>6.5396153846153835</v>
      </c>
      <c r="E58" s="95">
        <v>6.8066666666666684</v>
      </c>
      <c r="F58" s="95">
        <v>6.5159090909090898</v>
      </c>
      <c r="G58" s="95">
        <v>6.0882608695652172</v>
      </c>
      <c r="H58" s="95">
        <v>6.6912499999999975</v>
      </c>
      <c r="I58" s="95">
        <v>6.8066666666666675</v>
      </c>
      <c r="J58" s="95">
        <v>6.9242307692307694</v>
      </c>
      <c r="K58" s="95">
        <v>5.5</v>
      </c>
      <c r="L58" s="95">
        <v>7.4</v>
      </c>
      <c r="M58" s="95">
        <v>6.9553846153846166</v>
      </c>
      <c r="N58" s="95">
        <v>7.3076923076923075</v>
      </c>
      <c r="O58" s="95">
        <v>7.916666666666667</v>
      </c>
      <c r="P58" s="95">
        <v>6.6676923076923051</v>
      </c>
      <c r="Q58" s="95">
        <v>5.9</v>
      </c>
      <c r="R58" s="95">
        <v>5.9344000000000001</v>
      </c>
      <c r="S58" s="95">
        <v>5.8742857142857146</v>
      </c>
      <c r="T58" s="95">
        <v>6.3504761904761926</v>
      </c>
      <c r="U58" s="112" t="s">
        <v>399</v>
      </c>
      <c r="V58" s="95">
        <v>7.0833333333333357</v>
      </c>
      <c r="W58" s="95">
        <v>8.1818181818181817</v>
      </c>
      <c r="X58" s="95">
        <v>5.8343750000000005</v>
      </c>
      <c r="Y58" s="95">
        <v>6.1122222222222229</v>
      </c>
      <c r="Z58" s="95">
        <v>5.4175000000000004</v>
      </c>
      <c r="AA58" s="95">
        <v>6.0678000000000027</v>
      </c>
      <c r="AB58" s="95">
        <v>5.5566666666666675</v>
      </c>
      <c r="AC58" s="95">
        <v>6.8195454545454535</v>
      </c>
      <c r="AD58" s="95">
        <v>5.7</v>
      </c>
      <c r="AE58" s="95">
        <v>5.6</v>
      </c>
      <c r="AF58" s="95">
        <v>5.8</v>
      </c>
      <c r="AG58" s="95">
        <v>7.8798717948717947</v>
      </c>
      <c r="AH58" s="95">
        <v>8.3333333333333339</v>
      </c>
      <c r="AI58" s="95">
        <v>9.3269230769230766</v>
      </c>
      <c r="AJ58" s="95">
        <v>7.223749999999999</v>
      </c>
      <c r="AK58" s="95">
        <v>6.6675999999999975</v>
      </c>
      <c r="AL58" s="95">
        <v>4.5357692307692297</v>
      </c>
      <c r="AM58" s="95">
        <v>4.9344000000000001</v>
      </c>
      <c r="AN58" s="95">
        <v>4.0384615384615383</v>
      </c>
      <c r="AO58" s="95">
        <v>5.7705769230769262</v>
      </c>
      <c r="AP58" s="95">
        <v>5.770000000000004</v>
      </c>
      <c r="AQ58" s="95">
        <v>6.0338095238095253</v>
      </c>
      <c r="AR58" s="95" t="s">
        <v>399</v>
      </c>
      <c r="AS58" s="95">
        <v>5.2569230769230764</v>
      </c>
      <c r="AT58" s="95" t="s">
        <v>399</v>
      </c>
      <c r="AU58" s="95">
        <v>3.4720833333333334</v>
      </c>
      <c r="AV58" s="95">
        <v>4.166666666666667</v>
      </c>
      <c r="AW58" s="95">
        <v>6.6688000000000001</v>
      </c>
      <c r="AX58" s="95">
        <v>4.1340000000000003</v>
      </c>
    </row>
    <row r="59" spans="1:50" x14ac:dyDescent="0.35">
      <c r="A59" s="94" t="s">
        <v>318</v>
      </c>
      <c r="B59" s="94">
        <v>5</v>
      </c>
      <c r="C59" s="94" t="s">
        <v>407</v>
      </c>
      <c r="D59" s="95">
        <v>8.5429166666666667</v>
      </c>
      <c r="E59" s="95">
        <v>8.3350000000000009</v>
      </c>
      <c r="F59" s="95">
        <v>8.3343749999999996</v>
      </c>
      <c r="G59" s="95">
        <v>8.9593749999999979</v>
      </c>
      <c r="H59" s="95">
        <v>7.6702604166666681</v>
      </c>
      <c r="I59" s="95">
        <v>7.2937500000000011</v>
      </c>
      <c r="J59" s="95">
        <v>8.2240000000000002</v>
      </c>
      <c r="K59" s="95">
        <v>6.833333333333333</v>
      </c>
      <c r="L59" s="95">
        <v>8.3333333333333339</v>
      </c>
      <c r="M59" s="95">
        <v>8.4378124999999997</v>
      </c>
      <c r="N59" s="95">
        <v>8.59375</v>
      </c>
      <c r="O59" s="95">
        <v>8.75</v>
      </c>
      <c r="P59" s="95">
        <v>8.7512499999999989</v>
      </c>
      <c r="Q59" s="95">
        <v>7.65625</v>
      </c>
      <c r="R59" s="95">
        <v>8.9593749999999996</v>
      </c>
      <c r="S59" s="95">
        <v>8.7512499999999989</v>
      </c>
      <c r="T59" s="95">
        <v>9.1674999999999986</v>
      </c>
      <c r="U59" s="112" t="s">
        <v>399</v>
      </c>
      <c r="V59" s="95">
        <v>4.7925000000000004</v>
      </c>
      <c r="W59" s="95">
        <v>4.53125</v>
      </c>
      <c r="X59" s="95">
        <v>4.5837500000000011</v>
      </c>
      <c r="Y59" s="95">
        <v>5.7157142857142853</v>
      </c>
      <c r="Z59" s="95">
        <v>3.9581250000000003</v>
      </c>
      <c r="AA59" s="95">
        <v>4.222666666666667</v>
      </c>
      <c r="AB59" s="95">
        <v>5.5566666666666675</v>
      </c>
      <c r="AC59" s="95">
        <v>2.8571428571428577</v>
      </c>
      <c r="AD59" s="95">
        <v>6.015625</v>
      </c>
      <c r="AE59" s="95">
        <v>5.46875</v>
      </c>
      <c r="AF59" s="95">
        <v>6.5625</v>
      </c>
      <c r="AG59" s="95">
        <v>7.9951562500000009</v>
      </c>
      <c r="AH59" s="95">
        <v>8.90625</v>
      </c>
      <c r="AI59" s="95">
        <v>7.65625</v>
      </c>
      <c r="AJ59" s="95">
        <v>7.2925000000000004</v>
      </c>
      <c r="AK59" s="95">
        <v>8.1256249999999994</v>
      </c>
      <c r="AL59" s="95">
        <v>4.8703124999999998</v>
      </c>
      <c r="AM59" s="95">
        <v>5.6262500000000006</v>
      </c>
      <c r="AN59" s="95">
        <v>4.166666666666667</v>
      </c>
      <c r="AO59" s="95">
        <v>6.222333333333335</v>
      </c>
      <c r="AP59" s="95">
        <v>8.222666666666667</v>
      </c>
      <c r="AQ59" s="95">
        <v>3.8092857142857142</v>
      </c>
      <c r="AR59" s="95" t="s">
        <v>399</v>
      </c>
      <c r="AS59" s="95">
        <v>8.0013333333333332</v>
      </c>
      <c r="AT59" s="95" t="s">
        <v>399</v>
      </c>
      <c r="AU59" s="95">
        <v>5.7780000000000005</v>
      </c>
      <c r="AV59" s="95">
        <v>5.5566666666666675</v>
      </c>
      <c r="AW59" s="95">
        <v>7.556</v>
      </c>
      <c r="AX59" s="95">
        <v>8.7506249999999994</v>
      </c>
    </row>
    <row r="60" spans="1:50" x14ac:dyDescent="0.35">
      <c r="A60" s="94" t="s">
        <v>318</v>
      </c>
      <c r="B60" s="94">
        <v>5</v>
      </c>
      <c r="C60" s="94" t="s">
        <v>46</v>
      </c>
      <c r="D60" s="95">
        <v>7.6209523809523807</v>
      </c>
      <c r="E60" s="95">
        <v>6.6700000000000008</v>
      </c>
      <c r="F60" s="95">
        <v>7.62</v>
      </c>
      <c r="G60" s="95">
        <v>8.5728571428571438</v>
      </c>
      <c r="H60" s="95">
        <v>7.3817857142857166</v>
      </c>
      <c r="I60" s="95">
        <v>6.6685714285714299</v>
      </c>
      <c r="J60" s="95">
        <v>8.5728571428571438</v>
      </c>
      <c r="K60" s="95">
        <v>5.3571428571428568</v>
      </c>
      <c r="L60" s="95">
        <v>8.9285714285714288</v>
      </c>
      <c r="M60" s="95">
        <v>7.8278571428571428</v>
      </c>
      <c r="N60" s="95">
        <v>8.5714285714285712</v>
      </c>
      <c r="O60" s="95">
        <v>8.2142857142857135</v>
      </c>
      <c r="P60" s="95">
        <v>8.0971428571428579</v>
      </c>
      <c r="Q60" s="95">
        <v>6.4285714285714288</v>
      </c>
      <c r="R60" s="95">
        <v>8.0971428571428579</v>
      </c>
      <c r="S60" s="95">
        <v>8.0971428571428579</v>
      </c>
      <c r="T60" s="95">
        <v>8.0971428571428579</v>
      </c>
      <c r="U60" s="112" t="s">
        <v>399</v>
      </c>
      <c r="V60" s="95">
        <v>3.334285714285715</v>
      </c>
      <c r="W60" s="95">
        <v>4.6428571428571432</v>
      </c>
      <c r="X60" s="95">
        <v>4.0471428571428572</v>
      </c>
      <c r="Y60" s="95">
        <v>6.0019999999999998</v>
      </c>
      <c r="Z60" s="95">
        <v>3.3314285714285714</v>
      </c>
      <c r="AA60" s="95">
        <v>3.0550000000000002</v>
      </c>
      <c r="AB60" s="95">
        <v>4.4450000000000003</v>
      </c>
      <c r="AC60" s="95">
        <v>1.3320000000000001</v>
      </c>
      <c r="AD60" s="95">
        <v>5.5357142857142856</v>
      </c>
      <c r="AE60" s="95">
        <v>5</v>
      </c>
      <c r="AF60" s="95">
        <v>6.0714285714285712</v>
      </c>
      <c r="AG60" s="95">
        <v>7.857857142857144</v>
      </c>
      <c r="AH60" s="95">
        <v>9.6428571428571423</v>
      </c>
      <c r="AI60" s="95">
        <v>8.9285714285714288</v>
      </c>
      <c r="AJ60" s="95">
        <v>6.6685714285714299</v>
      </c>
      <c r="AK60" s="95">
        <v>6.1914285714285722</v>
      </c>
      <c r="AL60" s="95">
        <v>4.8221428571428575</v>
      </c>
      <c r="AM60" s="95">
        <v>5.7157142857142862</v>
      </c>
      <c r="AN60" s="95">
        <v>3.9285714285714284</v>
      </c>
      <c r="AO60" s="95">
        <v>6.3891666666666671</v>
      </c>
      <c r="AP60" s="95">
        <v>7.2233333333333336</v>
      </c>
      <c r="AQ60" s="95">
        <v>4.6659999999999995</v>
      </c>
      <c r="AR60" s="95" t="s">
        <v>399</v>
      </c>
      <c r="AS60" s="95">
        <v>6.6700000000000008</v>
      </c>
      <c r="AT60" s="95" t="s">
        <v>399</v>
      </c>
      <c r="AU60" s="95">
        <v>6.6683333333333339</v>
      </c>
      <c r="AV60" s="95">
        <v>5.5566666666666675</v>
      </c>
      <c r="AW60" s="95">
        <v>6.1116666666666672</v>
      </c>
      <c r="AX60" s="95">
        <v>9.0485714285714298</v>
      </c>
    </row>
    <row r="61" spans="1:50" x14ac:dyDescent="0.35">
      <c r="A61" s="94" t="s">
        <v>318</v>
      </c>
      <c r="B61" s="94">
        <v>5</v>
      </c>
      <c r="C61" s="94" t="s">
        <v>62</v>
      </c>
      <c r="D61" s="95">
        <v>9.3062500000000004</v>
      </c>
      <c r="E61" s="95">
        <v>9.5837500000000002</v>
      </c>
      <c r="F61" s="95">
        <v>9.1675000000000004</v>
      </c>
      <c r="G61" s="95">
        <v>9.1675000000000004</v>
      </c>
      <c r="H61" s="95">
        <v>8.1520833333333336</v>
      </c>
      <c r="I61" s="95">
        <v>7.9187500000000011</v>
      </c>
      <c r="J61" s="95">
        <v>8.0971428571428579</v>
      </c>
      <c r="K61" s="95">
        <v>8.5714285714285712</v>
      </c>
      <c r="L61" s="95">
        <v>8.2142857142857135</v>
      </c>
      <c r="M61" s="95">
        <v>8.9584375000000005</v>
      </c>
      <c r="N61" s="95">
        <v>8.75</v>
      </c>
      <c r="O61" s="95">
        <v>9.0625</v>
      </c>
      <c r="P61" s="95">
        <v>9.5837500000000002</v>
      </c>
      <c r="Q61" s="95">
        <v>8.4375</v>
      </c>
      <c r="R61" s="95">
        <v>9.791875000000001</v>
      </c>
      <c r="S61" s="95">
        <v>9.5837500000000002</v>
      </c>
      <c r="T61" s="95">
        <v>10</v>
      </c>
      <c r="U61" s="112" t="s">
        <v>399</v>
      </c>
      <c r="V61" s="95">
        <v>6.2512500000000006</v>
      </c>
      <c r="W61" s="95">
        <v>5</v>
      </c>
      <c r="X61" s="95">
        <v>5.0012500000000006</v>
      </c>
      <c r="Y61" s="95">
        <v>5.4174999999999995</v>
      </c>
      <c r="Z61" s="95">
        <v>4.5850000000000009</v>
      </c>
      <c r="AA61" s="95">
        <v>5.4181250000000007</v>
      </c>
      <c r="AB61" s="95">
        <v>6.6687500000000011</v>
      </c>
      <c r="AC61" s="95">
        <v>4.1675000000000004</v>
      </c>
      <c r="AD61" s="95">
        <v>6.40625</v>
      </c>
      <c r="AE61" s="95">
        <v>5.9375</v>
      </c>
      <c r="AF61" s="95">
        <v>6.875</v>
      </c>
      <c r="AG61" s="95">
        <v>8.2290624999999995</v>
      </c>
      <c r="AH61" s="95">
        <v>8.4375</v>
      </c>
      <c r="AI61" s="95">
        <v>6.5625</v>
      </c>
      <c r="AJ61" s="95">
        <v>7.9162499999999998</v>
      </c>
      <c r="AK61" s="95">
        <v>10</v>
      </c>
      <c r="AL61" s="95">
        <v>4.9481249999999992</v>
      </c>
      <c r="AM61" s="95">
        <v>5.4175000000000004</v>
      </c>
      <c r="AN61" s="95">
        <v>4.6428571428571432</v>
      </c>
      <c r="AO61" s="95">
        <v>6.25</v>
      </c>
      <c r="AP61" s="95">
        <v>8.75</v>
      </c>
      <c r="AQ61" s="95">
        <v>3.75</v>
      </c>
      <c r="AR61" s="95" t="s">
        <v>399</v>
      </c>
      <c r="AS61" s="95">
        <v>8.75</v>
      </c>
      <c r="AT61" s="95" t="s">
        <v>399</v>
      </c>
      <c r="AU61" s="95">
        <v>5.4162499999999998</v>
      </c>
      <c r="AV61" s="95">
        <v>6.2512500000000006</v>
      </c>
      <c r="AW61" s="95">
        <v>8.3337500000000002</v>
      </c>
      <c r="AX61" s="95">
        <v>8.3337500000000002</v>
      </c>
    </row>
    <row r="62" spans="1:50" x14ac:dyDescent="0.35">
      <c r="A62" s="94" t="s">
        <v>319</v>
      </c>
      <c r="B62" s="94">
        <v>5</v>
      </c>
      <c r="C62" s="94" t="s">
        <v>407</v>
      </c>
      <c r="D62" s="95">
        <v>5.434065040650407</v>
      </c>
      <c r="E62" s="95">
        <v>5.9657894736842119</v>
      </c>
      <c r="F62" s="95">
        <v>5.7504999999999944</v>
      </c>
      <c r="G62" s="95">
        <v>4.9574358974358939</v>
      </c>
      <c r="H62" s="95">
        <v>5.4356504065040623</v>
      </c>
      <c r="I62" s="95">
        <v>5.0407317073170761</v>
      </c>
      <c r="J62" s="95">
        <v>5.8596969696969712</v>
      </c>
      <c r="K62" s="95">
        <v>3.75</v>
      </c>
      <c r="L62" s="95">
        <v>7.3684210526315788</v>
      </c>
      <c r="M62" s="95">
        <v>7.0244105691056893</v>
      </c>
      <c r="N62" s="95">
        <v>7.5625</v>
      </c>
      <c r="O62" s="95">
        <v>7.875</v>
      </c>
      <c r="P62" s="95">
        <v>6.7514999999999947</v>
      </c>
      <c r="Q62" s="95">
        <v>6.1538461538461542</v>
      </c>
      <c r="R62" s="95">
        <v>6.1982051282051254</v>
      </c>
      <c r="S62" s="95">
        <v>6.0431250000000007</v>
      </c>
      <c r="T62" s="95">
        <v>6.2977777777777764</v>
      </c>
      <c r="U62" s="112" t="s">
        <v>399</v>
      </c>
      <c r="V62" s="95">
        <v>6.3964864864864861</v>
      </c>
      <c r="W62" s="95">
        <v>8.4027777777777786</v>
      </c>
      <c r="X62" s="95">
        <v>6.7537179487179468</v>
      </c>
      <c r="Y62" s="95">
        <v>6.6681818181818171</v>
      </c>
      <c r="Z62" s="95">
        <v>6.6682051282051225</v>
      </c>
      <c r="AA62" s="95">
        <v>4.1453846153846197</v>
      </c>
      <c r="AB62" s="95">
        <v>4.0355263157894727</v>
      </c>
      <c r="AC62" s="95">
        <v>4.5714285714285694</v>
      </c>
      <c r="AD62" s="95">
        <v>5.40625</v>
      </c>
      <c r="AE62" s="95">
        <v>5.3125</v>
      </c>
      <c r="AF62" s="95">
        <v>5.5128205128205128</v>
      </c>
      <c r="AG62" s="95">
        <v>7.9254065040650392</v>
      </c>
      <c r="AH62" s="95">
        <v>8.8157894736842106</v>
      </c>
      <c r="AI62" s="95">
        <v>9.3055555555555554</v>
      </c>
      <c r="AJ62" s="95">
        <v>7.2658974358974273</v>
      </c>
      <c r="AK62" s="95">
        <v>6.7544736842105264</v>
      </c>
      <c r="AL62" s="95">
        <v>5.4675609756097563</v>
      </c>
      <c r="AM62" s="95">
        <v>6.4816666666666656</v>
      </c>
      <c r="AN62" s="95">
        <v>4.5625</v>
      </c>
      <c r="AO62" s="95">
        <v>6.4178750000000022</v>
      </c>
      <c r="AP62" s="95">
        <v>7.7148571428571371</v>
      </c>
      <c r="AQ62" s="95">
        <v>5.6879411764705878</v>
      </c>
      <c r="AR62" s="95" t="s">
        <v>399</v>
      </c>
      <c r="AS62" s="95">
        <v>5.0428205128205086</v>
      </c>
      <c r="AT62" s="95" t="s">
        <v>399</v>
      </c>
      <c r="AU62" s="95">
        <v>1.9648717948717944</v>
      </c>
      <c r="AV62" s="95">
        <v>2.5436842105263158</v>
      </c>
      <c r="AW62" s="95">
        <v>6.1418421052631551</v>
      </c>
      <c r="AX62" s="95">
        <v>5.0002941176470639</v>
      </c>
    </row>
    <row r="63" spans="1:50" x14ac:dyDescent="0.35">
      <c r="A63" s="94" t="s">
        <v>319</v>
      </c>
      <c r="B63" s="94">
        <v>5</v>
      </c>
      <c r="C63" s="94" t="s">
        <v>46</v>
      </c>
      <c r="D63" s="95">
        <v>5.0465277777777784</v>
      </c>
      <c r="E63" s="95">
        <v>5.3036363636363637</v>
      </c>
      <c r="F63" s="95">
        <v>5.6949999999999994</v>
      </c>
      <c r="G63" s="95">
        <v>4.2026086956521738</v>
      </c>
      <c r="H63" s="95">
        <v>5.2782291666666676</v>
      </c>
      <c r="I63" s="95">
        <v>5.0004166666666672</v>
      </c>
      <c r="J63" s="95">
        <v>5.8345000000000002</v>
      </c>
      <c r="K63" s="95">
        <v>3.3695652173913042</v>
      </c>
      <c r="L63" s="95">
        <v>7.5</v>
      </c>
      <c r="M63" s="95">
        <v>6.9505555555555567</v>
      </c>
      <c r="N63" s="95">
        <v>7.6086956521739131</v>
      </c>
      <c r="O63" s="95">
        <v>7.9347826086956523</v>
      </c>
      <c r="P63" s="95">
        <v>6.8130434782608678</v>
      </c>
      <c r="Q63" s="95">
        <v>5.8695652173913047</v>
      </c>
      <c r="R63" s="95">
        <v>6.4508695652173911</v>
      </c>
      <c r="S63" s="95">
        <v>6.4926315789473694</v>
      </c>
      <c r="T63" s="95">
        <v>6.1919047619047634</v>
      </c>
      <c r="U63" s="112" t="s">
        <v>399</v>
      </c>
      <c r="V63" s="95">
        <v>6.8257142857142883</v>
      </c>
      <c r="W63" s="95">
        <v>8.75</v>
      </c>
      <c r="X63" s="95">
        <v>6.1606521739130429</v>
      </c>
      <c r="Y63" s="95">
        <v>6.1919047619047634</v>
      </c>
      <c r="Z63" s="95">
        <v>5.9430434782608694</v>
      </c>
      <c r="AA63" s="95">
        <v>4.2752173913043467</v>
      </c>
      <c r="AB63" s="95">
        <v>4.2427272727272731</v>
      </c>
      <c r="AC63" s="95">
        <v>4.6028571428571423</v>
      </c>
      <c r="AD63" s="95">
        <v>5</v>
      </c>
      <c r="AE63" s="95">
        <v>4.7826086956521738</v>
      </c>
      <c r="AF63" s="95">
        <v>5.2272727272727275</v>
      </c>
      <c r="AG63" s="95">
        <v>7.7460763888888877</v>
      </c>
      <c r="AH63" s="95">
        <v>8.6363636363636367</v>
      </c>
      <c r="AI63" s="95">
        <v>9.2857142857142865</v>
      </c>
      <c r="AJ63" s="95">
        <v>6.9700000000000042</v>
      </c>
      <c r="AK63" s="95">
        <v>6.3769565217391291</v>
      </c>
      <c r="AL63" s="95">
        <v>5.3472916666666679</v>
      </c>
      <c r="AM63" s="95">
        <v>6.2122727272727296</v>
      </c>
      <c r="AN63" s="95">
        <v>4.583333333333333</v>
      </c>
      <c r="AO63" s="95">
        <v>6.2888636363636401</v>
      </c>
      <c r="AP63" s="95">
        <v>7.7777777777777795</v>
      </c>
      <c r="AQ63" s="95">
        <v>5.5571428571428578</v>
      </c>
      <c r="AR63" s="95" t="s">
        <v>399</v>
      </c>
      <c r="AS63" s="95">
        <v>4.6959090909090904</v>
      </c>
      <c r="AT63" s="95" t="s">
        <v>399</v>
      </c>
      <c r="AU63" s="95">
        <v>2.637916666666666</v>
      </c>
      <c r="AV63" s="95">
        <v>2.6985714285714288</v>
      </c>
      <c r="AW63" s="95">
        <v>6.0328571428571438</v>
      </c>
      <c r="AX63" s="95">
        <v>5.556111111111111</v>
      </c>
    </row>
    <row r="64" spans="1:50" x14ac:dyDescent="0.35">
      <c r="A64" s="94" t="s">
        <v>319</v>
      </c>
      <c r="B64" s="94">
        <v>5</v>
      </c>
      <c r="C64" s="94" t="s">
        <v>62</v>
      </c>
      <c r="D64" s="95">
        <v>6.0723809523809535</v>
      </c>
      <c r="E64" s="95">
        <v>7.4376923076923083</v>
      </c>
      <c r="F64" s="95">
        <v>5.8976923076923082</v>
      </c>
      <c r="G64" s="95">
        <v>5.8984615384615386</v>
      </c>
      <c r="H64" s="95">
        <v>5.7986309523809538</v>
      </c>
      <c r="I64" s="95">
        <v>5.2371428571428567</v>
      </c>
      <c r="J64" s="95">
        <v>5.7581818181818187</v>
      </c>
      <c r="K64" s="95">
        <v>4.791666666666667</v>
      </c>
      <c r="L64" s="95">
        <v>7.115384615384615</v>
      </c>
      <c r="M64" s="95">
        <v>7.2275000000000009</v>
      </c>
      <c r="N64" s="95">
        <v>7.6785714285714288</v>
      </c>
      <c r="O64" s="95">
        <v>7.6785714285714288</v>
      </c>
      <c r="P64" s="95">
        <v>6.6678571428571436</v>
      </c>
      <c r="Q64" s="95">
        <v>6.9230769230769234</v>
      </c>
      <c r="R64" s="95">
        <v>6.4307142857142878</v>
      </c>
      <c r="S64" s="95">
        <v>6.0627272727272734</v>
      </c>
      <c r="T64" s="95">
        <v>6.6685714285714299</v>
      </c>
      <c r="U64" s="112" t="s">
        <v>399</v>
      </c>
      <c r="V64" s="95">
        <v>5.9521428571428574</v>
      </c>
      <c r="W64" s="95">
        <v>7.2727272727272725</v>
      </c>
      <c r="X64" s="95">
        <v>7.6942307692307716</v>
      </c>
      <c r="Y64" s="95">
        <v>7.3350000000000009</v>
      </c>
      <c r="Z64" s="95">
        <v>7.9507692307692315</v>
      </c>
      <c r="AA64" s="95">
        <v>4.359230769230769</v>
      </c>
      <c r="AB64" s="95">
        <v>4.103076923076924</v>
      </c>
      <c r="AC64" s="95">
        <v>4.7225000000000001</v>
      </c>
      <c r="AD64" s="95">
        <v>6.3392857142857144</v>
      </c>
      <c r="AE64" s="95">
        <v>6.4285714285714288</v>
      </c>
      <c r="AF64" s="95">
        <v>6.25</v>
      </c>
      <c r="AG64" s="95">
        <v>8.3238095238095244</v>
      </c>
      <c r="AH64" s="95">
        <v>8.9285714285714288</v>
      </c>
      <c r="AI64" s="95">
        <v>9.5833333333333339</v>
      </c>
      <c r="AJ64" s="95">
        <v>7.6207142857142864</v>
      </c>
      <c r="AK64" s="95">
        <v>7.7774999999999999</v>
      </c>
      <c r="AL64" s="95">
        <v>5.9524999999999997</v>
      </c>
      <c r="AM64" s="95">
        <v>6.9050000000000002</v>
      </c>
      <c r="AN64" s="95">
        <v>4.615384615384615</v>
      </c>
      <c r="AO64" s="95">
        <v>6.8903333333333352</v>
      </c>
      <c r="AP64" s="95">
        <v>7.5566666666666675</v>
      </c>
      <c r="AQ64" s="95">
        <v>6.3654545454545461</v>
      </c>
      <c r="AR64" s="95" t="s">
        <v>399</v>
      </c>
      <c r="AS64" s="95">
        <v>5.7157142857142862</v>
      </c>
      <c r="AT64" s="95" t="s">
        <v>399</v>
      </c>
      <c r="AU64" s="95">
        <v>0.83250000000000002</v>
      </c>
      <c r="AV64" s="95">
        <v>1.999333333333333</v>
      </c>
      <c r="AW64" s="95">
        <v>5.9542857142857155</v>
      </c>
      <c r="AX64" s="95">
        <v>4.3584615384615386</v>
      </c>
    </row>
    <row r="65" spans="1:50" x14ac:dyDescent="0.35">
      <c r="A65" s="94" t="s">
        <v>459</v>
      </c>
      <c r="B65" s="94">
        <v>5</v>
      </c>
      <c r="C65" s="94" t="s">
        <v>407</v>
      </c>
      <c r="D65" s="95">
        <v>5.6322875816993454</v>
      </c>
      <c r="E65" s="95">
        <v>6.2421276595744599</v>
      </c>
      <c r="F65" s="95">
        <v>6.8121739130434813</v>
      </c>
      <c r="G65" s="95">
        <v>4.313921568627447</v>
      </c>
      <c r="H65" s="95">
        <v>5.6073039215686267</v>
      </c>
      <c r="I65" s="95">
        <v>6.1797560975609738</v>
      </c>
      <c r="J65" s="95">
        <v>5.9716666666666631</v>
      </c>
      <c r="K65" s="95">
        <v>4.7058823529411766</v>
      </c>
      <c r="L65" s="95">
        <v>6.5</v>
      </c>
      <c r="M65" s="95">
        <v>6.4353104575163389</v>
      </c>
      <c r="N65" s="95">
        <v>6.25</v>
      </c>
      <c r="O65" s="95">
        <v>7.3469387755102042</v>
      </c>
      <c r="P65" s="95">
        <v>5.8671999999999969</v>
      </c>
      <c r="Q65" s="95">
        <v>6.5555555555555554</v>
      </c>
      <c r="R65" s="95">
        <v>5.7844117647058821</v>
      </c>
      <c r="S65" s="95">
        <v>5.1700000000000026</v>
      </c>
      <c r="T65" s="95">
        <v>6.8945454545454483</v>
      </c>
      <c r="U65" s="112" t="s">
        <v>399</v>
      </c>
      <c r="V65" s="95">
        <v>5.6945833333333296</v>
      </c>
      <c r="W65" s="95">
        <v>6.0869565217391308</v>
      </c>
      <c r="X65" s="95">
        <v>5.8869148936170204</v>
      </c>
      <c r="Y65" s="95">
        <v>6.1710638297872258</v>
      </c>
      <c r="Z65" s="95">
        <v>5.7938095238095215</v>
      </c>
      <c r="AA65" s="95">
        <v>4.8978571428571467</v>
      </c>
      <c r="AB65" s="95">
        <v>5.3621739130434785</v>
      </c>
      <c r="AC65" s="95">
        <v>4.5139583333333295</v>
      </c>
      <c r="AD65" s="95">
        <v>4.4117647058823533</v>
      </c>
      <c r="AE65" s="95">
        <v>5.0999999999999996</v>
      </c>
      <c r="AF65" s="95">
        <v>3.8</v>
      </c>
      <c r="AG65" s="95">
        <v>7.1978758169934638</v>
      </c>
      <c r="AH65" s="95">
        <v>8.28125</v>
      </c>
      <c r="AI65" s="95">
        <v>8.4444444444444446</v>
      </c>
      <c r="AJ65" s="95">
        <v>5.9426086956521678</v>
      </c>
      <c r="AK65" s="95">
        <v>6.0869565217391326</v>
      </c>
      <c r="AL65" s="95">
        <v>4.8668999999999993</v>
      </c>
      <c r="AM65" s="95">
        <v>5.0004166666666672</v>
      </c>
      <c r="AN65" s="95">
        <v>4.6428571428571432</v>
      </c>
      <c r="AO65" s="95">
        <v>5.7486734693877564</v>
      </c>
      <c r="AP65" s="95">
        <v>5.0000000000000009</v>
      </c>
      <c r="AQ65" s="95">
        <v>6.3049999999999917</v>
      </c>
      <c r="AR65" s="95" t="s">
        <v>399</v>
      </c>
      <c r="AS65" s="95">
        <v>5.7451063829787197</v>
      </c>
      <c r="AT65" s="95" t="s">
        <v>399</v>
      </c>
      <c r="AU65" s="95">
        <v>3.4020833333333358</v>
      </c>
      <c r="AV65" s="95">
        <v>4.4674468085106422</v>
      </c>
      <c r="AW65" s="95">
        <v>5.9869387755101977</v>
      </c>
      <c r="AX65" s="95">
        <v>5.3786363636363639</v>
      </c>
    </row>
    <row r="66" spans="1:50" x14ac:dyDescent="0.35">
      <c r="A66" s="94" t="s">
        <v>459</v>
      </c>
      <c r="B66" s="94">
        <v>5</v>
      </c>
      <c r="C66" s="94" t="s">
        <v>46</v>
      </c>
      <c r="D66" s="95">
        <v>5.0005769230769221</v>
      </c>
      <c r="E66" s="95">
        <v>5.7978260869565226</v>
      </c>
      <c r="F66" s="95">
        <v>6.1116666666666655</v>
      </c>
      <c r="G66" s="95">
        <v>3.7188461538461541</v>
      </c>
      <c r="H66" s="95">
        <v>4.9145192307692307</v>
      </c>
      <c r="I66" s="95">
        <v>5.7905263157894744</v>
      </c>
      <c r="J66" s="95">
        <v>5.2770833333333327</v>
      </c>
      <c r="K66" s="95">
        <v>3.9423076923076925</v>
      </c>
      <c r="L66" s="95">
        <v>5.5434782608695654</v>
      </c>
      <c r="M66" s="95">
        <v>5.6597756410256421</v>
      </c>
      <c r="N66" s="95">
        <v>5.2</v>
      </c>
      <c r="O66" s="95">
        <v>6.4</v>
      </c>
      <c r="P66" s="95">
        <v>5.3336000000000006</v>
      </c>
      <c r="Q66" s="95">
        <v>5.7608695652173916</v>
      </c>
      <c r="R66" s="95">
        <v>4.8076923076923084</v>
      </c>
      <c r="S66" s="95">
        <v>4.0274999999999999</v>
      </c>
      <c r="T66" s="95">
        <v>5.9095454545454551</v>
      </c>
      <c r="U66" s="112" t="s">
        <v>399</v>
      </c>
      <c r="V66" s="95">
        <v>5.3846153846153868</v>
      </c>
      <c r="W66" s="95">
        <v>5.1136363636363633</v>
      </c>
      <c r="X66" s="95">
        <v>5.138958333333334</v>
      </c>
      <c r="Y66" s="95">
        <v>5.6950000000000012</v>
      </c>
      <c r="Z66" s="95">
        <v>4.6968181818181813</v>
      </c>
      <c r="AA66" s="95">
        <v>4.3745833333333328</v>
      </c>
      <c r="AB66" s="95">
        <v>4.4438095238095237</v>
      </c>
      <c r="AC66" s="95">
        <v>4.3054166666666669</v>
      </c>
      <c r="AD66" s="95">
        <v>3.7980769230769229</v>
      </c>
      <c r="AE66" s="95">
        <v>4.5</v>
      </c>
      <c r="AF66" s="95">
        <v>3.2</v>
      </c>
      <c r="AG66" s="95">
        <v>6.2954166666666662</v>
      </c>
      <c r="AH66" s="95">
        <v>7.7173913043478262</v>
      </c>
      <c r="AI66" s="95">
        <v>7.8260869565217392</v>
      </c>
      <c r="AJ66" s="95">
        <v>4.6382608695652179</v>
      </c>
      <c r="AK66" s="95">
        <v>4.8604166666666666</v>
      </c>
      <c r="AL66" s="95">
        <v>4.1025000000000009</v>
      </c>
      <c r="AM66" s="95">
        <v>4.0274999999999999</v>
      </c>
      <c r="AN66" s="95">
        <v>3.9</v>
      </c>
      <c r="AO66" s="95">
        <v>5.0640384615384644</v>
      </c>
      <c r="AP66" s="95">
        <v>4.2422727272727272</v>
      </c>
      <c r="AQ66" s="95">
        <v>5.3621739130434785</v>
      </c>
      <c r="AR66" s="95" t="s">
        <v>399</v>
      </c>
      <c r="AS66" s="95">
        <v>5.3336000000000006</v>
      </c>
      <c r="AT66" s="95" t="s">
        <v>399</v>
      </c>
      <c r="AU66" s="95">
        <v>3.3323999999999994</v>
      </c>
      <c r="AV66" s="95">
        <v>4.3478260869565215</v>
      </c>
      <c r="AW66" s="95">
        <v>6.1344000000000003</v>
      </c>
      <c r="AX66" s="95">
        <v>4.9994999999999994</v>
      </c>
    </row>
    <row r="67" spans="1:50" x14ac:dyDescent="0.35">
      <c r="A67" s="94" t="s">
        <v>459</v>
      </c>
      <c r="B67" s="94">
        <v>5</v>
      </c>
      <c r="C67" s="94" t="s">
        <v>62</v>
      </c>
      <c r="D67" s="95">
        <v>6.2892666666666672</v>
      </c>
      <c r="E67" s="95">
        <v>6.6679166666666676</v>
      </c>
      <c r="F67" s="95">
        <v>7.5763636363636326</v>
      </c>
      <c r="G67" s="95">
        <v>4.9327999999999994</v>
      </c>
      <c r="H67" s="95">
        <v>6.3277999999999999</v>
      </c>
      <c r="I67" s="95">
        <v>6.5159090909090933</v>
      </c>
      <c r="J67" s="95">
        <v>6.6662500000000042</v>
      </c>
      <c r="K67" s="95">
        <v>5.5</v>
      </c>
      <c r="L67" s="95">
        <v>7.5</v>
      </c>
      <c r="M67" s="95">
        <v>7.2418666666666676</v>
      </c>
      <c r="N67" s="95">
        <v>7.3</v>
      </c>
      <c r="O67" s="95">
        <v>8.3333333333333339</v>
      </c>
      <c r="P67" s="95">
        <v>6.4007999999999985</v>
      </c>
      <c r="Q67" s="95">
        <v>7.3863636363636367</v>
      </c>
      <c r="R67" s="95">
        <v>6.800200000000002</v>
      </c>
      <c r="S67" s="95">
        <v>6.2668000000000053</v>
      </c>
      <c r="T67" s="95">
        <v>7.8795454545454531</v>
      </c>
      <c r="U67" s="112" t="s">
        <v>399</v>
      </c>
      <c r="V67" s="95">
        <v>6.0609090909090924</v>
      </c>
      <c r="W67" s="95">
        <v>6.979166666666667</v>
      </c>
      <c r="X67" s="95">
        <v>6.6673913043478255</v>
      </c>
      <c r="Y67" s="95">
        <v>6.6678260869565245</v>
      </c>
      <c r="Z67" s="95">
        <v>7.0004999999999997</v>
      </c>
      <c r="AA67" s="95">
        <v>5.4002000000000017</v>
      </c>
      <c r="AB67" s="95">
        <v>6.1335999999999977</v>
      </c>
      <c r="AC67" s="95">
        <v>4.7225000000000001</v>
      </c>
      <c r="AD67" s="95">
        <v>5.05</v>
      </c>
      <c r="AE67" s="95">
        <v>5.7</v>
      </c>
      <c r="AF67" s="95">
        <v>4.4000000000000004</v>
      </c>
      <c r="AG67" s="95">
        <v>8.1364333333333327</v>
      </c>
      <c r="AH67" s="95">
        <v>8.8000000000000007</v>
      </c>
      <c r="AI67" s="95">
        <v>9.0909090909090917</v>
      </c>
      <c r="AJ67" s="95">
        <v>7.2469565217391292</v>
      </c>
      <c r="AK67" s="95">
        <v>7.4249999999999972</v>
      </c>
      <c r="AL67" s="95">
        <v>5.6949999999999994</v>
      </c>
      <c r="AM67" s="95">
        <v>5.9733333333333363</v>
      </c>
      <c r="AN67" s="95">
        <v>5.416666666666667</v>
      </c>
      <c r="AO67" s="95">
        <v>6.522608695652174</v>
      </c>
      <c r="AP67" s="95">
        <v>5.7577272727272728</v>
      </c>
      <c r="AQ67" s="95">
        <v>7.247826086956521</v>
      </c>
      <c r="AR67" s="95" t="s">
        <v>399</v>
      </c>
      <c r="AS67" s="95">
        <v>6.212727272727272</v>
      </c>
      <c r="AT67" s="95" t="s">
        <v>399</v>
      </c>
      <c r="AU67" s="95">
        <v>3.4778260869565214</v>
      </c>
      <c r="AV67" s="95">
        <v>4.5820833333333324</v>
      </c>
      <c r="AW67" s="95">
        <v>5.8333333333333357</v>
      </c>
      <c r="AX67" s="95">
        <v>5.6945833333333349</v>
      </c>
    </row>
    <row r="68" spans="1:50" x14ac:dyDescent="0.35">
      <c r="A68" s="94" t="s">
        <v>45</v>
      </c>
      <c r="B68" s="94">
        <v>5</v>
      </c>
      <c r="C68" s="94" t="s">
        <v>407</v>
      </c>
      <c r="D68" s="95">
        <v>6.6129234972677553</v>
      </c>
      <c r="E68" s="95">
        <v>6.959649122807015</v>
      </c>
      <c r="F68" s="95">
        <v>7.4326229508196784</v>
      </c>
      <c r="G68" s="95">
        <v>5.4556363636363603</v>
      </c>
      <c r="H68" s="95">
        <v>6.3379098360655766</v>
      </c>
      <c r="I68" s="95">
        <v>6.5561666666666634</v>
      </c>
      <c r="J68" s="95">
        <v>6.7978431372548984</v>
      </c>
      <c r="K68" s="95">
        <v>5.1271186440677967</v>
      </c>
      <c r="L68" s="95">
        <v>7.4122807017543861</v>
      </c>
      <c r="M68" s="95">
        <v>7.6049863387978132</v>
      </c>
      <c r="N68" s="95">
        <v>8.1147540983606561</v>
      </c>
      <c r="O68" s="95">
        <v>8.0508474576271194</v>
      </c>
      <c r="P68" s="95">
        <v>7.378032786885254</v>
      </c>
      <c r="Q68" s="95">
        <v>6.8442622950819674</v>
      </c>
      <c r="R68" s="95">
        <v>6.0284166666666614</v>
      </c>
      <c r="S68" s="95">
        <v>6.4377586206896504</v>
      </c>
      <c r="T68" s="95">
        <v>5.7742857142857051</v>
      </c>
      <c r="U68" s="112" t="s">
        <v>399</v>
      </c>
      <c r="V68" s="95">
        <v>7.5003571428571449</v>
      </c>
      <c r="W68" s="95">
        <v>8.4051724137931032</v>
      </c>
      <c r="X68" s="95">
        <v>7.1203389830508419</v>
      </c>
      <c r="Y68" s="95">
        <v>7.1945614035087724</v>
      </c>
      <c r="Z68" s="95">
        <v>7.0706896551724192</v>
      </c>
      <c r="AA68" s="95">
        <v>5.3055833333333293</v>
      </c>
      <c r="AB68" s="95">
        <v>4.5194915254237245</v>
      </c>
      <c r="AC68" s="95">
        <v>6.19929824561404</v>
      </c>
      <c r="AD68" s="95">
        <v>5.541666666666667</v>
      </c>
      <c r="AE68" s="95">
        <v>5.875</v>
      </c>
      <c r="AF68" s="95">
        <v>5.2118644067796609</v>
      </c>
      <c r="AG68" s="95">
        <v>8.3834972677595658</v>
      </c>
      <c r="AH68" s="95">
        <v>8.9344262295081975</v>
      </c>
      <c r="AI68" s="95">
        <v>9.137931034482758</v>
      </c>
      <c r="AJ68" s="95">
        <v>8.4747457627118656</v>
      </c>
      <c r="AK68" s="95">
        <v>7.0556666666666672</v>
      </c>
      <c r="AL68" s="95">
        <v>6.2999152542372858</v>
      </c>
      <c r="AM68" s="95">
        <v>6.9057142857142839</v>
      </c>
      <c r="AN68" s="95">
        <v>5.7758620689655169</v>
      </c>
      <c r="AO68" s="95">
        <v>6.6120833333333282</v>
      </c>
      <c r="AP68" s="95">
        <v>7.4724137931034509</v>
      </c>
      <c r="AQ68" s="95">
        <v>5.8649999999999922</v>
      </c>
      <c r="AR68" s="95" t="s">
        <v>399</v>
      </c>
      <c r="AS68" s="95">
        <v>7.4867213114754119</v>
      </c>
      <c r="AT68" s="95" t="s">
        <v>399</v>
      </c>
      <c r="AU68" s="95">
        <v>5.4449999999999932</v>
      </c>
      <c r="AV68" s="95">
        <v>5.9322033898305007</v>
      </c>
      <c r="AW68" s="95">
        <v>8.0563333333333365</v>
      </c>
      <c r="AX68" s="95">
        <v>6.8306557377049177</v>
      </c>
    </row>
    <row r="69" spans="1:50" x14ac:dyDescent="0.35">
      <c r="A69" s="94" t="s">
        <v>45</v>
      </c>
      <c r="B69" s="94">
        <v>5</v>
      </c>
      <c r="C69" s="94" t="s">
        <v>46</v>
      </c>
      <c r="D69" s="95">
        <v>6.5884523809523801</v>
      </c>
      <c r="E69" s="95">
        <v>7.0249999999999995</v>
      </c>
      <c r="F69" s="95">
        <v>7.1439285714285665</v>
      </c>
      <c r="G69" s="95">
        <v>5.5566666666666658</v>
      </c>
      <c r="H69" s="95">
        <v>6.6744345238095217</v>
      </c>
      <c r="I69" s="95">
        <v>7.0377777777777784</v>
      </c>
      <c r="J69" s="95">
        <v>6.9340000000000011</v>
      </c>
      <c r="K69" s="95">
        <v>5.7407407407407405</v>
      </c>
      <c r="L69" s="95">
        <v>7.5961538461538458</v>
      </c>
      <c r="M69" s="95">
        <v>7.4777678571428581</v>
      </c>
      <c r="N69" s="95">
        <v>8.0357142857142865</v>
      </c>
      <c r="O69" s="95">
        <v>8.0357142857142865</v>
      </c>
      <c r="P69" s="95">
        <v>7.5003571428571414</v>
      </c>
      <c r="Q69" s="95">
        <v>6.3392857142857144</v>
      </c>
      <c r="R69" s="95">
        <v>6.2507142857142872</v>
      </c>
      <c r="S69" s="95">
        <v>6.5440740740740759</v>
      </c>
      <c r="T69" s="95">
        <v>6.250833333333337</v>
      </c>
      <c r="U69" s="112" t="s">
        <v>399</v>
      </c>
      <c r="V69" s="95">
        <v>8.3337499999999984</v>
      </c>
      <c r="W69" s="95">
        <v>8.3333333333333339</v>
      </c>
      <c r="X69" s="95">
        <v>6.915</v>
      </c>
      <c r="Y69" s="95">
        <v>7.0526923076923067</v>
      </c>
      <c r="Z69" s="95">
        <v>6.791481481481477</v>
      </c>
      <c r="AA69" s="95">
        <v>5.6548214285714336</v>
      </c>
      <c r="AB69" s="95">
        <v>5.0614814814814801</v>
      </c>
      <c r="AC69" s="95">
        <v>6.4107692307692279</v>
      </c>
      <c r="AD69" s="95">
        <v>5.2232142857142856</v>
      </c>
      <c r="AE69" s="95">
        <v>5.7142857142857144</v>
      </c>
      <c r="AF69" s="95">
        <v>4.7321428571428568</v>
      </c>
      <c r="AG69" s="95">
        <v>7.909315476190474</v>
      </c>
      <c r="AH69" s="95">
        <v>8.4821428571428577</v>
      </c>
      <c r="AI69" s="95">
        <v>8.8461538461538467</v>
      </c>
      <c r="AJ69" s="95">
        <v>7.6926923076923064</v>
      </c>
      <c r="AK69" s="95">
        <v>6.6666666666666652</v>
      </c>
      <c r="AL69" s="95">
        <v>6.2968518518518524</v>
      </c>
      <c r="AM69" s="95">
        <v>6.8011999999999997</v>
      </c>
      <c r="AN69" s="95">
        <v>5.9259259259259256</v>
      </c>
      <c r="AO69" s="95">
        <v>6.3103571428571454</v>
      </c>
      <c r="AP69" s="95">
        <v>7.6555555555555523</v>
      </c>
      <c r="AQ69" s="95">
        <v>5.185555555555557</v>
      </c>
      <c r="AR69" s="95" t="s">
        <v>399</v>
      </c>
      <c r="AS69" s="95">
        <v>7.3810714285714285</v>
      </c>
      <c r="AT69" s="95" t="s">
        <v>399</v>
      </c>
      <c r="AU69" s="95">
        <v>5.1200000000000028</v>
      </c>
      <c r="AV69" s="95">
        <v>5.3085185185185209</v>
      </c>
      <c r="AW69" s="95">
        <v>7.531481481481479</v>
      </c>
      <c r="AX69" s="95">
        <v>6.9046428571428589</v>
      </c>
    </row>
    <row r="70" spans="1:50" x14ac:dyDescent="0.35">
      <c r="A70" s="94" t="s">
        <v>45</v>
      </c>
      <c r="B70" s="94">
        <v>5</v>
      </c>
      <c r="C70" s="94" t="s">
        <v>62</v>
      </c>
      <c r="D70" s="95">
        <v>6.6674479166666636</v>
      </c>
      <c r="E70" s="95">
        <v>7.0239285714285717</v>
      </c>
      <c r="F70" s="95">
        <v>7.6049999999999969</v>
      </c>
      <c r="G70" s="95">
        <v>5.4333333333333327</v>
      </c>
      <c r="H70" s="95">
        <v>6.0396354166666644</v>
      </c>
      <c r="I70" s="95">
        <v>6.146250000000002</v>
      </c>
      <c r="J70" s="95">
        <v>6.6668000000000021</v>
      </c>
      <c r="K70" s="95">
        <v>4.67741935483871</v>
      </c>
      <c r="L70" s="95">
        <v>7.166666666666667</v>
      </c>
      <c r="M70" s="95">
        <v>7.7455989583333338</v>
      </c>
      <c r="N70" s="95">
        <v>8.203125</v>
      </c>
      <c r="O70" s="95">
        <v>8.0833333333333339</v>
      </c>
      <c r="P70" s="95">
        <v>7.2931249999999936</v>
      </c>
      <c r="Q70" s="95">
        <v>7.34375</v>
      </c>
      <c r="R70" s="95">
        <v>5.8608064516129028</v>
      </c>
      <c r="S70" s="95">
        <v>6.3343333333333351</v>
      </c>
      <c r="T70" s="95">
        <v>5.4841935483871023</v>
      </c>
      <c r="U70" s="112" t="s">
        <v>399</v>
      </c>
      <c r="V70" s="95">
        <v>6.7745161290322571</v>
      </c>
      <c r="W70" s="95">
        <v>8.4166666666666661</v>
      </c>
      <c r="X70" s="95">
        <v>7.2062903225806467</v>
      </c>
      <c r="Y70" s="95">
        <v>7.2239999999999975</v>
      </c>
      <c r="Z70" s="95">
        <v>7.2243333333333286</v>
      </c>
      <c r="AA70" s="95">
        <v>4.9461290322580691</v>
      </c>
      <c r="AB70" s="95">
        <v>3.9780645161290322</v>
      </c>
      <c r="AC70" s="95">
        <v>6.0003333333333302</v>
      </c>
      <c r="AD70" s="95">
        <v>5.846774193548387</v>
      </c>
      <c r="AE70" s="95">
        <v>6.0483870967741939</v>
      </c>
      <c r="AF70" s="95">
        <v>5.666666666666667</v>
      </c>
      <c r="AG70" s="95">
        <v>8.7478906250000001</v>
      </c>
      <c r="AH70" s="95">
        <v>9.296875</v>
      </c>
      <c r="AI70" s="95">
        <v>9.3548387096774199</v>
      </c>
      <c r="AJ70" s="95">
        <v>9.0625</v>
      </c>
      <c r="AK70" s="95">
        <v>7.2918749999999992</v>
      </c>
      <c r="AL70" s="95">
        <v>6.290645161290322</v>
      </c>
      <c r="AM70" s="95">
        <v>7.0006666666666648</v>
      </c>
      <c r="AN70" s="95">
        <v>5.645161290322581</v>
      </c>
      <c r="AO70" s="95">
        <v>6.7753225806451658</v>
      </c>
      <c r="AP70" s="95">
        <v>7.2233333333333309</v>
      </c>
      <c r="AQ70" s="95">
        <v>6.5444444444444461</v>
      </c>
      <c r="AR70" s="95" t="s">
        <v>399</v>
      </c>
      <c r="AS70" s="95">
        <v>7.604687499999998</v>
      </c>
      <c r="AT70" s="95" t="s">
        <v>399</v>
      </c>
      <c r="AU70" s="95">
        <v>5.5916129032258102</v>
      </c>
      <c r="AV70" s="95">
        <v>6.344193548387099</v>
      </c>
      <c r="AW70" s="95">
        <v>8.4384374999999956</v>
      </c>
      <c r="AX70" s="95">
        <v>6.6668750000000001</v>
      </c>
    </row>
    <row r="71" spans="1:50" x14ac:dyDescent="0.35">
      <c r="A71" s="94" t="s">
        <v>438</v>
      </c>
      <c r="B71" s="94">
        <v>5</v>
      </c>
      <c r="C71" s="94" t="s">
        <v>407</v>
      </c>
      <c r="D71" s="95">
        <v>7.3340000000000005</v>
      </c>
      <c r="E71" s="95">
        <v>8.0710526315789473</v>
      </c>
      <c r="F71" s="95">
        <v>7.9638888888888868</v>
      </c>
      <c r="G71" s="95">
        <v>6.3340000000000005</v>
      </c>
      <c r="H71" s="95">
        <v>7.1255833333333332</v>
      </c>
      <c r="I71" s="95">
        <v>7.3350000000000009</v>
      </c>
      <c r="J71" s="95">
        <v>6.8426315789473691</v>
      </c>
      <c r="K71" s="95">
        <v>6.75</v>
      </c>
      <c r="L71" s="95">
        <v>7.6470588235294121</v>
      </c>
      <c r="M71" s="95">
        <v>6.9863750000000007</v>
      </c>
      <c r="N71" s="95">
        <v>7.875</v>
      </c>
      <c r="O71" s="95">
        <v>7.2058823529411766</v>
      </c>
      <c r="P71" s="95">
        <v>7.5009999999999977</v>
      </c>
      <c r="Q71" s="95">
        <v>5.375</v>
      </c>
      <c r="R71" s="95">
        <v>6.167250000000001</v>
      </c>
      <c r="S71" s="95">
        <v>6.8345000000000029</v>
      </c>
      <c r="T71" s="95">
        <v>5.5</v>
      </c>
      <c r="U71" s="112" t="s">
        <v>399</v>
      </c>
      <c r="V71" s="95">
        <v>5.3324999999999996</v>
      </c>
      <c r="W71" s="95">
        <v>6.7105263157894735</v>
      </c>
      <c r="X71" s="95">
        <v>5.8340000000000023</v>
      </c>
      <c r="Y71" s="95">
        <v>5.8334999999999999</v>
      </c>
      <c r="Z71" s="95">
        <v>5.7416666666666671</v>
      </c>
      <c r="AA71" s="95">
        <v>6.5007500000000009</v>
      </c>
      <c r="AB71" s="95">
        <v>6.6674999999999995</v>
      </c>
      <c r="AC71" s="95">
        <v>6.1410526315789475</v>
      </c>
      <c r="AD71" s="95">
        <v>3.6842105263157894</v>
      </c>
      <c r="AE71" s="95">
        <v>3.6842105263157894</v>
      </c>
      <c r="AF71" s="95">
        <v>3.6842105263157894</v>
      </c>
      <c r="AG71" s="95">
        <v>8.229375000000001</v>
      </c>
      <c r="AH71" s="95">
        <v>9</v>
      </c>
      <c r="AI71" s="95">
        <v>9.25</v>
      </c>
      <c r="AJ71" s="95">
        <v>7.0000000000000027</v>
      </c>
      <c r="AK71" s="95">
        <v>7.6674999999999986</v>
      </c>
      <c r="AL71" s="95">
        <v>7.2504999999999997</v>
      </c>
      <c r="AM71" s="95">
        <v>7.5009999999999994</v>
      </c>
      <c r="AN71" s="95">
        <v>7</v>
      </c>
      <c r="AO71" s="95">
        <v>7.3342500000000017</v>
      </c>
      <c r="AP71" s="95">
        <v>7.0005000000000006</v>
      </c>
      <c r="AQ71" s="95">
        <v>7.6679999999999993</v>
      </c>
      <c r="AR71" s="95" t="s">
        <v>399</v>
      </c>
      <c r="AS71" s="95">
        <v>7.6669999999999972</v>
      </c>
      <c r="AT71" s="95" t="s">
        <v>399</v>
      </c>
      <c r="AU71" s="95">
        <v>7.5015000000000001</v>
      </c>
      <c r="AV71" s="95">
        <v>7.3335000000000008</v>
      </c>
      <c r="AW71" s="95">
        <v>6.6677777777777782</v>
      </c>
      <c r="AX71" s="95">
        <v>8.2463157894736838</v>
      </c>
    </row>
    <row r="72" spans="1:50" x14ac:dyDescent="0.35">
      <c r="A72" s="94" t="s">
        <v>438</v>
      </c>
      <c r="B72" s="94">
        <v>5</v>
      </c>
      <c r="C72" s="94" t="s">
        <v>46</v>
      </c>
      <c r="D72" s="95">
        <v>7.9183333333333339</v>
      </c>
      <c r="E72" s="95">
        <v>7.9187500000000011</v>
      </c>
      <c r="F72" s="95">
        <v>8.5728571428571438</v>
      </c>
      <c r="G72" s="95">
        <v>7.0850000000000009</v>
      </c>
      <c r="H72" s="95">
        <v>7.9863541666666666</v>
      </c>
      <c r="I72" s="95">
        <v>7.9175000000000004</v>
      </c>
      <c r="J72" s="95">
        <v>8.5714285714285712</v>
      </c>
      <c r="K72" s="95">
        <v>7.5</v>
      </c>
      <c r="L72" s="95">
        <v>8.3333333333333339</v>
      </c>
      <c r="M72" s="95">
        <v>7.3875000000000002</v>
      </c>
      <c r="N72" s="95">
        <v>8.75</v>
      </c>
      <c r="O72" s="95">
        <v>7.8571428571428568</v>
      </c>
      <c r="P72" s="95">
        <v>7.5012500000000006</v>
      </c>
      <c r="Q72" s="95">
        <v>5.625</v>
      </c>
      <c r="R72" s="95">
        <v>6.8762500000000006</v>
      </c>
      <c r="S72" s="95">
        <v>7.0850000000000009</v>
      </c>
      <c r="T72" s="95">
        <v>6.6675000000000004</v>
      </c>
      <c r="U72" s="112" t="s">
        <v>399</v>
      </c>
      <c r="V72" s="95">
        <v>7.0837500000000002</v>
      </c>
      <c r="W72" s="95">
        <v>8.125</v>
      </c>
      <c r="X72" s="95">
        <v>6.4593750000000005</v>
      </c>
      <c r="Y72" s="95">
        <v>6.25</v>
      </c>
      <c r="Z72" s="95">
        <v>6.6687500000000011</v>
      </c>
      <c r="AA72" s="95">
        <v>7.5012500000000006</v>
      </c>
      <c r="AB72" s="95">
        <v>7.5012500000000006</v>
      </c>
      <c r="AC72" s="95">
        <v>7.144285714285715</v>
      </c>
      <c r="AD72" s="95">
        <v>4.21875</v>
      </c>
      <c r="AE72" s="95">
        <v>3.4375</v>
      </c>
      <c r="AF72" s="95">
        <v>5</v>
      </c>
      <c r="AG72" s="95">
        <v>9.1671875000000007</v>
      </c>
      <c r="AH72" s="95">
        <v>8.75</v>
      </c>
      <c r="AI72" s="95">
        <v>10</v>
      </c>
      <c r="AJ72" s="95">
        <v>9.1675000000000004</v>
      </c>
      <c r="AK72" s="95">
        <v>8.7512500000000006</v>
      </c>
      <c r="AL72" s="95">
        <v>7.0318750000000003</v>
      </c>
      <c r="AM72" s="95">
        <v>7.5012500000000006</v>
      </c>
      <c r="AN72" s="95">
        <v>6.5625</v>
      </c>
      <c r="AO72" s="95">
        <v>7.7093750000000005</v>
      </c>
      <c r="AP72" s="95">
        <v>8.3337500000000002</v>
      </c>
      <c r="AQ72" s="95">
        <v>7.0850000000000009</v>
      </c>
      <c r="AR72" s="95" t="s">
        <v>399</v>
      </c>
      <c r="AS72" s="95">
        <v>9.1675000000000004</v>
      </c>
      <c r="AT72" s="95" t="s">
        <v>399</v>
      </c>
      <c r="AU72" s="95">
        <v>7.0850000000000009</v>
      </c>
      <c r="AV72" s="95">
        <v>8.3337500000000002</v>
      </c>
      <c r="AW72" s="95">
        <v>7.5012500000000006</v>
      </c>
      <c r="AX72" s="95">
        <v>8.0957142857142852</v>
      </c>
    </row>
    <row r="73" spans="1:50" x14ac:dyDescent="0.35">
      <c r="A73" s="94" t="s">
        <v>438</v>
      </c>
      <c r="B73" s="94">
        <v>5</v>
      </c>
      <c r="C73" s="94" t="s">
        <v>62</v>
      </c>
      <c r="D73" s="95">
        <v>6.9444444444444455</v>
      </c>
      <c r="E73" s="95">
        <v>8.1818181818181817</v>
      </c>
      <c r="F73" s="95">
        <v>7.5763636363636371</v>
      </c>
      <c r="G73" s="95">
        <v>5.833333333333333</v>
      </c>
      <c r="H73" s="95">
        <v>6.5517361111111114</v>
      </c>
      <c r="I73" s="95">
        <v>6.9466666666666681</v>
      </c>
      <c r="J73" s="95">
        <v>5.8341666666666674</v>
      </c>
      <c r="K73" s="95">
        <v>6.25</v>
      </c>
      <c r="L73" s="95">
        <v>7.2727272727272725</v>
      </c>
      <c r="M73" s="95">
        <v>6.718958333333334</v>
      </c>
      <c r="N73" s="95">
        <v>7.291666666666667</v>
      </c>
      <c r="O73" s="95">
        <v>6.75</v>
      </c>
      <c r="P73" s="95">
        <v>7.5008333333333335</v>
      </c>
      <c r="Q73" s="95">
        <v>5.208333333333333</v>
      </c>
      <c r="R73" s="95">
        <v>5.694583333333334</v>
      </c>
      <c r="S73" s="95">
        <v>6.6675000000000004</v>
      </c>
      <c r="T73" s="95">
        <v>4.7216666666666667</v>
      </c>
      <c r="U73" s="112" t="s">
        <v>399</v>
      </c>
      <c r="V73" s="95">
        <v>4.1649999999999991</v>
      </c>
      <c r="W73" s="95">
        <v>5.6818181818181817</v>
      </c>
      <c r="X73" s="95">
        <v>5.4170833333333333</v>
      </c>
      <c r="Y73" s="95">
        <v>5.5558333333333332</v>
      </c>
      <c r="Z73" s="95">
        <v>5.0000000000000009</v>
      </c>
      <c r="AA73" s="95">
        <v>5.8337499999999993</v>
      </c>
      <c r="AB73" s="95">
        <v>6.1116666666666672</v>
      </c>
      <c r="AC73" s="95">
        <v>5.5558333333333332</v>
      </c>
      <c r="AD73" s="95">
        <v>3.2954545454545454</v>
      </c>
      <c r="AE73" s="95">
        <v>3.8636363636363638</v>
      </c>
      <c r="AF73" s="95">
        <v>2.7272727272727271</v>
      </c>
      <c r="AG73" s="95">
        <v>7.6041666666666652</v>
      </c>
      <c r="AH73" s="95">
        <v>9.1666666666666661</v>
      </c>
      <c r="AI73" s="95">
        <v>8.75</v>
      </c>
      <c r="AJ73" s="95">
        <v>5.5549999999999997</v>
      </c>
      <c r="AK73" s="95">
        <v>6.9450000000000003</v>
      </c>
      <c r="AL73" s="95">
        <v>7.3962500000000011</v>
      </c>
      <c r="AM73" s="95">
        <v>7.5008333333333335</v>
      </c>
      <c r="AN73" s="95">
        <v>7.291666666666667</v>
      </c>
      <c r="AO73" s="95">
        <v>7.0841666666666683</v>
      </c>
      <c r="AP73" s="95">
        <v>6.1116666666666672</v>
      </c>
      <c r="AQ73" s="95">
        <v>8.0566666666666666</v>
      </c>
      <c r="AR73" s="95" t="s">
        <v>399</v>
      </c>
      <c r="AS73" s="95">
        <v>6.666666666666667</v>
      </c>
      <c r="AT73" s="95" t="s">
        <v>399</v>
      </c>
      <c r="AU73" s="95">
        <v>7.7791666666666677</v>
      </c>
      <c r="AV73" s="95">
        <v>6.666666666666667</v>
      </c>
      <c r="AW73" s="95">
        <v>6.0010000000000003</v>
      </c>
      <c r="AX73" s="95">
        <v>8.3341666666666665</v>
      </c>
    </row>
    <row r="74" spans="1:50" x14ac:dyDescent="0.35">
      <c r="A74" s="94" t="s">
        <v>450</v>
      </c>
      <c r="B74" s="94">
        <v>5</v>
      </c>
      <c r="C74" s="94" t="s">
        <v>407</v>
      </c>
      <c r="D74" s="95">
        <v>6.7686363636363591</v>
      </c>
      <c r="E74" s="95">
        <v>7.501250000000006</v>
      </c>
      <c r="F74" s="95">
        <v>7.1963492063492094</v>
      </c>
      <c r="G74" s="95">
        <v>5.7446153846153871</v>
      </c>
      <c r="H74" s="95">
        <v>6.4058712121212125</v>
      </c>
      <c r="I74" s="95">
        <v>6.1981249999999983</v>
      </c>
      <c r="J74" s="95">
        <v>6.8209230769230791</v>
      </c>
      <c r="K74" s="95">
        <v>4.8484848484848486</v>
      </c>
      <c r="L74" s="95">
        <v>7.8030303030303028</v>
      </c>
      <c r="M74" s="95">
        <v>7.104595959595958</v>
      </c>
      <c r="N74" s="95">
        <v>7.1212121212121211</v>
      </c>
      <c r="O74" s="95">
        <v>7.6893939393939394</v>
      </c>
      <c r="P74" s="95">
        <v>7.0379365079365162</v>
      </c>
      <c r="Q74" s="95">
        <v>6.6269841269841274</v>
      </c>
      <c r="R74" s="95">
        <v>5.5902307692307627</v>
      </c>
      <c r="S74" s="95">
        <v>5.8896666666666588</v>
      </c>
      <c r="T74" s="95">
        <v>5.3227419354838617</v>
      </c>
      <c r="U74" s="112" t="s">
        <v>399</v>
      </c>
      <c r="V74" s="95">
        <v>6.6659999999999968</v>
      </c>
      <c r="W74" s="95">
        <v>8.0859375</v>
      </c>
      <c r="X74" s="95">
        <v>7.2057258064516141</v>
      </c>
      <c r="Y74" s="95">
        <v>7.3003448275862093</v>
      </c>
      <c r="Z74" s="95">
        <v>7.1678333333333422</v>
      </c>
      <c r="AA74" s="95">
        <v>5.9491538461538385</v>
      </c>
      <c r="AB74" s="95">
        <v>5.7527419354838774</v>
      </c>
      <c r="AC74" s="95">
        <v>6.3800000000000061</v>
      </c>
      <c r="AD74" s="95">
        <v>5.5871212121212119</v>
      </c>
      <c r="AE74" s="95">
        <v>5.8076923076923075</v>
      </c>
      <c r="AF74" s="95">
        <v>5.384615384615385</v>
      </c>
      <c r="AG74" s="95">
        <v>8.2454040404040416</v>
      </c>
      <c r="AH74" s="95">
        <v>9</v>
      </c>
      <c r="AI74" s="95">
        <v>8.671875</v>
      </c>
      <c r="AJ74" s="95">
        <v>8.2837878787878818</v>
      </c>
      <c r="AK74" s="95">
        <v>7.1803076923076965</v>
      </c>
      <c r="AL74" s="95">
        <v>6.6979104477611928</v>
      </c>
      <c r="AM74" s="95">
        <v>7.5003125000000015</v>
      </c>
      <c r="AN74" s="95">
        <v>6.0074626865671643</v>
      </c>
      <c r="AO74" s="95">
        <v>7.197651515151513</v>
      </c>
      <c r="AP74" s="95">
        <v>7.4198387096774221</v>
      </c>
      <c r="AQ74" s="95">
        <v>6.995245901639346</v>
      </c>
      <c r="AR74" s="95" t="s">
        <v>399</v>
      </c>
      <c r="AS74" s="95">
        <v>7.7787878787878837</v>
      </c>
      <c r="AT74" s="95" t="s">
        <v>399</v>
      </c>
      <c r="AU74" s="95">
        <v>5.6725373134328327</v>
      </c>
      <c r="AV74" s="95">
        <v>5.3852307692307662</v>
      </c>
      <c r="AW74" s="95">
        <v>8.110298507462689</v>
      </c>
      <c r="AX74" s="95">
        <v>7.432295081967216</v>
      </c>
    </row>
    <row r="75" spans="1:50" x14ac:dyDescent="0.35">
      <c r="A75" s="94" t="s">
        <v>450</v>
      </c>
      <c r="B75" s="94">
        <v>5</v>
      </c>
      <c r="C75" s="94" t="s">
        <v>46</v>
      </c>
      <c r="D75" s="95">
        <v>6.364343434343434</v>
      </c>
      <c r="E75" s="95">
        <v>7.084374999999997</v>
      </c>
      <c r="F75" s="95">
        <v>6.3639393939393898</v>
      </c>
      <c r="G75" s="95">
        <v>5.8593939393939358</v>
      </c>
      <c r="H75" s="95">
        <v>5.9407828282828277</v>
      </c>
      <c r="I75" s="95">
        <v>5.4835483870967785</v>
      </c>
      <c r="J75" s="95">
        <v>6.1624242424242404</v>
      </c>
      <c r="K75" s="95">
        <v>4.7727272727272725</v>
      </c>
      <c r="L75" s="95">
        <v>7.3484848484848486</v>
      </c>
      <c r="M75" s="95">
        <v>6.6395454545454555</v>
      </c>
      <c r="N75" s="95">
        <v>6.666666666666667</v>
      </c>
      <c r="O75" s="95">
        <v>7.2727272727272725</v>
      </c>
      <c r="P75" s="95">
        <v>6.2509374999999956</v>
      </c>
      <c r="Q75" s="95">
        <v>6.416666666666667</v>
      </c>
      <c r="R75" s="95">
        <v>5.3539393939393944</v>
      </c>
      <c r="S75" s="95">
        <v>5.6324137931034537</v>
      </c>
      <c r="T75" s="95">
        <v>5.1046875000000043</v>
      </c>
      <c r="U75" s="112" t="s">
        <v>399</v>
      </c>
      <c r="V75" s="95">
        <v>6.7672727272727284</v>
      </c>
      <c r="W75" s="95">
        <v>8.2258064516129039</v>
      </c>
      <c r="X75" s="95">
        <v>6.4529032258064492</v>
      </c>
      <c r="Y75" s="95">
        <v>6.906071428571428</v>
      </c>
      <c r="Z75" s="95">
        <v>6.0009999999999968</v>
      </c>
      <c r="AA75" s="95">
        <v>5.3030303030303072</v>
      </c>
      <c r="AB75" s="95">
        <v>4.7309677419354825</v>
      </c>
      <c r="AC75" s="95">
        <v>6.206896551724137</v>
      </c>
      <c r="AD75" s="95">
        <v>5.0378787878787881</v>
      </c>
      <c r="AE75" s="95">
        <v>5.3125</v>
      </c>
      <c r="AF75" s="95">
        <v>4.7727272727272725</v>
      </c>
      <c r="AG75" s="95">
        <v>7.6653906249999997</v>
      </c>
      <c r="AH75" s="95">
        <v>8.306451612903226</v>
      </c>
      <c r="AI75" s="95">
        <v>8.4166666666666661</v>
      </c>
      <c r="AJ75" s="95">
        <v>7.9181249999999945</v>
      </c>
      <c r="AK75" s="95">
        <v>6.2503124999999953</v>
      </c>
      <c r="AL75" s="95">
        <v>6.42651515151515</v>
      </c>
      <c r="AM75" s="95">
        <v>7.082812500000002</v>
      </c>
      <c r="AN75" s="95">
        <v>5.7575757575757578</v>
      </c>
      <c r="AO75" s="95">
        <v>6.6672727272727288</v>
      </c>
      <c r="AP75" s="95">
        <v>6.8756249999999977</v>
      </c>
      <c r="AQ75" s="95">
        <v>6.5631249999999994</v>
      </c>
      <c r="AR75" s="95" t="s">
        <v>399</v>
      </c>
      <c r="AS75" s="95">
        <v>7.5006249999999977</v>
      </c>
      <c r="AT75" s="95" t="s">
        <v>399</v>
      </c>
      <c r="AU75" s="95">
        <v>4.8487878787878831</v>
      </c>
      <c r="AV75" s="95">
        <v>4.3009677419354846</v>
      </c>
      <c r="AW75" s="95">
        <v>7.6778787878787833</v>
      </c>
      <c r="AX75" s="95">
        <v>7.7422580645161281</v>
      </c>
    </row>
    <row r="76" spans="1:50" x14ac:dyDescent="0.35">
      <c r="A76" s="94" t="s">
        <v>450</v>
      </c>
      <c r="B76" s="94">
        <v>5</v>
      </c>
      <c r="C76" s="94" t="s">
        <v>62</v>
      </c>
      <c r="D76" s="95">
        <v>7.1866111111111097</v>
      </c>
      <c r="E76" s="95">
        <v>7.7027586206896501</v>
      </c>
      <c r="F76" s="95">
        <v>8.2153571428571386</v>
      </c>
      <c r="G76" s="95">
        <v>5.748620689655171</v>
      </c>
      <c r="H76" s="95">
        <v>6.9330555555555557</v>
      </c>
      <c r="I76" s="95">
        <v>6.8896666666666651</v>
      </c>
      <c r="J76" s="95">
        <v>7.5862068965517242</v>
      </c>
      <c r="K76" s="95">
        <v>5</v>
      </c>
      <c r="L76" s="95">
        <v>8.3333333333333339</v>
      </c>
      <c r="M76" s="95">
        <v>7.5696944444444449</v>
      </c>
      <c r="N76" s="95">
        <v>7.666666666666667</v>
      </c>
      <c r="O76" s="95">
        <v>8</v>
      </c>
      <c r="P76" s="95">
        <v>7.8582142857142818</v>
      </c>
      <c r="Q76" s="95">
        <v>6.833333333333333</v>
      </c>
      <c r="R76" s="95">
        <v>6.0353448275862087</v>
      </c>
      <c r="S76" s="95">
        <v>6.31107142857143</v>
      </c>
      <c r="T76" s="95">
        <v>5.802592592592597</v>
      </c>
      <c r="U76" s="112" t="s">
        <v>399</v>
      </c>
      <c r="V76" s="95">
        <v>6.5506896551724179</v>
      </c>
      <c r="W76" s="95">
        <v>8.0833333333333339</v>
      </c>
      <c r="X76" s="95">
        <v>7.9776785714285694</v>
      </c>
      <c r="Y76" s="95">
        <v>7.6559259259259216</v>
      </c>
      <c r="Z76" s="95">
        <v>8.3346428571428515</v>
      </c>
      <c r="AA76" s="95">
        <v>6.6675862068965532</v>
      </c>
      <c r="AB76" s="95">
        <v>6.7860714285714243</v>
      </c>
      <c r="AC76" s="95">
        <v>6.6680769230769199</v>
      </c>
      <c r="AD76" s="95">
        <v>6.041666666666667</v>
      </c>
      <c r="AE76" s="95">
        <v>6.166666666666667</v>
      </c>
      <c r="AF76" s="95">
        <v>5.9482758620689653</v>
      </c>
      <c r="AG76" s="95">
        <v>9.1163055555555541</v>
      </c>
      <c r="AH76" s="95">
        <v>9.8333333333333339</v>
      </c>
      <c r="AI76" s="95">
        <v>9</v>
      </c>
      <c r="AJ76" s="95">
        <v>9.2230000000000008</v>
      </c>
      <c r="AK76" s="95">
        <v>8.5072413793103401</v>
      </c>
      <c r="AL76" s="95">
        <v>7.0421666666666685</v>
      </c>
      <c r="AM76" s="95">
        <v>8.2153571428571386</v>
      </c>
      <c r="AN76" s="95">
        <v>6.166666666666667</v>
      </c>
      <c r="AO76" s="95">
        <v>7.9318965517241375</v>
      </c>
      <c r="AP76" s="95">
        <v>8.2053846153846148</v>
      </c>
      <c r="AQ76" s="95">
        <v>7.693461538461535</v>
      </c>
      <c r="AR76" s="95" t="s">
        <v>399</v>
      </c>
      <c r="AS76" s="95">
        <v>8.2236666666666611</v>
      </c>
      <c r="AT76" s="95" t="s">
        <v>399</v>
      </c>
      <c r="AU76" s="95">
        <v>6.5573333333333306</v>
      </c>
      <c r="AV76" s="95">
        <v>6.7789999999999981</v>
      </c>
      <c r="AW76" s="95">
        <v>9.0006666666666657</v>
      </c>
      <c r="AX76" s="95">
        <v>7.3088461538461518</v>
      </c>
    </row>
    <row r="77" spans="1:50" x14ac:dyDescent="0.35">
      <c r="A77" s="94" t="s">
        <v>320</v>
      </c>
      <c r="B77" s="94">
        <v>5</v>
      </c>
      <c r="C77" s="94" t="s">
        <v>407</v>
      </c>
      <c r="D77" s="7">
        <v>6.371407407407407</v>
      </c>
      <c r="E77" s="7">
        <v>6.0008888888888858</v>
      </c>
      <c r="F77" s="7">
        <v>7.4425581395348868</v>
      </c>
      <c r="G77" s="7">
        <v>5.8533333333333291</v>
      </c>
      <c r="H77" s="7">
        <v>7.2227777777777771</v>
      </c>
      <c r="I77" s="7">
        <v>7.8528888888888897</v>
      </c>
      <c r="J77" s="7">
        <v>7.7790476190476214</v>
      </c>
      <c r="K77" s="7">
        <v>5.7222222222222223</v>
      </c>
      <c r="L77" s="7">
        <v>7.7272727272727275</v>
      </c>
      <c r="M77" s="7">
        <v>7.9678333333333331</v>
      </c>
      <c r="N77" s="7">
        <v>7.8888888888888893</v>
      </c>
      <c r="O77" s="7">
        <v>8.6111111111111107</v>
      </c>
      <c r="P77" s="7">
        <v>8.1491111111111181</v>
      </c>
      <c r="Q77" s="7">
        <v>7.2222222222222223</v>
      </c>
      <c r="R77" s="7">
        <v>6.4028409090909095</v>
      </c>
      <c r="S77" s="7">
        <v>6.5906976744185961</v>
      </c>
      <c r="T77" s="7">
        <v>6.5092857142857081</v>
      </c>
      <c r="U77" s="110" t="s">
        <v>399</v>
      </c>
      <c r="V77" s="7">
        <v>6.6663636363636307</v>
      </c>
      <c r="W77" s="7">
        <v>8.4659090909090917</v>
      </c>
      <c r="X77" s="7">
        <v>7.7540697674418517</v>
      </c>
      <c r="Y77" s="7">
        <v>7.7539534883720922</v>
      </c>
      <c r="Z77" s="7">
        <v>7.7799999999999985</v>
      </c>
      <c r="AA77" s="7">
        <v>6.5879761904761862</v>
      </c>
      <c r="AB77" s="7">
        <v>6.7469047619047622</v>
      </c>
      <c r="AC77" s="7">
        <v>6.5046341463414592</v>
      </c>
      <c r="AD77" s="7">
        <v>6.4444444444444446</v>
      </c>
      <c r="AE77" s="7">
        <v>6.8181818181818183</v>
      </c>
      <c r="AF77" s="7">
        <v>6.0119047619047619</v>
      </c>
      <c r="AG77" s="7">
        <v>8.4154259259259252</v>
      </c>
      <c r="AH77" s="7">
        <v>8.9772727272727266</v>
      </c>
      <c r="AI77" s="7">
        <v>9.4642857142857135</v>
      </c>
      <c r="AJ77" s="7">
        <v>8.667555555555559</v>
      </c>
      <c r="AK77" s="7">
        <v>6.8943181818181847</v>
      </c>
      <c r="AL77" s="7">
        <v>7.5926666666666653</v>
      </c>
      <c r="AM77" s="7">
        <v>8.0742222222222235</v>
      </c>
      <c r="AN77" s="7">
        <v>7.1111111111111107</v>
      </c>
      <c r="AO77" s="7">
        <v>6.8897777777777796</v>
      </c>
      <c r="AP77" s="7">
        <v>8.2231111111111161</v>
      </c>
      <c r="AQ77" s="7">
        <v>5.427209302325581</v>
      </c>
      <c r="AR77" s="7" t="s">
        <v>399</v>
      </c>
      <c r="AS77" s="7">
        <v>8.0008888888888965</v>
      </c>
      <c r="AT77" s="7" t="s">
        <v>399</v>
      </c>
      <c r="AU77" s="7">
        <v>6.6673333333333265</v>
      </c>
      <c r="AV77" s="7">
        <v>6.8157777777777726</v>
      </c>
      <c r="AW77" s="7">
        <v>8.5611363636363667</v>
      </c>
      <c r="AX77" s="7">
        <v>8.7415555555555589</v>
      </c>
    </row>
    <row r="78" spans="1:50" x14ac:dyDescent="0.35">
      <c r="A78" s="94" t="s">
        <v>320</v>
      </c>
      <c r="B78" s="94">
        <v>5</v>
      </c>
      <c r="C78" s="94" t="s">
        <v>46</v>
      </c>
      <c r="D78" s="7">
        <v>5.6115000000000004</v>
      </c>
      <c r="E78" s="7">
        <v>4.9999999999999991</v>
      </c>
      <c r="F78" s="7">
        <v>6.3334999999999999</v>
      </c>
      <c r="G78" s="7">
        <v>5.5010000000000003</v>
      </c>
      <c r="H78" s="7">
        <v>6.9623333333333335</v>
      </c>
      <c r="I78" s="7">
        <v>7.3340000000000032</v>
      </c>
      <c r="J78" s="7">
        <v>7.37</v>
      </c>
      <c r="K78" s="7">
        <v>5.75</v>
      </c>
      <c r="L78" s="7">
        <v>7.5</v>
      </c>
      <c r="M78" s="7">
        <v>7.6772500000000008</v>
      </c>
      <c r="N78" s="7">
        <v>8</v>
      </c>
      <c r="O78" s="7">
        <v>8.125</v>
      </c>
      <c r="P78" s="7">
        <v>7.8339999999999979</v>
      </c>
      <c r="Q78" s="7">
        <v>6.75</v>
      </c>
      <c r="R78" s="7">
        <v>5.9652631578947384</v>
      </c>
      <c r="S78" s="7">
        <v>6.1405263157894741</v>
      </c>
      <c r="T78" s="7">
        <v>6.079411764705883</v>
      </c>
      <c r="U78" s="110" t="s">
        <v>399</v>
      </c>
      <c r="V78" s="7">
        <v>7.0168421052631587</v>
      </c>
      <c r="W78" s="7">
        <v>8.8157894736842106</v>
      </c>
      <c r="X78" s="7">
        <v>7.5950000000000033</v>
      </c>
      <c r="Y78" s="7">
        <v>7.7799999999999994</v>
      </c>
      <c r="Z78" s="7">
        <v>7.410000000000001</v>
      </c>
      <c r="AA78" s="7">
        <v>6.417250000000001</v>
      </c>
      <c r="AB78" s="7">
        <v>6.6674999999999995</v>
      </c>
      <c r="AC78" s="7">
        <v>6.3163157894736841</v>
      </c>
      <c r="AD78" s="7">
        <v>5.875</v>
      </c>
      <c r="AE78" s="7">
        <v>6.1842105263157894</v>
      </c>
      <c r="AF78" s="7">
        <v>5.5</v>
      </c>
      <c r="AG78" s="7">
        <v>8.3025000000000002</v>
      </c>
      <c r="AH78" s="7">
        <v>9</v>
      </c>
      <c r="AI78" s="7">
        <v>9.473684210526315</v>
      </c>
      <c r="AJ78" s="7">
        <v>8.3344999999999967</v>
      </c>
      <c r="AK78" s="7">
        <v>6.6673684210526316</v>
      </c>
      <c r="AL78" s="7">
        <v>7.5417499999999986</v>
      </c>
      <c r="AM78" s="7">
        <v>7.8335000000000008</v>
      </c>
      <c r="AN78" s="7">
        <v>7.25</v>
      </c>
      <c r="AO78" s="7">
        <v>6.3337500000000029</v>
      </c>
      <c r="AP78" s="7">
        <v>8.6674999999999969</v>
      </c>
      <c r="AQ78" s="7">
        <v>3.6842105263157894</v>
      </c>
      <c r="AR78" s="7" t="s">
        <v>399</v>
      </c>
      <c r="AS78" s="7">
        <v>8.3344999999999967</v>
      </c>
      <c r="AT78" s="7" t="s">
        <v>399</v>
      </c>
      <c r="AU78" s="7">
        <v>5.5</v>
      </c>
      <c r="AV78" s="7">
        <v>6.0005000000000006</v>
      </c>
      <c r="AW78" s="7">
        <v>8.0705263157894738</v>
      </c>
      <c r="AX78" s="7">
        <v>7.8344999999999967</v>
      </c>
    </row>
    <row r="79" spans="1:50" x14ac:dyDescent="0.35">
      <c r="A79" s="94" t="s">
        <v>320</v>
      </c>
      <c r="B79" s="94">
        <v>5</v>
      </c>
      <c r="C79" s="94" t="s">
        <v>62</v>
      </c>
      <c r="D79" s="7">
        <v>6.9459722222222213</v>
      </c>
      <c r="E79" s="7">
        <v>6.8070833333333338</v>
      </c>
      <c r="F79" s="7">
        <v>8.4859090909090877</v>
      </c>
      <c r="G79" s="7">
        <v>5.9741666666666662</v>
      </c>
      <c r="H79" s="7">
        <v>7.3587847222222225</v>
      </c>
      <c r="I79" s="7">
        <v>8.1958333333333293</v>
      </c>
      <c r="J79" s="7">
        <v>8.18272727272727</v>
      </c>
      <c r="K79" s="7">
        <v>5.520833333333333</v>
      </c>
      <c r="L79" s="7">
        <v>7.8260869565217392</v>
      </c>
      <c r="M79" s="7">
        <v>8.2294791666666676</v>
      </c>
      <c r="N79" s="7">
        <v>7.8125</v>
      </c>
      <c r="O79" s="7">
        <v>9.0625</v>
      </c>
      <c r="P79" s="7">
        <v>8.3345833333333292</v>
      </c>
      <c r="Q79" s="7">
        <v>7.708333333333333</v>
      </c>
      <c r="R79" s="7">
        <v>6.7381250000000028</v>
      </c>
      <c r="S79" s="7">
        <v>6.9591304347826073</v>
      </c>
      <c r="T79" s="7">
        <v>6.8070833333333338</v>
      </c>
      <c r="U79" s="110" t="s">
        <v>399</v>
      </c>
      <c r="V79" s="7">
        <v>6.527916666666667</v>
      </c>
      <c r="W79" s="7">
        <v>8.2291666666666661</v>
      </c>
      <c r="X79" s="7">
        <v>7.918541666666667</v>
      </c>
      <c r="Y79" s="7">
        <v>7.7795833333333304</v>
      </c>
      <c r="Z79" s="7">
        <v>8.1178260869565175</v>
      </c>
      <c r="AA79" s="7">
        <v>6.8261904761904786</v>
      </c>
      <c r="AB79" s="7">
        <v>6.9852380952380937</v>
      </c>
      <c r="AC79" s="7">
        <v>6.6671428571428564</v>
      </c>
      <c r="AD79" s="7">
        <v>6.875</v>
      </c>
      <c r="AE79" s="7">
        <v>7.291666666666667</v>
      </c>
      <c r="AF79" s="7">
        <v>6.4285714285714288</v>
      </c>
      <c r="AG79" s="7">
        <v>8.5129861111111111</v>
      </c>
      <c r="AH79" s="7">
        <v>8.9130434782608692</v>
      </c>
      <c r="AI79" s="7">
        <v>9.4318181818181817</v>
      </c>
      <c r="AJ79" s="7">
        <v>8.8895833333333307</v>
      </c>
      <c r="AK79" s="7">
        <v>7.2224999999999966</v>
      </c>
      <c r="AL79" s="7">
        <v>7.586875</v>
      </c>
      <c r="AM79" s="7">
        <v>8.1945833333333322</v>
      </c>
      <c r="AN79" s="7">
        <v>6.979166666666667</v>
      </c>
      <c r="AO79" s="7">
        <v>7.5012500000000024</v>
      </c>
      <c r="AP79" s="7">
        <v>7.9174999999999978</v>
      </c>
      <c r="AQ79" s="7">
        <v>7.1030434782608687</v>
      </c>
      <c r="AR79" s="7" t="s">
        <v>399</v>
      </c>
      <c r="AS79" s="7">
        <v>7.6395833333333298</v>
      </c>
      <c r="AT79" s="7" t="s">
        <v>399</v>
      </c>
      <c r="AU79" s="7">
        <v>7.639999999999997</v>
      </c>
      <c r="AV79" s="7">
        <v>7.6404166666666633</v>
      </c>
      <c r="AW79" s="7">
        <v>8.8895833333333307</v>
      </c>
      <c r="AX79" s="7">
        <v>9.4449999999999985</v>
      </c>
    </row>
    <row r="80" spans="1:50" x14ac:dyDescent="0.35">
      <c r="A80" s="94" t="s">
        <v>321</v>
      </c>
      <c r="B80" s="94">
        <v>5</v>
      </c>
      <c r="C80" s="94" t="s">
        <v>407</v>
      </c>
      <c r="D80" s="7">
        <v>7.5988235294117636</v>
      </c>
      <c r="E80" s="7">
        <v>7.8799999999999937</v>
      </c>
      <c r="F80" s="7">
        <v>8.5428124999999984</v>
      </c>
      <c r="G80" s="7">
        <v>6.4446666666666621</v>
      </c>
      <c r="H80" s="7">
        <v>7.2350490196078416</v>
      </c>
      <c r="I80" s="7">
        <v>7.3751515151515106</v>
      </c>
      <c r="J80" s="7">
        <v>7.8134374999999965</v>
      </c>
      <c r="K80" s="7">
        <v>5.882352941176471</v>
      </c>
      <c r="L80" s="7">
        <v>7.867647058823529</v>
      </c>
      <c r="M80" s="7">
        <v>7.1388970588235292</v>
      </c>
      <c r="N80" s="7">
        <v>7.6470588235294121</v>
      </c>
      <c r="O80" s="7">
        <v>7.9545454545454541</v>
      </c>
      <c r="P80" s="7">
        <v>7.1585294117646994</v>
      </c>
      <c r="Q80" s="7">
        <v>5.9090909090909092</v>
      </c>
      <c r="R80" s="7">
        <v>7.071818181818184</v>
      </c>
      <c r="S80" s="7">
        <v>7.2229999999999981</v>
      </c>
      <c r="T80" s="7">
        <v>6.8762499999999971</v>
      </c>
      <c r="U80" s="110" t="s">
        <v>399</v>
      </c>
      <c r="V80" s="7">
        <v>6.9608823529411765</v>
      </c>
      <c r="W80" s="7">
        <v>7.890625</v>
      </c>
      <c r="X80" s="7">
        <v>6.415757575757576</v>
      </c>
      <c r="Y80" s="7">
        <v>6.8838709677419327</v>
      </c>
      <c r="Z80" s="7">
        <v>6.1123333333333294</v>
      </c>
      <c r="AA80" s="7">
        <v>6.0302941176470597</v>
      </c>
      <c r="AB80" s="7">
        <v>5.6566666666666627</v>
      </c>
      <c r="AC80" s="7">
        <v>6.3741176470588181</v>
      </c>
      <c r="AD80" s="7">
        <v>6.6911764705882355</v>
      </c>
      <c r="AE80" s="7">
        <v>7.132352941176471</v>
      </c>
      <c r="AF80" s="7">
        <v>6.25</v>
      </c>
      <c r="AG80" s="7">
        <v>7.9824754901960793</v>
      </c>
      <c r="AH80" s="7">
        <v>8.3088235294117645</v>
      </c>
      <c r="AI80" s="7">
        <v>8.9393939393939394</v>
      </c>
      <c r="AJ80" s="7">
        <v>6.9617647058823513</v>
      </c>
      <c r="AK80" s="7">
        <v>7.7458823529411749</v>
      </c>
      <c r="AL80" s="7">
        <v>5.6742647058823534</v>
      </c>
      <c r="AM80" s="7">
        <v>5.9808823529411779</v>
      </c>
      <c r="AN80" s="7">
        <v>5.367647058823529</v>
      </c>
      <c r="AO80" s="7">
        <v>6.5201470588235324</v>
      </c>
      <c r="AP80" s="7">
        <v>6.7718749999999988</v>
      </c>
      <c r="AQ80" s="7">
        <v>6.4708823529411763</v>
      </c>
      <c r="AR80" s="7" t="s">
        <v>399</v>
      </c>
      <c r="AS80" s="7">
        <v>7.8438235294117629</v>
      </c>
      <c r="AT80" s="7" t="s">
        <v>399</v>
      </c>
      <c r="AU80" s="7">
        <v>5.9817647058823518</v>
      </c>
      <c r="AV80" s="7">
        <v>6.2639393939393928</v>
      </c>
      <c r="AW80" s="7">
        <v>8.0399999999999938</v>
      </c>
      <c r="AX80" s="7">
        <v>7.7784848484848448</v>
      </c>
    </row>
    <row r="81" spans="1:50" x14ac:dyDescent="0.35">
      <c r="A81" s="94" t="s">
        <v>321</v>
      </c>
      <c r="B81" s="94">
        <v>5</v>
      </c>
      <c r="C81" s="94" t="s">
        <v>46</v>
      </c>
      <c r="D81" s="7">
        <v>7.4863157894736849</v>
      </c>
      <c r="E81" s="7">
        <v>7.1942105263157927</v>
      </c>
      <c r="F81" s="7">
        <v>8.4221052631578921</v>
      </c>
      <c r="G81" s="7">
        <v>6.6670588235294117</v>
      </c>
      <c r="H81" s="7">
        <v>7.1060087719298242</v>
      </c>
      <c r="I81" s="7">
        <v>7.3700000000000019</v>
      </c>
      <c r="J81" s="7">
        <v>7.4088888888888897</v>
      </c>
      <c r="K81" s="7">
        <v>5.7894736842105265</v>
      </c>
      <c r="L81" s="7">
        <v>7.8947368421052628</v>
      </c>
      <c r="M81" s="7">
        <v>7.1275000000000004</v>
      </c>
      <c r="N81" s="7">
        <v>7.5</v>
      </c>
      <c r="O81" s="7">
        <v>7.8947368421052628</v>
      </c>
      <c r="P81" s="7">
        <v>7.1942105263157892</v>
      </c>
      <c r="Q81" s="7">
        <v>5.9210526315789478</v>
      </c>
      <c r="R81" s="7">
        <v>7.5941666666666681</v>
      </c>
      <c r="S81" s="7">
        <v>7.5566666666666675</v>
      </c>
      <c r="T81" s="7">
        <v>7.594444444444445</v>
      </c>
      <c r="U81" s="110" t="s">
        <v>399</v>
      </c>
      <c r="V81" s="7">
        <v>7.0178947368421065</v>
      </c>
      <c r="W81" s="7">
        <v>8.2894736842105257</v>
      </c>
      <c r="X81" s="7">
        <v>6.0197222222222235</v>
      </c>
      <c r="Y81" s="7">
        <v>6.4606250000000012</v>
      </c>
      <c r="Z81" s="7">
        <v>5.8337500000000002</v>
      </c>
      <c r="AA81" s="7">
        <v>5.965789473684211</v>
      </c>
      <c r="AB81" s="7">
        <v>5.5555555555555554</v>
      </c>
      <c r="AC81" s="7">
        <v>6.317368421052632</v>
      </c>
      <c r="AD81" s="7">
        <v>6.4473684210526319</v>
      </c>
      <c r="AE81" s="7">
        <v>6.9736842105263159</v>
      </c>
      <c r="AF81" s="7">
        <v>5.9210526315789478</v>
      </c>
      <c r="AG81" s="7">
        <v>7.3578947368421055</v>
      </c>
      <c r="AH81" s="7">
        <v>7.7631578947368425</v>
      </c>
      <c r="AI81" s="7">
        <v>8.6842105263157894</v>
      </c>
      <c r="AJ81" s="7">
        <v>6.3163157894736841</v>
      </c>
      <c r="AK81" s="7">
        <v>6.667894736842106</v>
      </c>
      <c r="AL81" s="7">
        <v>5.8773684210526334</v>
      </c>
      <c r="AM81" s="7">
        <v>5.9652631578947366</v>
      </c>
      <c r="AN81" s="7">
        <v>5.7894736842105265</v>
      </c>
      <c r="AO81" s="7">
        <v>6.316315789473685</v>
      </c>
      <c r="AP81" s="7">
        <v>6.2758823529411769</v>
      </c>
      <c r="AQ81" s="7">
        <v>6.6668421052631581</v>
      </c>
      <c r="AR81" s="7" t="s">
        <v>399</v>
      </c>
      <c r="AS81" s="7">
        <v>8.0710526315789455</v>
      </c>
      <c r="AT81" s="7" t="s">
        <v>399</v>
      </c>
      <c r="AU81" s="7">
        <v>6.317368421052632</v>
      </c>
      <c r="AV81" s="7">
        <v>6.4827777777777786</v>
      </c>
      <c r="AW81" s="7">
        <v>7.8952631578947381</v>
      </c>
      <c r="AX81" s="7">
        <v>7.5933333333333355</v>
      </c>
    </row>
    <row r="82" spans="1:50" x14ac:dyDescent="0.35">
      <c r="A82" s="94" t="s">
        <v>321</v>
      </c>
      <c r="B82" s="94">
        <v>5</v>
      </c>
      <c r="C82" s="94" t="s">
        <v>62</v>
      </c>
      <c r="D82" s="7">
        <v>7.7413333333333334</v>
      </c>
      <c r="E82" s="7">
        <v>8.8107142857142868</v>
      </c>
      <c r="F82" s="7">
        <v>8.7192307692307693</v>
      </c>
      <c r="G82" s="7">
        <v>6.1538461538461542</v>
      </c>
      <c r="H82" s="7">
        <v>7.3985000000000012</v>
      </c>
      <c r="I82" s="7">
        <v>7.382142857142858</v>
      </c>
      <c r="J82" s="7">
        <v>8.3335714285714282</v>
      </c>
      <c r="K82" s="7">
        <v>6</v>
      </c>
      <c r="L82" s="7">
        <v>7.833333333333333</v>
      </c>
      <c r="M82" s="7">
        <v>7.1533333333333351</v>
      </c>
      <c r="N82" s="7">
        <v>7.833333333333333</v>
      </c>
      <c r="O82" s="7">
        <v>8.0357142857142865</v>
      </c>
      <c r="P82" s="7">
        <v>7.1133333333333342</v>
      </c>
      <c r="Q82" s="7">
        <v>5.8928571428571432</v>
      </c>
      <c r="R82" s="7">
        <v>6.4450000000000012</v>
      </c>
      <c r="S82" s="7">
        <v>6.889333333333334</v>
      </c>
      <c r="T82" s="7">
        <v>5.9528571428571428</v>
      </c>
      <c r="U82" s="110" t="s">
        <v>399</v>
      </c>
      <c r="V82" s="7">
        <v>6.8886666666666665</v>
      </c>
      <c r="W82" s="7">
        <v>7.3076923076923075</v>
      </c>
      <c r="X82" s="7">
        <v>6.8910000000000027</v>
      </c>
      <c r="Y82" s="7">
        <v>7.3353333333333346</v>
      </c>
      <c r="Z82" s="7">
        <v>6.4307142857142869</v>
      </c>
      <c r="AA82" s="7">
        <v>6.112000000000001</v>
      </c>
      <c r="AB82" s="7">
        <v>5.7780000000000005</v>
      </c>
      <c r="AC82" s="7">
        <v>6.4460000000000006</v>
      </c>
      <c r="AD82" s="7">
        <v>7</v>
      </c>
      <c r="AE82" s="7">
        <v>7.333333333333333</v>
      </c>
      <c r="AF82" s="7">
        <v>6.666666666666667</v>
      </c>
      <c r="AG82" s="7">
        <v>8.7736111111111139</v>
      </c>
      <c r="AH82" s="7">
        <v>9</v>
      </c>
      <c r="AI82" s="7">
        <v>9.2857142857142865</v>
      </c>
      <c r="AJ82" s="7">
        <v>7.7793333333333345</v>
      </c>
      <c r="AK82" s="7">
        <v>9.1113333333333326</v>
      </c>
      <c r="AL82" s="7">
        <v>5.4170000000000007</v>
      </c>
      <c r="AM82" s="7">
        <v>6.0006666666666666</v>
      </c>
      <c r="AN82" s="7">
        <v>4.833333333333333</v>
      </c>
      <c r="AO82" s="7">
        <v>6.778333333333336</v>
      </c>
      <c r="AP82" s="7">
        <v>7.3340000000000005</v>
      </c>
      <c r="AQ82" s="7">
        <v>6.222666666666667</v>
      </c>
      <c r="AR82" s="7" t="s">
        <v>399</v>
      </c>
      <c r="AS82" s="7">
        <v>7.556</v>
      </c>
      <c r="AT82" s="7" t="s">
        <v>399</v>
      </c>
      <c r="AU82" s="7">
        <v>5.5566666666666675</v>
      </c>
      <c r="AV82" s="7">
        <v>6.0013333333333341</v>
      </c>
      <c r="AW82" s="7">
        <v>8.2233333333333345</v>
      </c>
      <c r="AX82" s="7">
        <v>8.0006666666666675</v>
      </c>
    </row>
    <row r="83" spans="1:50" x14ac:dyDescent="0.35">
      <c r="A83" s="94" t="s">
        <v>322</v>
      </c>
      <c r="B83" s="94">
        <v>5</v>
      </c>
      <c r="C83" s="94" t="s">
        <v>407</v>
      </c>
      <c r="D83" s="7">
        <v>5.0396428571428578</v>
      </c>
      <c r="E83" s="7">
        <v>5.3838461538461537</v>
      </c>
      <c r="F83" s="7">
        <v>6.3900000000000006</v>
      </c>
      <c r="G83" s="7">
        <v>4.5235714285714286</v>
      </c>
      <c r="H83" s="7">
        <v>6.2257142857142869</v>
      </c>
      <c r="I83" s="7">
        <v>6.1553846153846159</v>
      </c>
      <c r="J83" s="7">
        <v>6.9450000000000003</v>
      </c>
      <c r="K83" s="7">
        <v>5.3571428571428568</v>
      </c>
      <c r="L83" s="7">
        <v>6.666666666666667</v>
      </c>
      <c r="M83" s="7">
        <v>7.308012820512821</v>
      </c>
      <c r="N83" s="7">
        <v>7.6923076923076925</v>
      </c>
      <c r="O83" s="7">
        <v>8.2692307692307701</v>
      </c>
      <c r="P83" s="7">
        <v>6.9458333333333337</v>
      </c>
      <c r="Q83" s="7">
        <v>6.3461538461538458</v>
      </c>
      <c r="R83" s="7">
        <v>6.0714285714285712</v>
      </c>
      <c r="S83" s="7">
        <v>6.1538461538461542</v>
      </c>
      <c r="T83" s="7">
        <v>5.9521428571428574</v>
      </c>
      <c r="U83" s="110" t="s">
        <v>399</v>
      </c>
      <c r="V83" s="7">
        <v>6.6676923076923078</v>
      </c>
      <c r="W83" s="7">
        <v>7.5</v>
      </c>
      <c r="X83" s="7">
        <v>6.1553846153846159</v>
      </c>
      <c r="Y83" s="7">
        <v>6.1116666666666672</v>
      </c>
      <c r="Z83" s="7">
        <v>6.1561538461538472</v>
      </c>
      <c r="AA83" s="7">
        <v>4.7430769230769227</v>
      </c>
      <c r="AB83" s="7">
        <v>4.722500000000001</v>
      </c>
      <c r="AC83" s="7">
        <v>4.7208333333333323</v>
      </c>
      <c r="AD83" s="7">
        <v>5.384615384615385</v>
      </c>
      <c r="AE83" s="7">
        <v>5.1923076923076925</v>
      </c>
      <c r="AF83" s="7">
        <v>5.833333333333333</v>
      </c>
      <c r="AG83" s="7">
        <v>6.6370833333333348</v>
      </c>
      <c r="AH83" s="7">
        <v>7.5</v>
      </c>
      <c r="AI83" s="7">
        <v>9.375</v>
      </c>
      <c r="AJ83" s="7">
        <v>5.640769230769231</v>
      </c>
      <c r="AK83" s="7">
        <v>5.9528571428571428</v>
      </c>
      <c r="AL83" s="7">
        <v>5.7295833333333341</v>
      </c>
      <c r="AM83" s="7">
        <v>5.455454545454546</v>
      </c>
      <c r="AN83" s="7">
        <v>5.833333333333333</v>
      </c>
      <c r="AO83" s="7">
        <v>5.898076923076923</v>
      </c>
      <c r="AP83" s="7">
        <v>5</v>
      </c>
      <c r="AQ83" s="7">
        <v>6.9458333333333337</v>
      </c>
      <c r="AR83" s="7" t="s">
        <v>399</v>
      </c>
      <c r="AS83" s="7">
        <v>6.41</v>
      </c>
      <c r="AT83" s="7" t="s">
        <v>399</v>
      </c>
      <c r="AU83" s="7">
        <v>3.0761538461538458</v>
      </c>
      <c r="AV83" s="7">
        <v>3.333076923076923</v>
      </c>
      <c r="AW83" s="7">
        <v>6.6676923076923078</v>
      </c>
      <c r="AX83" s="7">
        <v>6.9238461538461546</v>
      </c>
    </row>
    <row r="84" spans="1:50" x14ac:dyDescent="0.35">
      <c r="A84" s="94" t="s">
        <v>322</v>
      </c>
      <c r="B84" s="94">
        <v>5</v>
      </c>
      <c r="C84" s="94" t="s">
        <v>46</v>
      </c>
      <c r="D84" s="7">
        <v>4.443888888888889</v>
      </c>
      <c r="E84" s="7">
        <v>5.331999999999999</v>
      </c>
      <c r="F84" s="7">
        <v>6</v>
      </c>
      <c r="G84" s="7">
        <v>3.8883333333333332</v>
      </c>
      <c r="H84" s="7">
        <v>5.4054166666666665</v>
      </c>
      <c r="I84" s="7">
        <v>4.9999999999999991</v>
      </c>
      <c r="J84" s="7">
        <v>6.668000000000001</v>
      </c>
      <c r="K84" s="7">
        <v>4.583333333333333</v>
      </c>
      <c r="L84" s="7">
        <v>5.416666666666667</v>
      </c>
      <c r="M84" s="7">
        <v>7.2225000000000001</v>
      </c>
      <c r="N84" s="7">
        <v>7.5</v>
      </c>
      <c r="O84" s="7">
        <v>7.083333333333333</v>
      </c>
      <c r="P84" s="7">
        <v>7.2233333333333336</v>
      </c>
      <c r="Q84" s="7">
        <v>7.083333333333333</v>
      </c>
      <c r="R84" s="7">
        <v>5.5558333333333332</v>
      </c>
      <c r="S84" s="7">
        <v>4.6659999999999995</v>
      </c>
      <c r="T84" s="7">
        <v>6.1116666666666672</v>
      </c>
      <c r="U84" s="110" t="s">
        <v>399</v>
      </c>
      <c r="V84" s="7">
        <v>8</v>
      </c>
      <c r="W84" s="7">
        <v>6.25</v>
      </c>
      <c r="X84" s="7">
        <v>5.833333333333333</v>
      </c>
      <c r="Y84" s="7">
        <v>4.9983333333333322</v>
      </c>
      <c r="Z84" s="7">
        <v>6.6683333333333339</v>
      </c>
      <c r="AA84" s="7">
        <v>4.1649999999999991</v>
      </c>
      <c r="AB84" s="7">
        <v>4.6659999999999995</v>
      </c>
      <c r="AC84" s="7">
        <v>3.8866666666666667</v>
      </c>
      <c r="AD84" s="7">
        <v>3.9583333333333335</v>
      </c>
      <c r="AE84" s="7">
        <v>4.166666666666667</v>
      </c>
      <c r="AF84" s="7">
        <v>4</v>
      </c>
      <c r="AG84" s="7">
        <v>6.2494444444444435</v>
      </c>
      <c r="AH84" s="7">
        <v>7</v>
      </c>
      <c r="AI84" s="7">
        <v>9.1666666666666661</v>
      </c>
      <c r="AJ84" s="7">
        <v>3.8866666666666667</v>
      </c>
      <c r="AK84" s="7">
        <v>5</v>
      </c>
      <c r="AL84" s="7">
        <v>3.6670000000000003</v>
      </c>
      <c r="AM84" s="7">
        <v>3.3340000000000005</v>
      </c>
      <c r="AN84" s="7">
        <v>4</v>
      </c>
      <c r="AO84" s="7">
        <v>5.5558333333333332</v>
      </c>
      <c r="AP84" s="7">
        <v>4.4433333333333325</v>
      </c>
      <c r="AQ84" s="7">
        <v>6.6683333333333339</v>
      </c>
      <c r="AR84" s="7" t="s">
        <v>399</v>
      </c>
      <c r="AS84" s="7">
        <v>5.5550000000000006</v>
      </c>
      <c r="AT84" s="7" t="s">
        <v>399</v>
      </c>
      <c r="AU84" s="7">
        <v>2.2216666666666667</v>
      </c>
      <c r="AV84" s="7">
        <v>2.2216666666666667</v>
      </c>
      <c r="AW84" s="7">
        <v>5.5566666666666675</v>
      </c>
      <c r="AX84" s="7">
        <v>6.1116666666666672</v>
      </c>
    </row>
    <row r="85" spans="1:50" x14ac:dyDescent="0.35">
      <c r="A85" s="94" t="s">
        <v>322</v>
      </c>
      <c r="B85" s="94">
        <v>5</v>
      </c>
      <c r="C85" s="94" t="s">
        <v>62</v>
      </c>
      <c r="D85" s="7">
        <v>5.4864583333333341</v>
      </c>
      <c r="E85" s="7">
        <v>5.4162499999999998</v>
      </c>
      <c r="F85" s="7">
        <v>6.6685714285714299</v>
      </c>
      <c r="G85" s="7">
        <v>5.0000000000000009</v>
      </c>
      <c r="H85" s="7">
        <v>6.8409375000000008</v>
      </c>
      <c r="I85" s="7">
        <v>7.1457142857142868</v>
      </c>
      <c r="J85" s="7">
        <v>7.1428571428571432</v>
      </c>
      <c r="K85" s="7">
        <v>5.9375</v>
      </c>
      <c r="L85" s="7">
        <v>7.916666666666667</v>
      </c>
      <c r="M85" s="7">
        <v>7.3813095238095245</v>
      </c>
      <c r="N85" s="7">
        <v>7.8571428571428568</v>
      </c>
      <c r="O85" s="7">
        <v>9.2857142857142865</v>
      </c>
      <c r="P85" s="7">
        <v>6.6683333333333339</v>
      </c>
      <c r="Q85" s="7">
        <v>5.7142857142857144</v>
      </c>
      <c r="R85" s="7">
        <v>6.4581249999999999</v>
      </c>
      <c r="S85" s="7">
        <v>7.0837500000000002</v>
      </c>
      <c r="T85" s="7">
        <v>5.8324999999999996</v>
      </c>
      <c r="U85" s="110" t="s">
        <v>399</v>
      </c>
      <c r="V85" s="7">
        <v>5.8350000000000009</v>
      </c>
      <c r="W85" s="7">
        <v>8.75</v>
      </c>
      <c r="X85" s="7">
        <v>6.4314285714285715</v>
      </c>
      <c r="Y85" s="7">
        <v>7.2250000000000014</v>
      </c>
      <c r="Z85" s="7">
        <v>5.717142857142858</v>
      </c>
      <c r="AA85" s="7">
        <v>5.2385714285714284</v>
      </c>
      <c r="AB85" s="7">
        <v>4.7628571428571433</v>
      </c>
      <c r="AC85" s="7">
        <v>5.5550000000000006</v>
      </c>
      <c r="AD85" s="7">
        <v>6.6071428571428568</v>
      </c>
      <c r="AE85" s="7">
        <v>6.0714285714285712</v>
      </c>
      <c r="AF85" s="7">
        <v>7.1428571428571432</v>
      </c>
      <c r="AG85" s="7">
        <v>6.9278124999999999</v>
      </c>
      <c r="AH85" s="7">
        <v>7.916666666666667</v>
      </c>
      <c r="AI85" s="7">
        <v>9.5833333333333339</v>
      </c>
      <c r="AJ85" s="7">
        <v>7.144285714285715</v>
      </c>
      <c r="AK85" s="7">
        <v>6.6675000000000004</v>
      </c>
      <c r="AL85" s="7">
        <v>7.2028571428571428</v>
      </c>
      <c r="AM85" s="7">
        <v>7.2233333333333336</v>
      </c>
      <c r="AN85" s="7">
        <v>7.1428571428571432</v>
      </c>
      <c r="AO85" s="7">
        <v>6.1914285714285722</v>
      </c>
      <c r="AP85" s="7">
        <v>5.5566666666666675</v>
      </c>
      <c r="AQ85" s="7">
        <v>7.2233333333333336</v>
      </c>
      <c r="AR85" s="7" t="s">
        <v>399</v>
      </c>
      <c r="AS85" s="7">
        <v>7.1428571428571432</v>
      </c>
      <c r="AT85" s="7" t="s">
        <v>399</v>
      </c>
      <c r="AU85" s="7">
        <v>3.8085714285714283</v>
      </c>
      <c r="AV85" s="7">
        <v>4.2857142857142856</v>
      </c>
      <c r="AW85" s="7">
        <v>7.62</v>
      </c>
      <c r="AX85" s="7">
        <v>7.62</v>
      </c>
    </row>
    <row r="86" spans="1:50" x14ac:dyDescent="0.35">
      <c r="A86" s="94" t="s">
        <v>439</v>
      </c>
      <c r="B86" s="94">
        <v>5</v>
      </c>
      <c r="C86" s="94" t="s">
        <v>407</v>
      </c>
      <c r="D86" s="7">
        <v>6.297395833333332</v>
      </c>
      <c r="E86" s="7">
        <v>6.3056521739130345</v>
      </c>
      <c r="F86" s="7">
        <v>6.7387234042553201</v>
      </c>
      <c r="G86" s="7">
        <v>5.873809523809518</v>
      </c>
      <c r="H86" s="7">
        <v>5.8380034722222218</v>
      </c>
      <c r="I86" s="7">
        <v>5.8146511627906987</v>
      </c>
      <c r="J86" s="7">
        <v>6.0152173913043425</v>
      </c>
      <c r="K86" s="7">
        <v>4.8936170212765955</v>
      </c>
      <c r="L86" s="7">
        <v>7.0930232558139537</v>
      </c>
      <c r="M86" s="7">
        <v>6.9317361111111095</v>
      </c>
      <c r="N86" s="7">
        <v>7.135416666666667</v>
      </c>
      <c r="O86" s="7">
        <v>7.8260869565217392</v>
      </c>
      <c r="P86" s="7">
        <v>6.8806382978723422</v>
      </c>
      <c r="Q86" s="7">
        <v>5.9302325581395348</v>
      </c>
      <c r="R86" s="7">
        <v>5.7298958333333303</v>
      </c>
      <c r="S86" s="7">
        <v>5.4080000000000021</v>
      </c>
      <c r="T86" s="7">
        <v>6.0152173913043443</v>
      </c>
      <c r="U86" s="110" t="s">
        <v>399</v>
      </c>
      <c r="V86" s="7">
        <v>6.9506382978723371</v>
      </c>
      <c r="W86" s="7">
        <v>7.7173913043478262</v>
      </c>
      <c r="X86" s="7">
        <v>6.9160638297872365</v>
      </c>
      <c r="Y86" s="7">
        <v>8.1173913043478301</v>
      </c>
      <c r="Z86" s="7">
        <v>5.5820930232558084</v>
      </c>
      <c r="AA86" s="7">
        <v>5.7809574468085083</v>
      </c>
      <c r="AB86" s="7">
        <v>5.3628260869565167</v>
      </c>
      <c r="AC86" s="7">
        <v>6.4878378378378319</v>
      </c>
      <c r="AD86" s="7">
        <v>4.973958333333333</v>
      </c>
      <c r="AE86" s="7">
        <v>4.8936170212765955</v>
      </c>
      <c r="AF86" s="7">
        <v>5.0543478260869561</v>
      </c>
      <c r="AG86" s="7">
        <v>7.5610243055555548</v>
      </c>
      <c r="AH86" s="7">
        <v>8.0434782608695645</v>
      </c>
      <c r="AI86" s="7">
        <v>9.1111111111111107</v>
      </c>
      <c r="AJ86" s="7">
        <v>7.0929787234042516</v>
      </c>
      <c r="AK86" s="7">
        <v>6.4544680851063854</v>
      </c>
      <c r="AL86" s="7">
        <v>5.8611956521739144</v>
      </c>
      <c r="AM86" s="7">
        <v>6.2235555555555484</v>
      </c>
      <c r="AN86" s="7">
        <v>5.5555555555555554</v>
      </c>
      <c r="AO86" s="7">
        <v>7.0931914893616961</v>
      </c>
      <c r="AP86" s="7">
        <v>6.9052380952380865</v>
      </c>
      <c r="AQ86" s="7">
        <v>7.2606666666666646</v>
      </c>
      <c r="AR86" s="7" t="s">
        <v>399</v>
      </c>
      <c r="AS86" s="7">
        <v>7.3204347826086975</v>
      </c>
      <c r="AT86" s="7" t="s">
        <v>399</v>
      </c>
      <c r="AU86" s="7">
        <v>7.3063829787234038</v>
      </c>
      <c r="AV86" s="7">
        <v>6.5255319148936106</v>
      </c>
      <c r="AW86" s="7">
        <v>8.1574468085106435</v>
      </c>
      <c r="AX86" s="7">
        <v>8.8204166666666719</v>
      </c>
    </row>
    <row r="87" spans="1:50" x14ac:dyDescent="0.35">
      <c r="A87" s="94" t="s">
        <v>439</v>
      </c>
      <c r="B87" s="94">
        <v>5</v>
      </c>
      <c r="C87" s="94" t="s">
        <v>46</v>
      </c>
      <c r="D87" s="7">
        <v>5.8939285714285727</v>
      </c>
      <c r="E87" s="7">
        <v>5.8037037037037074</v>
      </c>
      <c r="F87" s="7">
        <v>6.5444444444444407</v>
      </c>
      <c r="G87" s="7">
        <v>5.4175000000000004</v>
      </c>
      <c r="H87" s="7">
        <v>5.4320238095238071</v>
      </c>
      <c r="I87" s="7">
        <v>5.6012000000000022</v>
      </c>
      <c r="J87" s="7">
        <v>5.7150000000000034</v>
      </c>
      <c r="K87" s="7">
        <v>4.375</v>
      </c>
      <c r="L87" s="7">
        <v>6.666666666666667</v>
      </c>
      <c r="M87" s="7">
        <v>6.5502678571428579</v>
      </c>
      <c r="N87" s="7">
        <v>6.875</v>
      </c>
      <c r="O87" s="7">
        <v>7.5</v>
      </c>
      <c r="P87" s="7">
        <v>6.6674074074074037</v>
      </c>
      <c r="Q87" s="7">
        <v>5.384615384615385</v>
      </c>
      <c r="R87" s="7">
        <v>5.4171428571428573</v>
      </c>
      <c r="S87" s="7">
        <v>5.12846153846154</v>
      </c>
      <c r="T87" s="7">
        <v>5.679629629629634</v>
      </c>
      <c r="U87" s="110" t="s">
        <v>399</v>
      </c>
      <c r="V87" s="7">
        <v>6.6674999999999986</v>
      </c>
      <c r="W87" s="7">
        <v>7.5</v>
      </c>
      <c r="X87" s="7">
        <v>6.7912962962962977</v>
      </c>
      <c r="Y87" s="7">
        <v>8.149629629629624</v>
      </c>
      <c r="Z87" s="7">
        <v>5.2008000000000001</v>
      </c>
      <c r="AA87" s="7">
        <v>5.3707407407407448</v>
      </c>
      <c r="AB87" s="7">
        <v>4.6150000000000002</v>
      </c>
      <c r="AC87" s="7">
        <v>6.390416666666666</v>
      </c>
      <c r="AD87" s="7">
        <v>5.0892857142857144</v>
      </c>
      <c r="AE87" s="7">
        <v>5</v>
      </c>
      <c r="AF87" s="7">
        <v>5.1851851851851851</v>
      </c>
      <c r="AG87" s="7">
        <v>7.6193750000000007</v>
      </c>
      <c r="AH87" s="7">
        <v>8.3333333333333339</v>
      </c>
      <c r="AI87" s="7">
        <v>8.7037037037037042</v>
      </c>
      <c r="AJ87" s="7">
        <v>7.2628571428571407</v>
      </c>
      <c r="AK87" s="7">
        <v>6.5482142857142813</v>
      </c>
      <c r="AL87" s="7">
        <v>5.1853703703703706</v>
      </c>
      <c r="AM87" s="7">
        <v>5.5559259259259299</v>
      </c>
      <c r="AN87" s="7">
        <v>4.8148148148148149</v>
      </c>
      <c r="AO87" s="7">
        <v>6.66777777777778</v>
      </c>
      <c r="AP87" s="7">
        <v>6.5388461538461566</v>
      </c>
      <c r="AQ87" s="7">
        <v>6.7918518518518498</v>
      </c>
      <c r="AR87" s="7" t="s">
        <v>399</v>
      </c>
      <c r="AS87" s="7">
        <v>7.5017857142857087</v>
      </c>
      <c r="AT87" s="7" t="s">
        <v>399</v>
      </c>
      <c r="AU87" s="7">
        <v>6.5489285714285703</v>
      </c>
      <c r="AV87" s="7">
        <v>5.6792592592592639</v>
      </c>
      <c r="AW87" s="7">
        <v>7.9025925925925886</v>
      </c>
      <c r="AX87" s="7">
        <v>8.6914285714285686</v>
      </c>
    </row>
    <row r="88" spans="1:50" x14ac:dyDescent="0.35">
      <c r="A88" s="94" t="s">
        <v>439</v>
      </c>
      <c r="B88" s="94">
        <v>5</v>
      </c>
      <c r="C88" s="94" t="s">
        <v>62</v>
      </c>
      <c r="D88" s="7">
        <v>6.6971052631578951</v>
      </c>
      <c r="E88" s="7">
        <v>6.8533333333333344</v>
      </c>
      <c r="F88" s="7">
        <v>6.8431578947368426</v>
      </c>
      <c r="G88" s="7">
        <v>6.2752941176470589</v>
      </c>
      <c r="H88" s="7">
        <v>6.2172368421052626</v>
      </c>
      <c r="I88" s="7">
        <v>5.882352941176471</v>
      </c>
      <c r="J88" s="7">
        <v>6.2752941176470589</v>
      </c>
      <c r="K88" s="7">
        <v>5.416666666666667</v>
      </c>
      <c r="L88" s="7">
        <v>7.5</v>
      </c>
      <c r="M88" s="7">
        <v>7.3324122807017558</v>
      </c>
      <c r="N88" s="7">
        <v>7.3684210526315788</v>
      </c>
      <c r="O88" s="7">
        <v>8.1944444444444446</v>
      </c>
      <c r="P88" s="7">
        <v>7.019473684210527</v>
      </c>
      <c r="Q88" s="7">
        <v>6.7647058823529411</v>
      </c>
      <c r="R88" s="7">
        <v>5.9660526315789486</v>
      </c>
      <c r="S88" s="7">
        <v>5.5566666666666675</v>
      </c>
      <c r="T88" s="7">
        <v>6.2972222222222225</v>
      </c>
      <c r="U88" s="110" t="s">
        <v>399</v>
      </c>
      <c r="V88" s="7">
        <v>7.2216666666666676</v>
      </c>
      <c r="W88" s="7">
        <v>7.9411764705882355</v>
      </c>
      <c r="X88" s="7">
        <v>7.1065789473684227</v>
      </c>
      <c r="Y88" s="7">
        <v>8.3349999999999991</v>
      </c>
      <c r="Z88" s="7">
        <v>5.8829411764705881</v>
      </c>
      <c r="AA88" s="7">
        <v>6.1418421052631587</v>
      </c>
      <c r="AB88" s="7">
        <v>6.1421052631578954</v>
      </c>
      <c r="AC88" s="7">
        <v>6.3900000000000006</v>
      </c>
      <c r="AD88" s="7">
        <v>4.8026315789473681</v>
      </c>
      <c r="AE88" s="7">
        <v>4.7368421052631575</v>
      </c>
      <c r="AF88" s="7">
        <v>4.8611111111111107</v>
      </c>
      <c r="AG88" s="7">
        <v>7.4562719298245606</v>
      </c>
      <c r="AH88" s="7">
        <v>7.7777777777777777</v>
      </c>
      <c r="AI88" s="7">
        <v>9.7058823529411757</v>
      </c>
      <c r="AJ88" s="7">
        <v>6.8522222222222222</v>
      </c>
      <c r="AK88" s="7">
        <v>6.1116666666666672</v>
      </c>
      <c r="AL88" s="7">
        <v>6.7144444444444424</v>
      </c>
      <c r="AM88" s="7">
        <v>7.0617647058823545</v>
      </c>
      <c r="AN88" s="7">
        <v>6.617647058823529</v>
      </c>
      <c r="AO88" s="7">
        <v>7.5447368421052641</v>
      </c>
      <c r="AP88" s="7">
        <v>7.3340000000000005</v>
      </c>
      <c r="AQ88" s="7">
        <v>7.844117647058825</v>
      </c>
      <c r="AR88" s="7" t="s">
        <v>399</v>
      </c>
      <c r="AS88" s="7">
        <v>6.8641176470588245</v>
      </c>
      <c r="AT88" s="7" t="s">
        <v>399</v>
      </c>
      <c r="AU88" s="7">
        <v>8.3349999999999991</v>
      </c>
      <c r="AV88" s="7">
        <v>7.5452631578947376</v>
      </c>
      <c r="AW88" s="7">
        <v>8.4226315789473656</v>
      </c>
      <c r="AX88" s="7">
        <v>8.9484210526315753</v>
      </c>
    </row>
    <row r="89" spans="1:50" x14ac:dyDescent="0.35">
      <c r="A89" s="94" t="s">
        <v>443</v>
      </c>
      <c r="B89" s="94">
        <v>5</v>
      </c>
      <c r="C89" s="94" t="s">
        <v>407</v>
      </c>
      <c r="D89" s="7">
        <v>6.3626881720430113</v>
      </c>
      <c r="E89" s="7">
        <v>6.3336666666666694</v>
      </c>
      <c r="F89" s="7">
        <v>7.4453333333333287</v>
      </c>
      <c r="G89" s="7">
        <v>5.1731034482758602</v>
      </c>
      <c r="H89" s="7">
        <v>6.8303494623655912</v>
      </c>
      <c r="I89" s="7">
        <v>6.8825806451612888</v>
      </c>
      <c r="J89" s="7">
        <v>7.4713793103448269</v>
      </c>
      <c r="K89" s="7">
        <v>5.833333333333333</v>
      </c>
      <c r="L89" s="7">
        <v>7.5862068965517242</v>
      </c>
      <c r="M89" s="7">
        <v>7.305483870967743</v>
      </c>
      <c r="N89" s="7">
        <v>7.580645161290323</v>
      </c>
      <c r="O89" s="7">
        <v>8.064516129032258</v>
      </c>
      <c r="P89" s="7">
        <v>7.7793333333333274</v>
      </c>
      <c r="Q89" s="7">
        <v>5.887096774193548</v>
      </c>
      <c r="R89" s="7">
        <v>6.5066129032258084</v>
      </c>
      <c r="S89" s="7">
        <v>6.548928571428573</v>
      </c>
      <c r="T89" s="7">
        <v>6.6678571428571427</v>
      </c>
      <c r="U89" s="110" t="s">
        <v>399</v>
      </c>
      <c r="V89" s="7">
        <v>6.5590322580645166</v>
      </c>
      <c r="W89" s="7">
        <v>6.612903225806452</v>
      </c>
      <c r="X89" s="7">
        <v>6.5494642857142855</v>
      </c>
      <c r="Y89" s="7">
        <v>6.669259259259257</v>
      </c>
      <c r="Z89" s="7">
        <v>6.4007999999999985</v>
      </c>
      <c r="AA89" s="7">
        <v>5.645322580645165</v>
      </c>
      <c r="AB89" s="7">
        <v>5.3567857142857127</v>
      </c>
      <c r="AC89" s="7">
        <v>5.9532142857142833</v>
      </c>
      <c r="AD89" s="7">
        <v>5.120967741935484</v>
      </c>
      <c r="AE89" s="7">
        <v>5.403225806451613</v>
      </c>
      <c r="AF89" s="7">
        <v>4.838709677419355</v>
      </c>
      <c r="AG89" s="7">
        <v>7.5225268817204309</v>
      </c>
      <c r="AH89" s="7">
        <v>8.1034482758620694</v>
      </c>
      <c r="AI89" s="7">
        <v>8.870967741935484</v>
      </c>
      <c r="AJ89" s="7">
        <v>6.8825806451612879</v>
      </c>
      <c r="AK89" s="7">
        <v>6.3330000000000002</v>
      </c>
      <c r="AL89" s="7">
        <v>5.6987096774193535</v>
      </c>
      <c r="AM89" s="7">
        <v>5.9135483870967791</v>
      </c>
      <c r="AN89" s="7">
        <v>5.333333333333333</v>
      </c>
      <c r="AO89" s="7">
        <v>5.8053448275862083</v>
      </c>
      <c r="AP89" s="7">
        <v>5.7472413793103483</v>
      </c>
      <c r="AQ89" s="7">
        <v>5.9274074074074088</v>
      </c>
      <c r="AR89" s="7" t="s">
        <v>399</v>
      </c>
      <c r="AS89" s="7">
        <v>6.4516129032258025</v>
      </c>
      <c r="AT89" s="7" t="s">
        <v>399</v>
      </c>
      <c r="AU89" s="7">
        <v>7.1279310344827556</v>
      </c>
      <c r="AV89" s="7">
        <v>6.3220689655172428</v>
      </c>
      <c r="AW89" s="7">
        <v>7.1439285714285692</v>
      </c>
      <c r="AX89" s="7">
        <v>7.0110344827586228</v>
      </c>
    </row>
    <row r="90" spans="1:50" x14ac:dyDescent="0.35">
      <c r="A90" s="94" t="s">
        <v>443</v>
      </c>
      <c r="B90" s="94">
        <v>5</v>
      </c>
      <c r="C90" s="94" t="s">
        <v>46</v>
      </c>
      <c r="D90" s="7">
        <v>5.7875000000000005</v>
      </c>
      <c r="E90" s="7">
        <v>6.1125000000000007</v>
      </c>
      <c r="F90" s="7">
        <v>6.6675000000000004</v>
      </c>
      <c r="G90" s="7">
        <v>4.544545454545454</v>
      </c>
      <c r="H90" s="7">
        <v>6.632083333333334</v>
      </c>
      <c r="I90" s="7">
        <v>7.5008333333333335</v>
      </c>
      <c r="J90" s="7">
        <v>7.5763636363636371</v>
      </c>
      <c r="K90" s="7">
        <v>5.4545454545454541</v>
      </c>
      <c r="L90" s="7">
        <v>6.8181818181818183</v>
      </c>
      <c r="M90" s="7">
        <v>7.5179166666666681</v>
      </c>
      <c r="N90" s="7">
        <v>8.3333333333333339</v>
      </c>
      <c r="O90" s="7">
        <v>8.5416666666666661</v>
      </c>
      <c r="P90" s="7">
        <v>7.578181818181819</v>
      </c>
      <c r="Q90" s="7">
        <v>5.833333333333333</v>
      </c>
      <c r="R90" s="7">
        <v>7.3620833333333335</v>
      </c>
      <c r="S90" s="7">
        <v>7.2233333333333336</v>
      </c>
      <c r="T90" s="7">
        <v>7.8800000000000008</v>
      </c>
      <c r="U90" s="110" t="s">
        <v>399</v>
      </c>
      <c r="V90" s="7">
        <v>6.9441666666666668</v>
      </c>
      <c r="W90" s="7">
        <v>7.291666666666667</v>
      </c>
      <c r="X90" s="7">
        <v>5.7595454545454556</v>
      </c>
      <c r="Y90" s="7">
        <v>6.3360000000000003</v>
      </c>
      <c r="Z90" s="7">
        <v>4.815555555555556</v>
      </c>
      <c r="AA90" s="7">
        <v>6.2504166666666663</v>
      </c>
      <c r="AB90" s="7">
        <v>5.3330000000000002</v>
      </c>
      <c r="AC90" s="7">
        <v>6.9709090909090916</v>
      </c>
      <c r="AD90" s="7">
        <v>4.895833333333333</v>
      </c>
      <c r="AE90" s="7">
        <v>5.416666666666667</v>
      </c>
      <c r="AF90" s="7">
        <v>4.375</v>
      </c>
      <c r="AG90" s="7">
        <v>6.9620138888888903</v>
      </c>
      <c r="AH90" s="7">
        <v>7.2727272727272725</v>
      </c>
      <c r="AI90" s="7">
        <v>8.9583333333333339</v>
      </c>
      <c r="AJ90" s="7">
        <v>6.1125000000000007</v>
      </c>
      <c r="AK90" s="7">
        <v>5.5549999999999997</v>
      </c>
      <c r="AL90" s="7">
        <v>5.7287500000000007</v>
      </c>
      <c r="AM90" s="7">
        <v>5.8324999999999996</v>
      </c>
      <c r="AN90" s="7">
        <v>5.625</v>
      </c>
      <c r="AO90" s="7">
        <v>5.91</v>
      </c>
      <c r="AP90" s="7">
        <v>5.4545454545454541</v>
      </c>
      <c r="AQ90" s="7">
        <v>6.3654545454545461</v>
      </c>
      <c r="AR90" s="7" t="s">
        <v>399</v>
      </c>
      <c r="AS90" s="7">
        <v>5.5558333333333332</v>
      </c>
      <c r="AT90" s="7" t="s">
        <v>399</v>
      </c>
      <c r="AU90" s="7">
        <v>7.2754545454545472</v>
      </c>
      <c r="AV90" s="7">
        <v>6.1116666666666672</v>
      </c>
      <c r="AW90" s="7">
        <v>6.6683333333333339</v>
      </c>
      <c r="AX90" s="7">
        <v>7.7783333333333333</v>
      </c>
    </row>
    <row r="91" spans="1:50" x14ac:dyDescent="0.35">
      <c r="A91" s="94" t="s">
        <v>443</v>
      </c>
      <c r="B91" s="94">
        <v>5</v>
      </c>
      <c r="C91" s="94" t="s">
        <v>62</v>
      </c>
      <c r="D91" s="7">
        <v>6.9452083333333334</v>
      </c>
      <c r="E91" s="7">
        <v>7.110666666666666</v>
      </c>
      <c r="F91" s="7">
        <v>7.7786666666666671</v>
      </c>
      <c r="G91" s="7">
        <v>5.7793333333333345</v>
      </c>
      <c r="H91" s="7">
        <v>6.827395833333334</v>
      </c>
      <c r="I91" s="7">
        <v>6.0425000000000004</v>
      </c>
      <c r="J91" s="7">
        <v>7.5553333333333335</v>
      </c>
      <c r="K91" s="7">
        <v>5.9375</v>
      </c>
      <c r="L91" s="7">
        <v>8</v>
      </c>
      <c r="M91" s="7">
        <v>7.3570312500000004</v>
      </c>
      <c r="N91" s="7">
        <v>7.65625</v>
      </c>
      <c r="O91" s="7">
        <v>7.96875</v>
      </c>
      <c r="P91" s="7">
        <v>7.7093750000000005</v>
      </c>
      <c r="Q91" s="7">
        <v>6.09375</v>
      </c>
      <c r="R91" s="7">
        <v>6.0431250000000007</v>
      </c>
      <c r="S91" s="7">
        <v>6.1553846153846159</v>
      </c>
      <c r="T91" s="7">
        <v>5.9535714285714292</v>
      </c>
      <c r="U91" s="110" t="s">
        <v>399</v>
      </c>
      <c r="V91" s="7">
        <v>6.6662499999999998</v>
      </c>
      <c r="W91" s="7">
        <v>6.40625</v>
      </c>
      <c r="X91" s="7">
        <v>6.6685714285714317</v>
      </c>
      <c r="Y91" s="7">
        <v>6.4314285714285733</v>
      </c>
      <c r="Z91" s="7">
        <v>6.9238461538461546</v>
      </c>
      <c r="AA91" s="7">
        <v>5.625</v>
      </c>
      <c r="AB91" s="7">
        <v>5.777333333333333</v>
      </c>
      <c r="AC91" s="7">
        <v>5.7150000000000007</v>
      </c>
      <c r="AD91" s="7">
        <v>4.765625</v>
      </c>
      <c r="AE91" s="7">
        <v>4.84375</v>
      </c>
      <c r="AF91" s="7">
        <v>4.6875</v>
      </c>
      <c r="AG91" s="7">
        <v>8.064322916666665</v>
      </c>
      <c r="AH91" s="7">
        <v>8.6666666666666661</v>
      </c>
      <c r="AI91" s="7">
        <v>9.375</v>
      </c>
      <c r="AJ91" s="7">
        <v>7.5006250000000003</v>
      </c>
      <c r="AK91" s="7">
        <v>6.8886666666666665</v>
      </c>
      <c r="AL91" s="7">
        <v>5.8593750000000018</v>
      </c>
      <c r="AM91" s="7">
        <v>6.25</v>
      </c>
      <c r="AN91" s="7">
        <v>5.166666666666667</v>
      </c>
      <c r="AO91" s="7">
        <v>6.4453333333333349</v>
      </c>
      <c r="AP91" s="7">
        <v>6.4446666666666665</v>
      </c>
      <c r="AQ91" s="7">
        <v>6.6684615384615391</v>
      </c>
      <c r="AR91" s="7" t="s">
        <v>399</v>
      </c>
      <c r="AS91" s="7">
        <v>7.0831249999999999</v>
      </c>
      <c r="AT91" s="7" t="s">
        <v>399</v>
      </c>
      <c r="AU91" s="7">
        <v>7.1120000000000001</v>
      </c>
      <c r="AV91" s="7">
        <v>6.9050000000000002</v>
      </c>
      <c r="AW91" s="7">
        <v>7.6930769230769238</v>
      </c>
      <c r="AX91" s="7">
        <v>7.38</v>
      </c>
    </row>
    <row r="92" spans="1:50" x14ac:dyDescent="0.35">
      <c r="A92" s="94" t="s">
        <v>323</v>
      </c>
      <c r="B92" s="94">
        <v>5</v>
      </c>
      <c r="C92" s="94" t="s">
        <v>407</v>
      </c>
      <c r="D92" s="7">
        <v>6.6675438596491237</v>
      </c>
      <c r="E92" s="7">
        <v>6.492105263157895</v>
      </c>
      <c r="F92" s="7">
        <v>7.1936842105263148</v>
      </c>
      <c r="G92" s="7">
        <v>6.4717647058823538</v>
      </c>
      <c r="H92" s="7">
        <v>6.7071929824561414</v>
      </c>
      <c r="I92" s="7">
        <v>6.1410526315789475</v>
      </c>
      <c r="J92" s="7">
        <v>7.8952631578947363</v>
      </c>
      <c r="K92" s="7">
        <v>5.9722222222222223</v>
      </c>
      <c r="L92" s="7">
        <v>6.7105263157894735</v>
      </c>
      <c r="M92" s="7">
        <v>7.4343421052631582</v>
      </c>
      <c r="N92" s="7">
        <v>7.8947368421052628</v>
      </c>
      <c r="O92" s="7">
        <v>8.1578947368421044</v>
      </c>
      <c r="P92" s="7">
        <v>7.7783333333333324</v>
      </c>
      <c r="Q92" s="7">
        <v>5.9210526315789478</v>
      </c>
      <c r="R92" s="7">
        <v>5.4397368421052645</v>
      </c>
      <c r="S92" s="7">
        <v>5.9277777777777789</v>
      </c>
      <c r="T92" s="7">
        <v>4.5831249999999999</v>
      </c>
      <c r="U92" s="110" t="s">
        <v>399</v>
      </c>
      <c r="V92" s="7">
        <v>7.1926315789473696</v>
      </c>
      <c r="W92" s="7">
        <v>8.026315789473685</v>
      </c>
      <c r="X92" s="7">
        <v>4.9123684210526308</v>
      </c>
      <c r="Y92" s="7">
        <v>5.6870588235294122</v>
      </c>
      <c r="Z92" s="7">
        <v>4.2588888888888885</v>
      </c>
      <c r="AA92" s="7">
        <v>4.4126470588235289</v>
      </c>
      <c r="AB92" s="7">
        <v>3.5412500000000002</v>
      </c>
      <c r="AC92" s="7">
        <v>5.4187500000000011</v>
      </c>
      <c r="AD92" s="7">
        <v>4.2361111111111107</v>
      </c>
      <c r="AE92" s="7">
        <v>4.3055555555555554</v>
      </c>
      <c r="AF92" s="7">
        <v>4.21875</v>
      </c>
      <c r="AG92" s="7">
        <v>7.6830701754385977</v>
      </c>
      <c r="AH92" s="7">
        <v>8.8157894736842106</v>
      </c>
      <c r="AI92" s="7">
        <v>8.9473684210526319</v>
      </c>
      <c r="AJ92" s="7">
        <v>7.2227777777777789</v>
      </c>
      <c r="AK92" s="7">
        <v>5.9266666666666667</v>
      </c>
      <c r="AL92" s="7">
        <v>6.5744444444444445</v>
      </c>
      <c r="AM92" s="7">
        <v>7.5933333333333355</v>
      </c>
      <c r="AN92" s="7">
        <v>5.5555555555555554</v>
      </c>
      <c r="AO92" s="7">
        <v>7.1931578947368457</v>
      </c>
      <c r="AP92" s="7">
        <v>8.2452631578947386</v>
      </c>
      <c r="AQ92" s="7">
        <v>6.1410526315789475</v>
      </c>
      <c r="AR92" s="7" t="s">
        <v>399</v>
      </c>
      <c r="AS92" s="7">
        <v>6.3163157894736841</v>
      </c>
      <c r="AT92" s="7" t="s">
        <v>399</v>
      </c>
      <c r="AU92" s="7">
        <v>3.8894444444444449</v>
      </c>
      <c r="AV92" s="7">
        <v>3.6842105263157894</v>
      </c>
      <c r="AW92" s="7">
        <v>6.1421052631578954</v>
      </c>
      <c r="AX92" s="7">
        <v>7.0850000000000009</v>
      </c>
    </row>
    <row r="93" spans="1:50" x14ac:dyDescent="0.35">
      <c r="A93" s="94" t="s">
        <v>323</v>
      </c>
      <c r="B93" s="94">
        <v>5</v>
      </c>
      <c r="C93" s="94" t="s">
        <v>46</v>
      </c>
      <c r="D93" s="7">
        <v>6.9852380952380955</v>
      </c>
      <c r="E93" s="7">
        <v>6.6671428571428573</v>
      </c>
      <c r="F93" s="7">
        <v>8.0971428571428579</v>
      </c>
      <c r="G93" s="7">
        <v>6.1914285714285722</v>
      </c>
      <c r="H93" s="7">
        <v>7.5596428571428573</v>
      </c>
      <c r="I93" s="7">
        <v>6.6671428571428573</v>
      </c>
      <c r="J93" s="7">
        <v>8.5714285714285712</v>
      </c>
      <c r="K93" s="7">
        <v>7.1428571428571432</v>
      </c>
      <c r="L93" s="7">
        <v>7.8571428571428568</v>
      </c>
      <c r="M93" s="7">
        <v>8.2146428571428576</v>
      </c>
      <c r="N93" s="7">
        <v>8.9285714285714288</v>
      </c>
      <c r="O93" s="7">
        <v>8.9285714285714288</v>
      </c>
      <c r="P93" s="7">
        <v>8.5728571428571438</v>
      </c>
      <c r="Q93" s="7">
        <v>6.4285714285714288</v>
      </c>
      <c r="R93" s="7">
        <v>5.9535714285714292</v>
      </c>
      <c r="S93" s="7">
        <v>7.1457142857142868</v>
      </c>
      <c r="T93" s="7">
        <v>4.4433333333333325</v>
      </c>
      <c r="U93" s="110" t="s">
        <v>399</v>
      </c>
      <c r="V93" s="7">
        <v>8.5714285714285712</v>
      </c>
      <c r="W93" s="7">
        <v>9.2857142857142865</v>
      </c>
      <c r="X93" s="7">
        <v>4.5228571428571431</v>
      </c>
      <c r="Y93" s="7">
        <v>5.5549999999999997</v>
      </c>
      <c r="Z93" s="7">
        <v>3.8085714285714292</v>
      </c>
      <c r="AA93" s="7">
        <v>5</v>
      </c>
      <c r="AB93" s="7">
        <v>4.4433333333333342</v>
      </c>
      <c r="AC93" s="7">
        <v>5.5566666666666675</v>
      </c>
      <c r="AD93" s="7">
        <v>4.6428571428571432</v>
      </c>
      <c r="AE93" s="7">
        <v>5</v>
      </c>
      <c r="AF93" s="7">
        <v>4.2857142857142856</v>
      </c>
      <c r="AG93" s="7">
        <v>8.988214285714287</v>
      </c>
      <c r="AH93" s="7">
        <v>9.6428571428571423</v>
      </c>
      <c r="AI93" s="7">
        <v>9.6428571428571423</v>
      </c>
      <c r="AJ93" s="7">
        <v>8.0957142857142852</v>
      </c>
      <c r="AK93" s="7">
        <v>8.5714285714285712</v>
      </c>
      <c r="AL93" s="7">
        <v>7.7385714285714284</v>
      </c>
      <c r="AM93" s="7">
        <v>9.0485714285714298</v>
      </c>
      <c r="AN93" s="7">
        <v>6.4285714285714288</v>
      </c>
      <c r="AO93" s="7">
        <v>8.3335714285714282</v>
      </c>
      <c r="AP93" s="7">
        <v>9.0471428571428572</v>
      </c>
      <c r="AQ93" s="7">
        <v>7.62</v>
      </c>
      <c r="AR93" s="7" t="s">
        <v>399</v>
      </c>
      <c r="AS93" s="7">
        <v>8.0957142857142852</v>
      </c>
      <c r="AT93" s="7" t="s">
        <v>399</v>
      </c>
      <c r="AU93" s="7">
        <v>3.3328571428571427</v>
      </c>
      <c r="AV93" s="7">
        <v>3.3328571428571427</v>
      </c>
      <c r="AW93" s="7">
        <v>7.144285714285715</v>
      </c>
      <c r="AX93" s="7">
        <v>7.6214285714285728</v>
      </c>
    </row>
    <row r="94" spans="1:50" x14ac:dyDescent="0.35">
      <c r="A94" s="94" t="s">
        <v>323</v>
      </c>
      <c r="B94" s="94">
        <v>5</v>
      </c>
      <c r="C94" s="94" t="s">
        <v>62</v>
      </c>
      <c r="D94" s="7">
        <v>6.482222222222223</v>
      </c>
      <c r="E94" s="7">
        <v>6.3900000000000006</v>
      </c>
      <c r="F94" s="7">
        <v>6.666666666666667</v>
      </c>
      <c r="G94" s="7">
        <v>6.668000000000001</v>
      </c>
      <c r="H94" s="7">
        <v>6.2099305555555562</v>
      </c>
      <c r="I94" s="7">
        <v>5.8341666666666674</v>
      </c>
      <c r="J94" s="7">
        <v>7.5008333333333335</v>
      </c>
      <c r="K94" s="7">
        <v>5.2272727272727275</v>
      </c>
      <c r="L94" s="7">
        <v>6.041666666666667</v>
      </c>
      <c r="M94" s="7">
        <v>6.979166666666667</v>
      </c>
      <c r="N94" s="7">
        <v>7.291666666666667</v>
      </c>
      <c r="O94" s="7">
        <v>7.708333333333333</v>
      </c>
      <c r="P94" s="7">
        <v>7.2727272727272725</v>
      </c>
      <c r="Q94" s="7">
        <v>5.625</v>
      </c>
      <c r="R94" s="7">
        <v>5.1400000000000006</v>
      </c>
      <c r="S94" s="7">
        <v>5.1527272727272733</v>
      </c>
      <c r="T94" s="7">
        <v>4.6669999999999998</v>
      </c>
      <c r="U94" s="110" t="s">
        <v>399</v>
      </c>
      <c r="V94" s="7">
        <v>6.3883333333333328</v>
      </c>
      <c r="W94" s="7">
        <v>7.291666666666667</v>
      </c>
      <c r="X94" s="7">
        <v>5.1395833333333334</v>
      </c>
      <c r="Y94" s="7">
        <v>5.7590909090909088</v>
      </c>
      <c r="Z94" s="7">
        <v>4.5454545454545459</v>
      </c>
      <c r="AA94" s="7">
        <v>4.0922727272727277</v>
      </c>
      <c r="AB94" s="7">
        <v>3</v>
      </c>
      <c r="AC94" s="7">
        <v>5.3360000000000003</v>
      </c>
      <c r="AD94" s="7">
        <v>3.9772727272727271</v>
      </c>
      <c r="AE94" s="7">
        <v>3.8636363636363638</v>
      </c>
      <c r="AF94" s="7">
        <v>4.166666666666667</v>
      </c>
      <c r="AG94" s="7">
        <v>6.9217361111111124</v>
      </c>
      <c r="AH94" s="7">
        <v>8.3333333333333339</v>
      </c>
      <c r="AI94" s="7">
        <v>8.5416666666666661</v>
      </c>
      <c r="AJ94" s="7">
        <v>6.6672727272727279</v>
      </c>
      <c r="AK94" s="7">
        <v>4.2436363636363641</v>
      </c>
      <c r="AL94" s="7">
        <v>5.833636363636364</v>
      </c>
      <c r="AM94" s="7">
        <v>6.6672727272727279</v>
      </c>
      <c r="AN94" s="7">
        <v>5</v>
      </c>
      <c r="AO94" s="7">
        <v>6.527916666666667</v>
      </c>
      <c r="AP94" s="7">
        <v>7.7774999999999999</v>
      </c>
      <c r="AQ94" s="7">
        <v>5.2783333333333333</v>
      </c>
      <c r="AR94" s="7" t="s">
        <v>399</v>
      </c>
      <c r="AS94" s="7">
        <v>5.2783333333333333</v>
      </c>
      <c r="AT94" s="7" t="s">
        <v>399</v>
      </c>
      <c r="AU94" s="7">
        <v>4.2436363636363632</v>
      </c>
      <c r="AV94" s="7">
        <v>3.8891666666666662</v>
      </c>
      <c r="AW94" s="7">
        <v>5.557500000000001</v>
      </c>
      <c r="AX94" s="7">
        <v>6.6677777777777782</v>
      </c>
    </row>
    <row r="95" spans="1:50" x14ac:dyDescent="0.35">
      <c r="A95" s="94" t="s">
        <v>324</v>
      </c>
      <c r="B95" s="94">
        <v>5</v>
      </c>
      <c r="C95" s="94" t="s">
        <v>407</v>
      </c>
      <c r="D95" s="7">
        <v>6.8351162790697666</v>
      </c>
      <c r="E95" s="7">
        <v>7.1667499999999933</v>
      </c>
      <c r="F95" s="7">
        <v>7.0736585365853681</v>
      </c>
      <c r="G95" s="7">
        <v>6.3975675675675614</v>
      </c>
      <c r="H95" s="7">
        <v>7.2548449612403054</v>
      </c>
      <c r="I95" s="7">
        <v>7.3021428571428517</v>
      </c>
      <c r="J95" s="7">
        <v>8.1205128205128201</v>
      </c>
      <c r="K95" s="7">
        <v>5.8139534883720927</v>
      </c>
      <c r="L95" s="7">
        <v>8.1547619047619051</v>
      </c>
      <c r="M95" s="7">
        <v>8.0766860465116288</v>
      </c>
      <c r="N95" s="7">
        <v>8.720930232558139</v>
      </c>
      <c r="O95" s="7">
        <v>8.4523809523809526</v>
      </c>
      <c r="P95" s="7">
        <v>7.9851162790697732</v>
      </c>
      <c r="Q95" s="7">
        <v>7.2560975609756095</v>
      </c>
      <c r="R95" s="7">
        <v>6.2613414634146363</v>
      </c>
      <c r="S95" s="7">
        <v>7.1810256410256335</v>
      </c>
      <c r="T95" s="7">
        <v>5.7274358974358979</v>
      </c>
      <c r="U95" s="110" t="s">
        <v>399</v>
      </c>
      <c r="V95" s="7">
        <v>7.7241463414634142</v>
      </c>
      <c r="W95" s="7">
        <v>8.6904761904761898</v>
      </c>
      <c r="X95" s="7">
        <v>7.821666666666661</v>
      </c>
      <c r="Y95" s="7">
        <v>8.1207692307692323</v>
      </c>
      <c r="Z95" s="7">
        <v>7.5225641025641021</v>
      </c>
      <c r="AA95" s="7">
        <v>7.0642857142857096</v>
      </c>
      <c r="AB95" s="7">
        <v>6.5009999999999932</v>
      </c>
      <c r="AC95" s="7">
        <v>7.5617073170731741</v>
      </c>
      <c r="AD95" s="7">
        <v>6.308139534883721</v>
      </c>
      <c r="AE95" s="7">
        <v>6.3953488372093021</v>
      </c>
      <c r="AF95" s="7">
        <v>6.25</v>
      </c>
      <c r="AG95" s="7">
        <v>8.672596899224807</v>
      </c>
      <c r="AH95" s="7">
        <v>9.5238095238095237</v>
      </c>
      <c r="AI95" s="7">
        <v>9.4186046511627914</v>
      </c>
      <c r="AJ95" s="7">
        <v>8.3741463414634154</v>
      </c>
      <c r="AK95" s="7">
        <v>7.3646511627907021</v>
      </c>
      <c r="AL95" s="7">
        <v>7.8782558139534871</v>
      </c>
      <c r="AM95" s="7">
        <v>8.0495121951219524</v>
      </c>
      <c r="AN95" s="7">
        <v>7.7325581395348841</v>
      </c>
      <c r="AO95" s="7">
        <v>7.602195121951218</v>
      </c>
      <c r="AP95" s="7">
        <v>7.7502499999999968</v>
      </c>
      <c r="AQ95" s="7">
        <v>7.5686486486486428</v>
      </c>
      <c r="AR95" s="7" t="s">
        <v>399</v>
      </c>
      <c r="AS95" s="7">
        <v>7.3816666666666704</v>
      </c>
      <c r="AT95" s="7" t="s">
        <v>399</v>
      </c>
      <c r="AU95" s="7">
        <v>6.1677499999999981</v>
      </c>
      <c r="AV95" s="7">
        <v>6.5085714285714218</v>
      </c>
      <c r="AW95" s="7">
        <v>8.3743902439024414</v>
      </c>
      <c r="AX95" s="7">
        <v>8.8626829268292724</v>
      </c>
    </row>
    <row r="96" spans="1:50" x14ac:dyDescent="0.35">
      <c r="A96" s="94" t="s">
        <v>324</v>
      </c>
      <c r="B96" s="94">
        <v>5</v>
      </c>
      <c r="C96" s="94" t="s">
        <v>46</v>
      </c>
      <c r="D96" s="7">
        <v>7.2555882352941188</v>
      </c>
      <c r="E96" s="7">
        <v>7.7093750000000005</v>
      </c>
      <c r="F96" s="7">
        <v>7.4511764705882353</v>
      </c>
      <c r="G96" s="7">
        <v>6.6683333333333339</v>
      </c>
      <c r="H96" s="7">
        <v>7.5454411764705887</v>
      </c>
      <c r="I96" s="7">
        <v>7.2558823529411773</v>
      </c>
      <c r="J96" s="7">
        <v>8.9593749999999979</v>
      </c>
      <c r="K96" s="7">
        <v>5.2941176470588234</v>
      </c>
      <c r="L96" s="7">
        <v>8.8235294117647065</v>
      </c>
      <c r="M96" s="7">
        <v>8.2233823529411776</v>
      </c>
      <c r="N96" s="7">
        <v>8.6764705882352935</v>
      </c>
      <c r="O96" s="7">
        <v>8.5294117647058822</v>
      </c>
      <c r="P96" s="7">
        <v>8.628823529411763</v>
      </c>
      <c r="Q96" s="7">
        <v>6.875</v>
      </c>
      <c r="R96" s="7">
        <v>5.9384375000000009</v>
      </c>
      <c r="S96" s="7">
        <v>6.6678571428571436</v>
      </c>
      <c r="T96" s="7">
        <v>5.7786666666666671</v>
      </c>
      <c r="U96" s="110" t="s">
        <v>399</v>
      </c>
      <c r="V96" s="7">
        <v>7.9175000000000004</v>
      </c>
      <c r="W96" s="7">
        <v>8.8235294117647065</v>
      </c>
      <c r="X96" s="7">
        <v>7.6676666666666682</v>
      </c>
      <c r="Y96" s="7">
        <v>7.7786666666666671</v>
      </c>
      <c r="Z96" s="7">
        <v>7.5566666666666675</v>
      </c>
      <c r="AA96" s="7">
        <v>7.2928125000000028</v>
      </c>
      <c r="AB96" s="7">
        <v>6.668000000000001</v>
      </c>
      <c r="AC96" s="7">
        <v>8.0013333333333332</v>
      </c>
      <c r="AD96" s="7">
        <v>6.1764705882352944</v>
      </c>
      <c r="AE96" s="7">
        <v>6.4705882352941178</v>
      </c>
      <c r="AF96" s="7">
        <v>5.882352941176471</v>
      </c>
      <c r="AG96" s="7">
        <v>8.3580392156862757</v>
      </c>
      <c r="AH96" s="7">
        <v>9.375</v>
      </c>
      <c r="AI96" s="7">
        <v>9.7058823529411757</v>
      </c>
      <c r="AJ96" s="7">
        <v>7.9175000000000004</v>
      </c>
      <c r="AK96" s="7">
        <v>6.4705882352941178</v>
      </c>
      <c r="AL96" s="7">
        <v>7.892941176470587</v>
      </c>
      <c r="AM96" s="7">
        <v>8.3350000000000009</v>
      </c>
      <c r="AN96" s="7">
        <v>7.6470588235294121</v>
      </c>
      <c r="AO96" s="7">
        <v>7.8131250000000012</v>
      </c>
      <c r="AP96" s="7">
        <v>8.222666666666667</v>
      </c>
      <c r="AQ96" s="7">
        <v>7.5566666666666675</v>
      </c>
      <c r="AR96" s="7" t="s">
        <v>399</v>
      </c>
      <c r="AS96" s="7">
        <v>7.7100000000000009</v>
      </c>
      <c r="AT96" s="7" t="s">
        <v>399</v>
      </c>
      <c r="AU96" s="7">
        <v>6.6678571428571436</v>
      </c>
      <c r="AV96" s="7">
        <v>6.2512500000000006</v>
      </c>
      <c r="AW96" s="7">
        <v>8.1262500000000006</v>
      </c>
      <c r="AX96" s="7">
        <v>8.5431249999999999</v>
      </c>
    </row>
    <row r="97" spans="1:50" x14ac:dyDescent="0.35">
      <c r="A97" s="94" t="s">
        <v>324</v>
      </c>
      <c r="B97" s="94">
        <v>5</v>
      </c>
      <c r="C97" s="94" t="s">
        <v>62</v>
      </c>
      <c r="D97" s="7">
        <v>6.6226000000000003</v>
      </c>
      <c r="E97" s="7">
        <v>6.8050000000000033</v>
      </c>
      <c r="F97" s="7">
        <v>6.812173913043476</v>
      </c>
      <c r="G97" s="7">
        <v>6.3899999999999979</v>
      </c>
      <c r="H97" s="7">
        <v>7.1808333333333323</v>
      </c>
      <c r="I97" s="7">
        <v>7.5004166666666663</v>
      </c>
      <c r="J97" s="7">
        <v>7.7281818181818176</v>
      </c>
      <c r="K97" s="7">
        <v>6.3</v>
      </c>
      <c r="L97" s="7">
        <v>7.708333333333333</v>
      </c>
      <c r="M97" s="7">
        <v>8.1334</v>
      </c>
      <c r="N97" s="7">
        <v>8.9</v>
      </c>
      <c r="O97" s="7">
        <v>8.4</v>
      </c>
      <c r="P97" s="7">
        <v>7.7335999999999991</v>
      </c>
      <c r="Q97" s="7">
        <v>7.5</v>
      </c>
      <c r="R97" s="7">
        <v>6.5987500000000026</v>
      </c>
      <c r="S97" s="7">
        <v>7.6408333333333296</v>
      </c>
      <c r="T97" s="7">
        <v>5.7982608695652189</v>
      </c>
      <c r="U97" s="110" t="s">
        <v>399</v>
      </c>
      <c r="V97" s="7">
        <v>7.9170833333333315</v>
      </c>
      <c r="W97" s="7">
        <v>8.9583333333333339</v>
      </c>
      <c r="X97" s="7">
        <v>7.9179166666666667</v>
      </c>
      <c r="Y97" s="7">
        <v>8.3345833333333292</v>
      </c>
      <c r="Z97" s="7">
        <v>7.5012499999999962</v>
      </c>
      <c r="AA97" s="7">
        <v>7.0674000000000037</v>
      </c>
      <c r="AB97" s="7">
        <v>6.5287499999999978</v>
      </c>
      <c r="AC97" s="7">
        <v>7.4671999999999956</v>
      </c>
      <c r="AD97" s="7">
        <v>6.55</v>
      </c>
      <c r="AE97" s="7">
        <v>6.5</v>
      </c>
      <c r="AF97" s="7">
        <v>6.666666666666667</v>
      </c>
      <c r="AG97" s="7">
        <v>9.1334</v>
      </c>
      <c r="AH97" s="7">
        <v>9.6999999999999993</v>
      </c>
      <c r="AI97" s="7">
        <v>9.5</v>
      </c>
      <c r="AJ97" s="7">
        <v>9.0275000000000016</v>
      </c>
      <c r="AK97" s="7">
        <v>8.2671999999999972</v>
      </c>
      <c r="AL97" s="7">
        <v>8.0667999999999989</v>
      </c>
      <c r="AM97" s="7">
        <v>8.0558333333333323</v>
      </c>
      <c r="AN97" s="7">
        <v>8</v>
      </c>
      <c r="AO97" s="7">
        <v>7.7783333333333351</v>
      </c>
      <c r="AP97" s="7">
        <v>7.7779166666666661</v>
      </c>
      <c r="AQ97" s="7">
        <v>7.9376190476190462</v>
      </c>
      <c r="AR97" s="7" t="s">
        <v>399</v>
      </c>
      <c r="AS97" s="7">
        <v>7.4667999999999992</v>
      </c>
      <c r="AT97" s="7" t="s">
        <v>399</v>
      </c>
      <c r="AU97" s="7">
        <v>6.0012000000000025</v>
      </c>
      <c r="AV97" s="7">
        <v>6.9336000000000002</v>
      </c>
      <c r="AW97" s="7">
        <v>8.75</v>
      </c>
      <c r="AX97" s="7">
        <v>9.0283333333333307</v>
      </c>
    </row>
    <row r="98" spans="1:50" x14ac:dyDescent="0.35">
      <c r="A98" s="94" t="s">
        <v>325</v>
      </c>
      <c r="B98" s="94">
        <v>5</v>
      </c>
      <c r="C98" s="94" t="s">
        <v>407</v>
      </c>
      <c r="D98" s="7">
        <v>4.6762500000000005</v>
      </c>
      <c r="E98" s="7">
        <v>4.9999999999999991</v>
      </c>
      <c r="F98" s="7">
        <v>6.0618181818181824</v>
      </c>
      <c r="G98" s="7">
        <v>3.3333333333333339</v>
      </c>
      <c r="H98" s="7">
        <v>4.450277777777778</v>
      </c>
      <c r="I98" s="7">
        <v>4.9999999999999991</v>
      </c>
      <c r="J98" s="7">
        <v>3.3336363636363631</v>
      </c>
      <c r="K98" s="7">
        <v>4.166666666666667</v>
      </c>
      <c r="L98" s="7">
        <v>5.4545454545454541</v>
      </c>
      <c r="M98" s="7">
        <v>6.5105555555555563</v>
      </c>
      <c r="N98" s="7">
        <v>6.458333333333333</v>
      </c>
      <c r="O98" s="7">
        <v>7.083333333333333</v>
      </c>
      <c r="P98" s="7">
        <v>6.1116666666666672</v>
      </c>
      <c r="Q98" s="7">
        <v>6.8181818181818183</v>
      </c>
      <c r="R98" s="7">
        <v>4.861250000000001</v>
      </c>
      <c r="S98" s="7">
        <v>4.7216666666666658</v>
      </c>
      <c r="T98" s="7">
        <v>5.0008333333333335</v>
      </c>
      <c r="U98" s="110" t="s">
        <v>399</v>
      </c>
      <c r="V98" s="7">
        <v>4.7216666666666667</v>
      </c>
      <c r="W98" s="7">
        <v>5.833333333333333</v>
      </c>
      <c r="X98" s="7">
        <v>6.0622727272727284</v>
      </c>
      <c r="Y98" s="7">
        <v>5.9266666666666667</v>
      </c>
      <c r="Z98" s="7">
        <v>6.0627272727272734</v>
      </c>
      <c r="AA98" s="7">
        <v>3.8874999999999993</v>
      </c>
      <c r="AB98" s="7">
        <v>3.3316666666666666</v>
      </c>
      <c r="AC98" s="7">
        <v>4.6660000000000004</v>
      </c>
      <c r="AD98" s="7">
        <v>5.9375</v>
      </c>
      <c r="AE98" s="7">
        <v>6.458333333333333</v>
      </c>
      <c r="AF98" s="7">
        <v>5.4545454545454541</v>
      </c>
      <c r="AG98" s="7">
        <v>7.1586805555555566</v>
      </c>
      <c r="AH98" s="7">
        <v>8.9583333333333339</v>
      </c>
      <c r="AI98" s="7">
        <v>8.75</v>
      </c>
      <c r="AJ98" s="7">
        <v>5</v>
      </c>
      <c r="AK98" s="7">
        <v>5.7581818181818187</v>
      </c>
      <c r="AL98" s="7">
        <v>5.4858333333333347</v>
      </c>
      <c r="AM98" s="7">
        <v>5.1509090909090904</v>
      </c>
      <c r="AN98" s="7">
        <v>5.625</v>
      </c>
      <c r="AO98" s="7">
        <v>5.833333333333333</v>
      </c>
      <c r="AP98" s="7">
        <v>6.6654545454545451</v>
      </c>
      <c r="AQ98" s="7">
        <v>5.1527272727272733</v>
      </c>
      <c r="AR98" s="7" t="s">
        <v>399</v>
      </c>
      <c r="AS98" s="7">
        <v>4.722500000000001</v>
      </c>
      <c r="AT98" s="7" t="s">
        <v>399</v>
      </c>
      <c r="AU98" s="7">
        <v>4.7241666666666671</v>
      </c>
      <c r="AV98" s="7">
        <v>4.8481818181818177</v>
      </c>
      <c r="AW98" s="7">
        <v>6.0618181818181824</v>
      </c>
      <c r="AX98" s="7">
        <v>9.4450000000000003</v>
      </c>
    </row>
    <row r="99" spans="1:50" x14ac:dyDescent="0.35">
      <c r="A99" s="94" t="s">
        <v>325</v>
      </c>
      <c r="B99" s="94">
        <v>5</v>
      </c>
      <c r="C99" s="94" t="s">
        <v>46</v>
      </c>
      <c r="D99" s="7">
        <v>4.0733333333333333</v>
      </c>
      <c r="E99" s="7">
        <v>4.4433333333333325</v>
      </c>
      <c r="F99" s="7">
        <v>5</v>
      </c>
      <c r="G99" s="7">
        <v>2.7766666666666668</v>
      </c>
      <c r="H99" s="7">
        <v>4.3630555555555555</v>
      </c>
      <c r="I99" s="7">
        <v>4.9999999999999991</v>
      </c>
      <c r="J99" s="7">
        <v>2.7766666666666668</v>
      </c>
      <c r="K99" s="7">
        <v>4.166666666666667</v>
      </c>
      <c r="L99" s="7">
        <v>6</v>
      </c>
      <c r="M99" s="7">
        <v>6.319583333333334</v>
      </c>
      <c r="N99" s="7">
        <v>7.083333333333333</v>
      </c>
      <c r="O99" s="7">
        <v>6.25</v>
      </c>
      <c r="P99" s="7">
        <v>6.1116666666666672</v>
      </c>
      <c r="Q99" s="7">
        <v>5.833333333333333</v>
      </c>
      <c r="R99" s="7">
        <v>4.4441666666666668</v>
      </c>
      <c r="S99" s="7">
        <v>3.8866666666666667</v>
      </c>
      <c r="T99" s="7">
        <v>5.001666666666666</v>
      </c>
      <c r="U99" s="110" t="s">
        <v>399</v>
      </c>
      <c r="V99" s="7">
        <v>6.1099999999999994</v>
      </c>
      <c r="W99" s="7">
        <v>5.416666666666667</v>
      </c>
      <c r="X99" s="7">
        <v>6.1125000000000007</v>
      </c>
      <c r="Y99" s="7">
        <v>6</v>
      </c>
      <c r="Z99" s="7">
        <v>6.1133333333333342</v>
      </c>
      <c r="AA99" s="7">
        <v>3.3308333333333331</v>
      </c>
      <c r="AB99" s="7">
        <v>3.3299999999999996</v>
      </c>
      <c r="AC99" s="7">
        <v>3.3319999999999999</v>
      </c>
      <c r="AD99" s="7">
        <v>5</v>
      </c>
      <c r="AE99" s="7">
        <v>6.666666666666667</v>
      </c>
      <c r="AF99" s="7">
        <v>3.3333333333333335</v>
      </c>
      <c r="AG99" s="7">
        <v>6.3887500000000008</v>
      </c>
      <c r="AH99" s="7">
        <v>8.75</v>
      </c>
      <c r="AI99" s="7">
        <v>7.916666666666667</v>
      </c>
      <c r="AJ99" s="7">
        <v>4.4450000000000003</v>
      </c>
      <c r="AK99" s="7">
        <v>4.4433333333333342</v>
      </c>
      <c r="AL99" s="7">
        <v>4.5133333333333328</v>
      </c>
      <c r="AM99" s="7">
        <v>4.4433333333333325</v>
      </c>
      <c r="AN99" s="7">
        <v>4.583333333333333</v>
      </c>
      <c r="AO99" s="7">
        <v>6.1108333333333329</v>
      </c>
      <c r="AP99" s="7">
        <v>7.7766666666666664</v>
      </c>
      <c r="AQ99" s="7">
        <v>4.4450000000000003</v>
      </c>
      <c r="AR99" s="7" t="s">
        <v>399</v>
      </c>
      <c r="AS99" s="7">
        <v>5.0016666666666678</v>
      </c>
      <c r="AT99" s="7" t="s">
        <v>399</v>
      </c>
      <c r="AU99" s="7">
        <v>5.5583333333333336</v>
      </c>
      <c r="AV99" s="7">
        <v>4.9983333333333322</v>
      </c>
      <c r="AW99" s="7">
        <v>5.3340000000000005</v>
      </c>
      <c r="AX99" s="7">
        <v>10</v>
      </c>
    </row>
    <row r="100" spans="1:50" x14ac:dyDescent="0.35">
      <c r="A100" s="94" t="s">
        <v>325</v>
      </c>
      <c r="B100" s="94">
        <v>5</v>
      </c>
      <c r="C100" s="94" t="s">
        <v>62</v>
      </c>
      <c r="D100" s="7" t="s">
        <v>399</v>
      </c>
      <c r="E100" s="7" t="s">
        <v>399</v>
      </c>
      <c r="F100" s="7" t="s">
        <v>399</v>
      </c>
      <c r="G100" s="7" t="s">
        <v>399</v>
      </c>
      <c r="H100" s="7" t="s">
        <v>399</v>
      </c>
      <c r="I100" s="7" t="s">
        <v>399</v>
      </c>
      <c r="J100" s="7" t="s">
        <v>399</v>
      </c>
      <c r="K100" s="7" t="s">
        <v>399</v>
      </c>
      <c r="L100" s="7" t="s">
        <v>399</v>
      </c>
      <c r="M100" s="7" t="s">
        <v>399</v>
      </c>
      <c r="N100" s="7" t="s">
        <v>399</v>
      </c>
      <c r="O100" s="7" t="s">
        <v>399</v>
      </c>
      <c r="P100" s="7" t="s">
        <v>399</v>
      </c>
      <c r="Q100" s="7" t="s">
        <v>399</v>
      </c>
      <c r="R100" s="7" t="s">
        <v>399</v>
      </c>
      <c r="S100" s="7" t="s">
        <v>399</v>
      </c>
      <c r="T100" s="7" t="s">
        <v>399</v>
      </c>
      <c r="U100" s="110" t="s">
        <v>399</v>
      </c>
      <c r="V100" s="7" t="s">
        <v>399</v>
      </c>
      <c r="W100" s="7" t="s">
        <v>399</v>
      </c>
      <c r="X100" s="7" t="s">
        <v>399</v>
      </c>
      <c r="Y100" s="7" t="s">
        <v>399</v>
      </c>
      <c r="Z100" s="7" t="s">
        <v>399</v>
      </c>
      <c r="AA100" s="7" t="s">
        <v>399</v>
      </c>
      <c r="AB100" s="7" t="s">
        <v>399</v>
      </c>
      <c r="AC100" s="7" t="s">
        <v>399</v>
      </c>
      <c r="AD100" s="7" t="s">
        <v>399</v>
      </c>
      <c r="AE100" s="7" t="s">
        <v>399</v>
      </c>
      <c r="AF100" s="7" t="s">
        <v>399</v>
      </c>
      <c r="AG100" s="7" t="s">
        <v>399</v>
      </c>
      <c r="AH100" s="7" t="s">
        <v>399</v>
      </c>
      <c r="AI100" s="7" t="s">
        <v>399</v>
      </c>
      <c r="AJ100" s="7" t="s">
        <v>399</v>
      </c>
      <c r="AK100" s="7" t="s">
        <v>399</v>
      </c>
      <c r="AL100" s="7" t="s">
        <v>399</v>
      </c>
      <c r="AM100" s="7" t="s">
        <v>399</v>
      </c>
      <c r="AN100" s="7" t="s">
        <v>399</v>
      </c>
      <c r="AO100" s="7" t="s">
        <v>399</v>
      </c>
      <c r="AP100" s="7" t="s">
        <v>399</v>
      </c>
      <c r="AQ100" s="7" t="s">
        <v>399</v>
      </c>
      <c r="AR100" s="7" t="s">
        <v>399</v>
      </c>
      <c r="AS100" s="7" t="s">
        <v>399</v>
      </c>
      <c r="AT100" s="7" t="s">
        <v>399</v>
      </c>
      <c r="AU100" s="7" t="s">
        <v>399</v>
      </c>
      <c r="AV100" s="7" t="s">
        <v>399</v>
      </c>
      <c r="AW100" s="7" t="s">
        <v>399</v>
      </c>
      <c r="AX100" s="7" t="s">
        <v>399</v>
      </c>
    </row>
    <row r="101" spans="1:50" x14ac:dyDescent="0.35">
      <c r="A101" s="94" t="s">
        <v>436</v>
      </c>
      <c r="B101" s="94">
        <v>5</v>
      </c>
      <c r="C101" s="94" t="s">
        <v>407</v>
      </c>
      <c r="D101" s="7">
        <v>6.6770114942528718</v>
      </c>
      <c r="E101" s="7">
        <v>7.0122413793103435</v>
      </c>
      <c r="F101" s="7">
        <v>7.5653846153846214</v>
      </c>
      <c r="G101" s="7">
        <v>5.5154545454545447</v>
      </c>
      <c r="H101" s="7">
        <v>6.59887931034483</v>
      </c>
      <c r="I101" s="7">
        <v>6.7885454545454502</v>
      </c>
      <c r="J101" s="7">
        <v>7.1527272727272724</v>
      </c>
      <c r="K101" s="7">
        <v>5.6465517241379306</v>
      </c>
      <c r="L101" s="7">
        <v>7.1363636363636367</v>
      </c>
      <c r="M101" s="7">
        <v>7.7816522988505747</v>
      </c>
      <c r="N101" s="7">
        <v>8.2589285714285712</v>
      </c>
      <c r="O101" s="7">
        <v>8.2456140350877192</v>
      </c>
      <c r="P101" s="7">
        <v>7.9322413793103506</v>
      </c>
      <c r="Q101" s="7">
        <v>6.8421052631578947</v>
      </c>
      <c r="R101" s="7">
        <v>6.0717857142857126</v>
      </c>
      <c r="S101" s="7">
        <v>6.6673584905660315</v>
      </c>
      <c r="T101" s="7">
        <v>5.5771153846153787</v>
      </c>
      <c r="U101" s="110" t="s">
        <v>399</v>
      </c>
      <c r="V101" s="7">
        <v>8.1415384615384632</v>
      </c>
      <c r="W101" s="7">
        <v>7.916666666666667</v>
      </c>
      <c r="X101" s="7">
        <v>7.0623636363636315</v>
      </c>
      <c r="Y101" s="7">
        <v>7.4862264150943414</v>
      </c>
      <c r="Z101" s="7">
        <v>6.668333333333333</v>
      </c>
      <c r="AA101" s="7">
        <v>6.485818181818173</v>
      </c>
      <c r="AB101" s="7">
        <v>6.4824074074074112</v>
      </c>
      <c r="AC101" s="7">
        <v>6.4636734693877544</v>
      </c>
      <c r="AD101" s="7">
        <v>6.2715517241379306</v>
      </c>
      <c r="AE101" s="7">
        <v>5.7327586206896548</v>
      </c>
      <c r="AF101" s="7">
        <v>6.8859649122807021</v>
      </c>
      <c r="AG101" s="7">
        <v>8.4007902298850556</v>
      </c>
      <c r="AH101" s="7">
        <v>8.5964912280701746</v>
      </c>
      <c r="AI101" s="7">
        <v>9.1363636363636367</v>
      </c>
      <c r="AJ101" s="7">
        <v>8.0710526315789508</v>
      </c>
      <c r="AK101" s="7">
        <v>7.8370175438596528</v>
      </c>
      <c r="AL101" s="7">
        <v>5.9928181818181789</v>
      </c>
      <c r="AM101" s="7">
        <v>7.1903921568627451</v>
      </c>
      <c r="AN101" s="7">
        <v>5</v>
      </c>
      <c r="AO101" s="7">
        <v>6.6080357142857071</v>
      </c>
      <c r="AP101" s="7">
        <v>7.4703703703703734</v>
      </c>
      <c r="AQ101" s="7">
        <v>5.6467346938775478</v>
      </c>
      <c r="AR101" s="7" t="s">
        <v>399</v>
      </c>
      <c r="AS101" s="7">
        <v>6.7278181818181881</v>
      </c>
      <c r="AT101" s="7" t="s">
        <v>399</v>
      </c>
      <c r="AU101" s="7">
        <v>6.0726785714285656</v>
      </c>
      <c r="AV101" s="7">
        <v>6.1218181818181767</v>
      </c>
      <c r="AW101" s="7">
        <v>8.071754385964919</v>
      </c>
      <c r="AX101" s="7">
        <v>8.9100000000000037</v>
      </c>
    </row>
    <row r="102" spans="1:50" x14ac:dyDescent="0.35">
      <c r="A102" s="94" t="s">
        <v>436</v>
      </c>
      <c r="B102" s="94">
        <v>5</v>
      </c>
      <c r="C102" s="94" t="s">
        <v>46</v>
      </c>
      <c r="D102" s="7">
        <v>6.1527160493827182</v>
      </c>
      <c r="E102" s="7">
        <v>6.7903703703703728</v>
      </c>
      <c r="F102" s="7">
        <v>6.6680952380952379</v>
      </c>
      <c r="G102" s="7">
        <v>5.0663999999999998</v>
      </c>
      <c r="H102" s="7">
        <v>6.3045987654320976</v>
      </c>
      <c r="I102" s="7">
        <v>6.5283333333333369</v>
      </c>
      <c r="J102" s="7">
        <v>6.5352000000000006</v>
      </c>
      <c r="K102" s="7">
        <v>5.5555555555555554</v>
      </c>
      <c r="L102" s="7">
        <v>7.291666666666667</v>
      </c>
      <c r="M102" s="7">
        <v>7.3716975308641981</v>
      </c>
      <c r="N102" s="7">
        <v>8.1999999999999993</v>
      </c>
      <c r="O102" s="7">
        <v>7.6923076923076925</v>
      </c>
      <c r="P102" s="7">
        <v>7.5322222222222175</v>
      </c>
      <c r="Q102" s="7">
        <v>6.3461538461538458</v>
      </c>
      <c r="R102" s="7">
        <v>5.8668000000000005</v>
      </c>
      <c r="S102" s="7">
        <v>6.2504166666666707</v>
      </c>
      <c r="T102" s="7">
        <v>5.5073913043478262</v>
      </c>
      <c r="U102" s="110" t="s">
        <v>399</v>
      </c>
      <c r="V102" s="7">
        <v>7.8265217391304329</v>
      </c>
      <c r="W102" s="7">
        <v>8</v>
      </c>
      <c r="X102" s="7">
        <v>7.0156250000000009</v>
      </c>
      <c r="Y102" s="7">
        <v>7.3930434782608678</v>
      </c>
      <c r="Z102" s="7">
        <v>6.5234782608695641</v>
      </c>
      <c r="AA102" s="7">
        <v>6.3204166666666701</v>
      </c>
      <c r="AB102" s="7">
        <v>6.2508333333333317</v>
      </c>
      <c r="AC102" s="7">
        <v>6.2131818181818179</v>
      </c>
      <c r="AD102" s="7">
        <v>5.7407407407407405</v>
      </c>
      <c r="AE102" s="7">
        <v>5.1851851851851851</v>
      </c>
      <c r="AF102" s="7">
        <v>6.2962962962962967</v>
      </c>
      <c r="AG102" s="7">
        <v>8.1920679012345676</v>
      </c>
      <c r="AH102" s="7">
        <v>8.7962962962962958</v>
      </c>
      <c r="AI102" s="7">
        <v>8.6999999999999993</v>
      </c>
      <c r="AJ102" s="7">
        <v>7.6926923076923064</v>
      </c>
      <c r="AK102" s="7">
        <v>7.6926923076923064</v>
      </c>
      <c r="AL102" s="7">
        <v>5.5560416666666654</v>
      </c>
      <c r="AM102" s="7">
        <v>6.3778260869565244</v>
      </c>
      <c r="AN102" s="7">
        <v>4.895833333333333</v>
      </c>
      <c r="AO102" s="7">
        <v>6.134400000000003</v>
      </c>
      <c r="AP102" s="7">
        <v>7.362499999999998</v>
      </c>
      <c r="AQ102" s="7">
        <v>5.1522727272727273</v>
      </c>
      <c r="AR102" s="7" t="s">
        <v>399</v>
      </c>
      <c r="AS102" s="7">
        <v>6.1116666666666655</v>
      </c>
      <c r="AT102" s="7" t="s">
        <v>399</v>
      </c>
      <c r="AU102" s="7">
        <v>6.135200000000002</v>
      </c>
      <c r="AV102" s="7">
        <v>5.4170833333333341</v>
      </c>
      <c r="AW102" s="7">
        <v>7.8223076923076871</v>
      </c>
      <c r="AX102" s="7">
        <v>9.2007999999999974</v>
      </c>
    </row>
    <row r="103" spans="1:50" x14ac:dyDescent="0.35">
      <c r="A103" s="94" t="s">
        <v>436</v>
      </c>
      <c r="B103" s="94">
        <v>5</v>
      </c>
      <c r="C103" s="94" t="s">
        <v>62</v>
      </c>
      <c r="D103" s="7">
        <v>7.0891954022988477</v>
      </c>
      <c r="E103" s="7">
        <v>7.0127586206896542</v>
      </c>
      <c r="F103" s="7">
        <v>8.1620689655172374</v>
      </c>
      <c r="G103" s="7">
        <v>5.9532142857142833</v>
      </c>
      <c r="H103" s="7">
        <v>6.7316666666666656</v>
      </c>
      <c r="I103" s="7">
        <v>6.8972413793103451</v>
      </c>
      <c r="J103" s="7">
        <v>7.5007142857142837</v>
      </c>
      <c r="K103" s="7">
        <v>5.6896551724137927</v>
      </c>
      <c r="L103" s="7">
        <v>6.8103448275862073</v>
      </c>
      <c r="M103" s="7">
        <v>8.1468103448275873</v>
      </c>
      <c r="N103" s="7">
        <v>8.2758620689655178</v>
      </c>
      <c r="O103" s="7">
        <v>8.7068965517241388</v>
      </c>
      <c r="P103" s="7">
        <v>8.2768965517241337</v>
      </c>
      <c r="Q103" s="7">
        <v>7.3275862068965516</v>
      </c>
      <c r="R103" s="7">
        <v>6.1498275862068983</v>
      </c>
      <c r="S103" s="7">
        <v>6.9057142857142866</v>
      </c>
      <c r="T103" s="7">
        <v>5.5555555555555589</v>
      </c>
      <c r="U103" s="110" t="s">
        <v>399</v>
      </c>
      <c r="V103" s="7">
        <v>8.3955555555555534</v>
      </c>
      <c r="W103" s="7">
        <v>7.7777777777777777</v>
      </c>
      <c r="X103" s="7">
        <v>7.3008620689655164</v>
      </c>
      <c r="Y103" s="7">
        <v>7.7403571428571372</v>
      </c>
      <c r="Z103" s="7">
        <v>7.0134482758620642</v>
      </c>
      <c r="AA103" s="7">
        <v>6.4951724137931066</v>
      </c>
      <c r="AB103" s="7">
        <v>6.5485714285714254</v>
      </c>
      <c r="AC103" s="7">
        <v>6.5343999999999971</v>
      </c>
      <c r="AD103" s="7">
        <v>6.7672413793103452</v>
      </c>
      <c r="AE103" s="7">
        <v>6.2068965517241379</v>
      </c>
      <c r="AF103" s="7">
        <v>7.5</v>
      </c>
      <c r="AG103" s="7">
        <v>8.6284482758620697</v>
      </c>
      <c r="AH103" s="7">
        <v>8.5714285714285712</v>
      </c>
      <c r="AI103" s="7">
        <v>9.5535714285714288</v>
      </c>
      <c r="AJ103" s="7">
        <v>8.392068965517236</v>
      </c>
      <c r="AK103" s="7">
        <v>7.9320689655172378</v>
      </c>
      <c r="AL103" s="7">
        <v>6.3653448275862079</v>
      </c>
      <c r="AM103" s="7">
        <v>7.949615384615381</v>
      </c>
      <c r="AN103" s="7">
        <v>5.0862068965517242</v>
      </c>
      <c r="AO103" s="7">
        <v>6.9546551724137951</v>
      </c>
      <c r="AP103" s="7">
        <v>7.5010714285714259</v>
      </c>
      <c r="AQ103" s="7">
        <v>6.0000000000000036</v>
      </c>
      <c r="AR103" s="7" t="s">
        <v>399</v>
      </c>
      <c r="AS103" s="7">
        <v>7.1268965517241352</v>
      </c>
      <c r="AT103" s="7" t="s">
        <v>399</v>
      </c>
      <c r="AU103" s="7">
        <v>5.9775862068965555</v>
      </c>
      <c r="AV103" s="7">
        <v>6.5524137931034465</v>
      </c>
      <c r="AW103" s="7">
        <v>8.2772413793103397</v>
      </c>
      <c r="AX103" s="7">
        <v>8.6914285714285686</v>
      </c>
    </row>
    <row r="104" spans="1:50" x14ac:dyDescent="0.35">
      <c r="A104" s="94" t="s">
        <v>326</v>
      </c>
      <c r="B104" s="94">
        <v>5</v>
      </c>
      <c r="C104" s="94" t="s">
        <v>407</v>
      </c>
      <c r="D104" s="7">
        <v>6.8656547619047625</v>
      </c>
      <c r="E104" s="7">
        <v>6.5388461538461566</v>
      </c>
      <c r="F104" s="7">
        <v>8.4729166666666647</v>
      </c>
      <c r="G104" s="7">
        <v>5.8671999999999995</v>
      </c>
      <c r="H104" s="7">
        <v>7.024107142857142</v>
      </c>
      <c r="I104" s="7">
        <v>6.7911111111111095</v>
      </c>
      <c r="J104" s="7">
        <v>7.916666666666667</v>
      </c>
      <c r="K104" s="7">
        <v>6.0576923076923075</v>
      </c>
      <c r="L104" s="7">
        <v>7.115384615384615</v>
      </c>
      <c r="M104" s="7">
        <v>7.7582142857142866</v>
      </c>
      <c r="N104" s="7">
        <v>7.6851851851851851</v>
      </c>
      <c r="O104" s="7">
        <v>8.75</v>
      </c>
      <c r="P104" s="7">
        <v>7.8582142857142818</v>
      </c>
      <c r="Q104" s="7">
        <v>6.3</v>
      </c>
      <c r="R104" s="7">
        <v>6.5437037037037058</v>
      </c>
      <c r="S104" s="7">
        <v>7.5646153846153839</v>
      </c>
      <c r="T104" s="7">
        <v>5.867200000000004</v>
      </c>
      <c r="U104" s="110" t="s">
        <v>399</v>
      </c>
      <c r="V104" s="7">
        <v>6.1538461538461551</v>
      </c>
      <c r="W104" s="7">
        <v>8.365384615384615</v>
      </c>
      <c r="X104" s="7">
        <v>6.6679166666666676</v>
      </c>
      <c r="Y104" s="7">
        <v>6.8134782608695659</v>
      </c>
      <c r="Z104" s="7">
        <v>6.3640909090909084</v>
      </c>
      <c r="AA104" s="7">
        <v>6.2968518518518541</v>
      </c>
      <c r="AB104" s="7">
        <v>6.6670833333333306</v>
      </c>
      <c r="AC104" s="7">
        <v>5.7152380952380959</v>
      </c>
      <c r="AD104" s="7">
        <v>5.4017857142857144</v>
      </c>
      <c r="AE104" s="7">
        <v>6.0714285714285712</v>
      </c>
      <c r="AF104" s="7">
        <v>4.7321428571428568</v>
      </c>
      <c r="AG104" s="7">
        <v>8.772410714285714</v>
      </c>
      <c r="AH104" s="7">
        <v>9.6428571428571423</v>
      </c>
      <c r="AI104" s="7">
        <v>9.2857142857142865</v>
      </c>
      <c r="AJ104" s="7">
        <v>7.8667999999999996</v>
      </c>
      <c r="AK104" s="7">
        <v>8.2053846153846148</v>
      </c>
      <c r="AL104" s="7">
        <v>6.2798214285714291</v>
      </c>
      <c r="AM104" s="7">
        <v>6.5279166666666688</v>
      </c>
      <c r="AN104" s="7">
        <v>6.1607142857142856</v>
      </c>
      <c r="AO104" s="7">
        <v>7.5702083333333361</v>
      </c>
      <c r="AP104" s="7">
        <v>8.3336363636363622</v>
      </c>
      <c r="AQ104" s="7">
        <v>6.8066666666666684</v>
      </c>
      <c r="AR104" s="7" t="s">
        <v>399</v>
      </c>
      <c r="AS104" s="7">
        <v>6.6669230769230738</v>
      </c>
      <c r="AT104" s="7" t="s">
        <v>399</v>
      </c>
      <c r="AU104" s="7">
        <v>4.6911111111111108</v>
      </c>
      <c r="AV104" s="7">
        <v>7.0377777777777757</v>
      </c>
      <c r="AW104" s="7">
        <v>7.5003571428571414</v>
      </c>
      <c r="AX104" s="7">
        <v>8.7508333333333308</v>
      </c>
    </row>
    <row r="105" spans="1:50" x14ac:dyDescent="0.35">
      <c r="A105" s="94" t="s">
        <v>326</v>
      </c>
      <c r="B105" s="94">
        <v>5</v>
      </c>
      <c r="C105" s="94" t="s">
        <v>46</v>
      </c>
      <c r="D105" s="7">
        <v>6.6675555555555555</v>
      </c>
      <c r="E105" s="7">
        <v>6.0006666666666666</v>
      </c>
      <c r="F105" s="7">
        <v>8.0957142857142852</v>
      </c>
      <c r="G105" s="7">
        <v>5.8984615384615386</v>
      </c>
      <c r="H105" s="7">
        <v>6.6760000000000002</v>
      </c>
      <c r="I105" s="7">
        <v>6.1907142857142858</v>
      </c>
      <c r="J105" s="7">
        <v>6.9230769230769234</v>
      </c>
      <c r="K105" s="7">
        <v>6</v>
      </c>
      <c r="L105" s="7">
        <v>7.166666666666667</v>
      </c>
      <c r="M105" s="7">
        <v>7.7735000000000003</v>
      </c>
      <c r="N105" s="7">
        <v>7.666666666666667</v>
      </c>
      <c r="O105" s="7">
        <v>8.9285714285714288</v>
      </c>
      <c r="P105" s="7">
        <v>8.0013333333333332</v>
      </c>
      <c r="Q105" s="7">
        <v>6.1538461538461542</v>
      </c>
      <c r="R105" s="7">
        <v>6.889333333333334</v>
      </c>
      <c r="S105" s="7">
        <v>7.333333333333333</v>
      </c>
      <c r="T105" s="7">
        <v>6.6678571428571436</v>
      </c>
      <c r="U105" s="110" t="s">
        <v>399</v>
      </c>
      <c r="V105" s="7">
        <v>5.5553333333333335</v>
      </c>
      <c r="W105" s="7">
        <v>8</v>
      </c>
      <c r="X105" s="7">
        <v>6.5392307692307714</v>
      </c>
      <c r="Y105" s="7">
        <v>6.6683333333333339</v>
      </c>
      <c r="Z105" s="7">
        <v>6.1108333333333329</v>
      </c>
      <c r="AA105" s="7">
        <v>5.833214285714285</v>
      </c>
      <c r="AB105" s="7">
        <v>5.640769230769231</v>
      </c>
      <c r="AC105" s="7">
        <v>4.6669999999999998</v>
      </c>
      <c r="AD105" s="7">
        <v>4.833333333333333</v>
      </c>
      <c r="AE105" s="7">
        <v>5.833333333333333</v>
      </c>
      <c r="AF105" s="7">
        <v>3.8333333333333335</v>
      </c>
      <c r="AG105" s="7">
        <v>8.5417222222222229</v>
      </c>
      <c r="AH105" s="7">
        <v>9.6666666666666661</v>
      </c>
      <c r="AI105" s="7">
        <v>9.6666666666666661</v>
      </c>
      <c r="AJ105" s="7">
        <v>7.6192857142857147</v>
      </c>
      <c r="AK105" s="7">
        <v>7.333333333333333</v>
      </c>
      <c r="AL105" s="7">
        <v>5.2776666666666667</v>
      </c>
      <c r="AM105" s="7">
        <v>4.4441666666666668</v>
      </c>
      <c r="AN105" s="7">
        <v>5.666666666666667</v>
      </c>
      <c r="AO105" s="7">
        <v>7.3817857142857166</v>
      </c>
      <c r="AP105" s="7">
        <v>8.4615384615384617</v>
      </c>
      <c r="AQ105" s="7">
        <v>6.4300000000000006</v>
      </c>
      <c r="AR105" s="7" t="s">
        <v>399</v>
      </c>
      <c r="AS105" s="7">
        <v>6.4446666666666665</v>
      </c>
      <c r="AT105" s="7" t="s">
        <v>399</v>
      </c>
      <c r="AU105" s="7">
        <v>3.3326666666666664</v>
      </c>
      <c r="AV105" s="7">
        <v>6.4446666666666665</v>
      </c>
      <c r="AW105" s="7">
        <v>7.1113333333333335</v>
      </c>
      <c r="AX105" s="7">
        <v>8.81</v>
      </c>
    </row>
    <row r="106" spans="1:50" x14ac:dyDescent="0.35">
      <c r="A106" s="94" t="s">
        <v>326</v>
      </c>
      <c r="B106" s="94">
        <v>5</v>
      </c>
      <c r="C106" s="94" t="s">
        <v>62</v>
      </c>
      <c r="D106" s="7">
        <v>7.2223611111111117</v>
      </c>
      <c r="E106" s="7">
        <v>7.3330000000000002</v>
      </c>
      <c r="F106" s="7">
        <v>9.26</v>
      </c>
      <c r="G106" s="7">
        <v>6.0609090909090915</v>
      </c>
      <c r="H106" s="7">
        <v>7.6800000000000006</v>
      </c>
      <c r="I106" s="7">
        <v>7.5016666666666678</v>
      </c>
      <c r="J106" s="7">
        <v>9.6669999999999998</v>
      </c>
      <c r="K106" s="7">
        <v>6.25</v>
      </c>
      <c r="L106" s="7">
        <v>7.5</v>
      </c>
      <c r="M106" s="7">
        <v>7.8995833333333332</v>
      </c>
      <c r="N106" s="7">
        <v>7.7272727272727275</v>
      </c>
      <c r="O106" s="7">
        <v>8.6363636363636367</v>
      </c>
      <c r="P106" s="7">
        <v>8.0566666666666666</v>
      </c>
      <c r="Q106" s="7">
        <v>6.5909090909090908</v>
      </c>
      <c r="R106" s="7">
        <v>6.5159090909090915</v>
      </c>
      <c r="S106" s="7">
        <v>8.3350000000000009</v>
      </c>
      <c r="T106" s="7">
        <v>5.3330000000000002</v>
      </c>
      <c r="U106" s="110" t="s">
        <v>399</v>
      </c>
      <c r="V106" s="7">
        <v>7.6669999999999998</v>
      </c>
      <c r="W106" s="7">
        <v>9.5</v>
      </c>
      <c r="X106" s="7">
        <v>7.3355000000000015</v>
      </c>
      <c r="Y106" s="7">
        <v>7.3360000000000012</v>
      </c>
      <c r="Z106" s="7">
        <v>7.4088888888888897</v>
      </c>
      <c r="AA106" s="7">
        <v>7.0850000000000009</v>
      </c>
      <c r="AB106" s="7">
        <v>8.3350000000000009</v>
      </c>
      <c r="AC106" s="7">
        <v>6.6681818181818189</v>
      </c>
      <c r="AD106" s="7">
        <v>6.354166666666667</v>
      </c>
      <c r="AE106" s="7">
        <v>6.458333333333333</v>
      </c>
      <c r="AF106" s="7">
        <v>6.25</v>
      </c>
      <c r="AG106" s="7">
        <v>9.1668055555555554</v>
      </c>
      <c r="AH106" s="7">
        <v>9.5833333333333339</v>
      </c>
      <c r="AI106" s="7">
        <v>8.75</v>
      </c>
      <c r="AJ106" s="7">
        <v>8.6669999999999998</v>
      </c>
      <c r="AK106" s="7">
        <v>9.6669999999999998</v>
      </c>
      <c r="AL106" s="7">
        <v>7.8129166666666663</v>
      </c>
      <c r="AM106" s="7">
        <v>9.0918181818181818</v>
      </c>
      <c r="AN106" s="7">
        <v>7.083333333333333</v>
      </c>
      <c r="AO106" s="7">
        <v>8.1488888888888908</v>
      </c>
      <c r="AP106" s="7">
        <v>8.3337500000000002</v>
      </c>
      <c r="AQ106" s="7">
        <v>7.7788888888888899</v>
      </c>
      <c r="AR106" s="7" t="s">
        <v>399</v>
      </c>
      <c r="AS106" s="7">
        <v>7.3340000000000005</v>
      </c>
      <c r="AT106" s="7" t="s">
        <v>399</v>
      </c>
      <c r="AU106" s="7">
        <v>6.6672727272727279</v>
      </c>
      <c r="AV106" s="7">
        <v>8.4863636363636363</v>
      </c>
      <c r="AW106" s="7">
        <v>8.3341666666666665</v>
      </c>
      <c r="AX106" s="7">
        <v>8.668000000000001</v>
      </c>
    </row>
    <row r="107" spans="1:50" x14ac:dyDescent="0.35">
      <c r="A107" s="94" t="s">
        <v>327</v>
      </c>
      <c r="B107" s="94">
        <v>5</v>
      </c>
      <c r="C107" s="94" t="s">
        <v>407</v>
      </c>
      <c r="D107" s="7">
        <v>5.8440740740740731</v>
      </c>
      <c r="E107" s="7">
        <v>7.1611111111111097</v>
      </c>
      <c r="F107" s="7">
        <v>6.0257692307692281</v>
      </c>
      <c r="G107" s="7">
        <v>4.3214814814814817</v>
      </c>
      <c r="H107" s="7">
        <v>5.9897321428571422</v>
      </c>
      <c r="I107" s="7">
        <v>5.7142857142857197</v>
      </c>
      <c r="J107" s="7">
        <v>5.8339285714285731</v>
      </c>
      <c r="K107" s="7">
        <v>5</v>
      </c>
      <c r="L107" s="7">
        <v>7.4107142857142856</v>
      </c>
      <c r="M107" s="7">
        <v>7.269255952380953</v>
      </c>
      <c r="N107" s="7">
        <v>7.3214285714285712</v>
      </c>
      <c r="O107" s="7">
        <v>7.9</v>
      </c>
      <c r="P107" s="7">
        <v>7.3807142857142862</v>
      </c>
      <c r="Q107" s="7">
        <v>7.1875</v>
      </c>
      <c r="R107" s="7">
        <v>5.864629629629631</v>
      </c>
      <c r="S107" s="7">
        <v>6.2970370370370388</v>
      </c>
      <c r="T107" s="7">
        <v>5.3332000000000006</v>
      </c>
      <c r="U107" s="110" t="s">
        <v>399</v>
      </c>
      <c r="V107" s="7">
        <v>5.555925925925929</v>
      </c>
      <c r="W107" s="7">
        <v>6.6071428571428568</v>
      </c>
      <c r="X107" s="7">
        <v>6.6685185185185185</v>
      </c>
      <c r="Y107" s="7">
        <v>7.3099999999999969</v>
      </c>
      <c r="Z107" s="7">
        <v>6.0269230769230751</v>
      </c>
      <c r="AA107" s="7">
        <v>5.0670000000000011</v>
      </c>
      <c r="AB107" s="7">
        <v>5.0672000000000006</v>
      </c>
      <c r="AC107" s="7">
        <v>5.6063636363636364</v>
      </c>
      <c r="AD107" s="7">
        <v>6.0648148148148149</v>
      </c>
      <c r="AE107" s="7">
        <v>6.2962962962962967</v>
      </c>
      <c r="AF107" s="7">
        <v>5.8</v>
      </c>
      <c r="AG107" s="7">
        <v>7.2431790123456796</v>
      </c>
      <c r="AH107" s="7">
        <v>7.2222222222222223</v>
      </c>
      <c r="AI107" s="7">
        <v>8.2692307692307701</v>
      </c>
      <c r="AJ107" s="7">
        <v>6.6674074074074081</v>
      </c>
      <c r="AK107" s="7">
        <v>6.9238461538461502</v>
      </c>
      <c r="AL107" s="7">
        <v>5.533599999999999</v>
      </c>
      <c r="AM107" s="7">
        <v>5.867200000000004</v>
      </c>
      <c r="AN107" s="7">
        <v>5.2173913043478262</v>
      </c>
      <c r="AO107" s="7">
        <v>6.2184615384615389</v>
      </c>
      <c r="AP107" s="7">
        <v>7.4671999999999983</v>
      </c>
      <c r="AQ107" s="7">
        <v>5.0004166666666672</v>
      </c>
      <c r="AR107" s="7" t="s">
        <v>399</v>
      </c>
      <c r="AS107" s="7">
        <v>7.0675999999999961</v>
      </c>
      <c r="AT107" s="7" t="s">
        <v>399</v>
      </c>
      <c r="AU107" s="7">
        <v>6.0261538461538473</v>
      </c>
      <c r="AV107" s="7">
        <v>6.400400000000003</v>
      </c>
      <c r="AW107" s="7">
        <v>7.6930769230769203</v>
      </c>
      <c r="AX107" s="7">
        <v>8.4623076923076894</v>
      </c>
    </row>
    <row r="108" spans="1:50" x14ac:dyDescent="0.35">
      <c r="A108" s="94" t="s">
        <v>327</v>
      </c>
      <c r="B108" s="94">
        <v>5</v>
      </c>
      <c r="C108" s="94" t="s">
        <v>46</v>
      </c>
      <c r="D108" s="7">
        <v>6.2231111111111117</v>
      </c>
      <c r="E108" s="7">
        <v>7.7786666666666671</v>
      </c>
      <c r="F108" s="7">
        <v>6.1907142857142858</v>
      </c>
      <c r="G108" s="7">
        <v>4.668000000000001</v>
      </c>
      <c r="H108" s="7">
        <v>6.3196666666666665</v>
      </c>
      <c r="I108" s="7">
        <v>5.7780000000000005</v>
      </c>
      <c r="J108" s="7">
        <v>6.0006666666666666</v>
      </c>
      <c r="K108" s="7">
        <v>5.5</v>
      </c>
      <c r="L108" s="7">
        <v>8</v>
      </c>
      <c r="M108" s="7">
        <v>7.6942777777777769</v>
      </c>
      <c r="N108" s="7">
        <v>8</v>
      </c>
      <c r="O108" s="7">
        <v>8.2142857142857135</v>
      </c>
      <c r="P108" s="7">
        <v>7.777333333333333</v>
      </c>
      <c r="Q108" s="7">
        <v>7.3076923076923075</v>
      </c>
      <c r="R108" s="7">
        <v>6.7783333333333342</v>
      </c>
      <c r="S108" s="7">
        <v>7.3340000000000005</v>
      </c>
      <c r="T108" s="7">
        <v>6.1907142857142858</v>
      </c>
      <c r="U108" s="110" t="s">
        <v>399</v>
      </c>
      <c r="V108" s="7">
        <v>6.6673333333333336</v>
      </c>
      <c r="W108" s="7">
        <v>6.666666666666667</v>
      </c>
      <c r="X108" s="7">
        <v>6.3346666666666689</v>
      </c>
      <c r="Y108" s="7">
        <v>7.3353333333333346</v>
      </c>
      <c r="Z108" s="7">
        <v>5.2385714285714284</v>
      </c>
      <c r="AA108" s="7">
        <v>6.0721428571428575</v>
      </c>
      <c r="AB108" s="7">
        <v>6.1914285714285722</v>
      </c>
      <c r="AC108" s="7">
        <v>5.9528571428571428</v>
      </c>
      <c r="AD108" s="7">
        <v>6</v>
      </c>
      <c r="AE108" s="7">
        <v>6.333333333333333</v>
      </c>
      <c r="AF108" s="7">
        <v>5.5769230769230766</v>
      </c>
      <c r="AG108" s="7">
        <v>6.8660000000000005</v>
      </c>
      <c r="AH108" s="7">
        <v>7</v>
      </c>
      <c r="AI108" s="7">
        <v>7.833333333333333</v>
      </c>
      <c r="AJ108" s="7">
        <v>6.222666666666667</v>
      </c>
      <c r="AK108" s="7">
        <v>6.4292857142857143</v>
      </c>
      <c r="AL108" s="7">
        <v>6.0276666666666658</v>
      </c>
      <c r="AM108" s="7">
        <v>6.666666666666667</v>
      </c>
      <c r="AN108" s="7">
        <v>5.5357142857142856</v>
      </c>
      <c r="AO108" s="7">
        <v>6.333000000000002</v>
      </c>
      <c r="AP108" s="7">
        <v>8.5714285714285712</v>
      </c>
      <c r="AQ108" s="7">
        <v>4.2849999999999993</v>
      </c>
      <c r="AR108" s="7" t="s">
        <v>399</v>
      </c>
      <c r="AS108" s="7">
        <v>7.556</v>
      </c>
      <c r="AT108" s="7" t="s">
        <v>399</v>
      </c>
      <c r="AU108" s="7">
        <v>6.6673333333333336</v>
      </c>
      <c r="AV108" s="7">
        <v>7.1120000000000001</v>
      </c>
      <c r="AW108" s="7">
        <v>7.5566666666666675</v>
      </c>
      <c r="AX108" s="7">
        <v>8.8899999999999988</v>
      </c>
    </row>
    <row r="109" spans="1:50" x14ac:dyDescent="0.35">
      <c r="A109" s="94" t="s">
        <v>327</v>
      </c>
      <c r="B109" s="94">
        <v>5</v>
      </c>
      <c r="C109" s="94" t="s">
        <v>62</v>
      </c>
      <c r="D109" s="7">
        <v>5.4545454545454541</v>
      </c>
      <c r="E109" s="7">
        <v>6.3636363636363633</v>
      </c>
      <c r="F109" s="7">
        <v>6.0609090909090915</v>
      </c>
      <c r="G109" s="7">
        <v>3.9390909090909094</v>
      </c>
      <c r="H109" s="7">
        <v>5.607708333333334</v>
      </c>
      <c r="I109" s="7">
        <v>5.833333333333333</v>
      </c>
      <c r="J109" s="7">
        <v>5.5558333333333332</v>
      </c>
      <c r="K109" s="7">
        <v>4.583333333333333</v>
      </c>
      <c r="L109" s="7">
        <v>6.458333333333333</v>
      </c>
      <c r="M109" s="7">
        <v>6.614583333333333</v>
      </c>
      <c r="N109" s="7">
        <v>6.458333333333333</v>
      </c>
      <c r="O109" s="7">
        <v>7.5</v>
      </c>
      <c r="P109" s="7">
        <v>6.666666666666667</v>
      </c>
      <c r="Q109" s="7">
        <v>6.75</v>
      </c>
      <c r="R109" s="7">
        <v>4.8486363636363636</v>
      </c>
      <c r="S109" s="7">
        <v>4.8490909090909096</v>
      </c>
      <c r="T109" s="7">
        <v>4.6659999999999995</v>
      </c>
      <c r="U109" s="110" t="s">
        <v>399</v>
      </c>
      <c r="V109" s="7">
        <v>4.2427272727272731</v>
      </c>
      <c r="W109" s="7">
        <v>6.458333333333333</v>
      </c>
      <c r="X109" s="7">
        <v>7.1236363636363649</v>
      </c>
      <c r="Y109" s="7">
        <v>7.3360000000000012</v>
      </c>
      <c r="Z109" s="7">
        <v>6.9718181818181826</v>
      </c>
      <c r="AA109" s="7">
        <v>4.1665000000000001</v>
      </c>
      <c r="AB109" s="7">
        <v>4</v>
      </c>
      <c r="AC109" s="7">
        <v>5.0000000000000009</v>
      </c>
      <c r="AD109" s="7">
        <v>6.0227272727272725</v>
      </c>
      <c r="AE109" s="7">
        <v>6.1363636363636367</v>
      </c>
      <c r="AF109" s="7">
        <v>5.9090909090909092</v>
      </c>
      <c r="AG109" s="7">
        <v>7.5825757575757571</v>
      </c>
      <c r="AH109" s="7">
        <v>7.2727272727272725</v>
      </c>
      <c r="AI109" s="7">
        <v>8.75</v>
      </c>
      <c r="AJ109" s="7">
        <v>6.9709090909090916</v>
      </c>
      <c r="AK109" s="7">
        <v>7.5763636363636371</v>
      </c>
      <c r="AL109" s="7">
        <v>4.7233333333333336</v>
      </c>
      <c r="AM109" s="7">
        <v>4.8166666666666664</v>
      </c>
      <c r="AN109" s="7">
        <v>4.375</v>
      </c>
      <c r="AO109" s="7">
        <v>6.1685000000000008</v>
      </c>
      <c r="AP109" s="7">
        <v>6.3350000000000009</v>
      </c>
      <c r="AQ109" s="7">
        <v>5.9277777777777789</v>
      </c>
      <c r="AR109" s="7" t="s">
        <v>399</v>
      </c>
      <c r="AS109" s="7">
        <v>6.2977777777777781</v>
      </c>
      <c r="AT109" s="7" t="s">
        <v>399</v>
      </c>
      <c r="AU109" s="7">
        <v>5.6669999999999998</v>
      </c>
      <c r="AV109" s="7">
        <v>5.5555555555555554</v>
      </c>
      <c r="AW109" s="7">
        <v>7.6669999999999998</v>
      </c>
      <c r="AX109" s="7">
        <v>8</v>
      </c>
    </row>
    <row r="110" spans="1:50" x14ac:dyDescent="0.35">
      <c r="A110" s="94" t="s">
        <v>437</v>
      </c>
      <c r="B110" s="94">
        <v>5</v>
      </c>
      <c r="C110" s="94" t="s">
        <v>407</v>
      </c>
      <c r="D110" s="7">
        <v>6.5520138888888892</v>
      </c>
      <c r="E110" s="7">
        <v>7.0845833333333337</v>
      </c>
      <c r="F110" s="7">
        <v>6.5230434782608686</v>
      </c>
      <c r="G110" s="7">
        <v>5.9729166666666655</v>
      </c>
      <c r="H110" s="7">
        <v>6.2705208333333315</v>
      </c>
      <c r="I110" s="7">
        <v>5.6945833333333349</v>
      </c>
      <c r="J110" s="7">
        <v>6.3778260869565253</v>
      </c>
      <c r="K110" s="7">
        <v>6.25</v>
      </c>
      <c r="L110" s="7">
        <v>6.6304347826086953</v>
      </c>
      <c r="M110" s="7">
        <v>6.9678819444444455</v>
      </c>
      <c r="N110" s="7">
        <v>6.875</v>
      </c>
      <c r="O110" s="7">
        <v>7.8260869565217392</v>
      </c>
      <c r="P110" s="7">
        <v>7.2233333333333301</v>
      </c>
      <c r="Q110" s="7">
        <v>6.041666666666667</v>
      </c>
      <c r="R110" s="7">
        <v>6.5985416666666685</v>
      </c>
      <c r="S110" s="7">
        <v>6.3904166666666695</v>
      </c>
      <c r="T110" s="7">
        <v>6.819090909090912</v>
      </c>
      <c r="U110" s="110" t="s">
        <v>399</v>
      </c>
      <c r="V110" s="7">
        <v>5.2165217391304344</v>
      </c>
      <c r="W110" s="7">
        <v>8.3695652173913047</v>
      </c>
      <c r="X110" s="7">
        <v>6.8850000000000007</v>
      </c>
      <c r="Y110" s="7">
        <v>6.8426315789473691</v>
      </c>
      <c r="Z110" s="7">
        <v>6.9857142857142849</v>
      </c>
      <c r="AA110" s="7">
        <v>5.7969565217391334</v>
      </c>
      <c r="AB110" s="7">
        <v>5.6063636363636364</v>
      </c>
      <c r="AC110" s="7">
        <v>6.0865217391304336</v>
      </c>
      <c r="AD110" s="7">
        <v>4.375</v>
      </c>
      <c r="AE110" s="7">
        <v>3.8043478260869565</v>
      </c>
      <c r="AF110" s="7">
        <v>5</v>
      </c>
      <c r="AG110" s="7">
        <v>8.1017013888888876</v>
      </c>
      <c r="AH110" s="7">
        <v>8.4090909090909083</v>
      </c>
      <c r="AI110" s="7">
        <v>9.3478260869565215</v>
      </c>
      <c r="AJ110" s="7">
        <v>7.1013043478260895</v>
      </c>
      <c r="AK110" s="7">
        <v>7.7775000000000007</v>
      </c>
      <c r="AL110" s="7">
        <v>6.3893749999999985</v>
      </c>
      <c r="AM110" s="7">
        <v>6.5287500000000014</v>
      </c>
      <c r="AN110" s="7">
        <v>6.25</v>
      </c>
      <c r="AO110" s="7">
        <v>6.9573913043478282</v>
      </c>
      <c r="AP110" s="7">
        <v>7.3926086956521724</v>
      </c>
      <c r="AQ110" s="7">
        <v>6.3334999999999999</v>
      </c>
      <c r="AR110" s="7" t="s">
        <v>399</v>
      </c>
      <c r="AS110" s="7">
        <v>6.8054166666666633</v>
      </c>
      <c r="AT110" s="7" t="s">
        <v>399</v>
      </c>
      <c r="AU110" s="7">
        <v>5.9430434782608721</v>
      </c>
      <c r="AV110" s="7">
        <v>7.246956521739131</v>
      </c>
      <c r="AW110" s="7">
        <v>8.2617391304347798</v>
      </c>
      <c r="AX110" s="7">
        <v>7.7779166666666661</v>
      </c>
    </row>
    <row r="111" spans="1:50" x14ac:dyDescent="0.35">
      <c r="A111" s="94" t="s">
        <v>437</v>
      </c>
      <c r="B111" s="94">
        <v>5</v>
      </c>
      <c r="C111" s="94" t="s">
        <v>46</v>
      </c>
      <c r="D111" s="7">
        <v>6.2230000000000008</v>
      </c>
      <c r="E111" s="7">
        <v>6.3340000000000005</v>
      </c>
      <c r="F111" s="7">
        <v>6.668000000000001</v>
      </c>
      <c r="G111" s="7">
        <v>5.6669999999999998</v>
      </c>
      <c r="H111" s="7">
        <v>5.6044999999999998</v>
      </c>
      <c r="I111" s="7">
        <v>5.6669999999999998</v>
      </c>
      <c r="J111" s="7">
        <v>6.0010000000000003</v>
      </c>
      <c r="K111" s="7">
        <v>5.25</v>
      </c>
      <c r="L111" s="7">
        <v>5.5</v>
      </c>
      <c r="M111" s="7">
        <v>7.0417500000000004</v>
      </c>
      <c r="N111" s="7">
        <v>7.25</v>
      </c>
      <c r="O111" s="7">
        <v>7.75</v>
      </c>
      <c r="P111" s="7">
        <v>6.6669999999999998</v>
      </c>
      <c r="Q111" s="7">
        <v>6.5</v>
      </c>
      <c r="R111" s="7">
        <v>6.6684999999999999</v>
      </c>
      <c r="S111" s="7">
        <v>6.3350000000000009</v>
      </c>
      <c r="T111" s="7">
        <v>7.0020000000000007</v>
      </c>
      <c r="U111" s="110" t="s">
        <v>399</v>
      </c>
      <c r="V111" s="7">
        <v>5.331999999999999</v>
      </c>
      <c r="W111" s="7">
        <v>8</v>
      </c>
      <c r="X111" s="7">
        <v>6.1675000000000004</v>
      </c>
      <c r="Y111" s="7">
        <v>6.25</v>
      </c>
      <c r="Z111" s="7">
        <v>6.3350000000000009</v>
      </c>
      <c r="AA111" s="7">
        <v>5.9261111111111111</v>
      </c>
      <c r="AB111" s="7">
        <v>5.8350000000000009</v>
      </c>
      <c r="AC111" s="7">
        <v>6.2955555555555556</v>
      </c>
      <c r="AD111" s="7">
        <v>3.625</v>
      </c>
      <c r="AE111" s="7">
        <v>2.75</v>
      </c>
      <c r="AF111" s="7">
        <v>4.5</v>
      </c>
      <c r="AG111" s="7">
        <v>7.7634166666666671</v>
      </c>
      <c r="AH111" s="7">
        <v>8.4375</v>
      </c>
      <c r="AI111" s="7">
        <v>9.25</v>
      </c>
      <c r="AJ111" s="7">
        <v>6.2955555555555556</v>
      </c>
      <c r="AK111" s="7">
        <v>6.9989999999999997</v>
      </c>
      <c r="AL111" s="7">
        <v>5.9590000000000005</v>
      </c>
      <c r="AM111" s="7">
        <v>5.668000000000001</v>
      </c>
      <c r="AN111" s="7">
        <v>6.25</v>
      </c>
      <c r="AO111" s="7">
        <v>6.482222222222223</v>
      </c>
      <c r="AP111" s="7">
        <v>7.0377777777777784</v>
      </c>
      <c r="AQ111" s="7">
        <v>5.8337500000000002</v>
      </c>
      <c r="AR111" s="7" t="s">
        <v>399</v>
      </c>
      <c r="AS111" s="7">
        <v>5.6659999999999995</v>
      </c>
      <c r="AT111" s="7" t="s">
        <v>399</v>
      </c>
      <c r="AU111" s="7">
        <v>6.0020000000000007</v>
      </c>
      <c r="AV111" s="7">
        <v>7.4077777777777776</v>
      </c>
      <c r="AW111" s="7">
        <v>7.7788888888888899</v>
      </c>
      <c r="AX111" s="7">
        <v>7</v>
      </c>
    </row>
    <row r="112" spans="1:50" x14ac:dyDescent="0.35">
      <c r="A112" s="94" t="s">
        <v>437</v>
      </c>
      <c r="B112" s="94">
        <v>5</v>
      </c>
      <c r="C112" s="94" t="s">
        <v>62</v>
      </c>
      <c r="D112" s="7">
        <v>6.7870238095238111</v>
      </c>
      <c r="E112" s="7">
        <v>7.6207142857142864</v>
      </c>
      <c r="F112" s="7">
        <v>6.4115384615384619</v>
      </c>
      <c r="G112" s="7">
        <v>6.1914285714285722</v>
      </c>
      <c r="H112" s="7">
        <v>6.746249999999999</v>
      </c>
      <c r="I112" s="7">
        <v>5.7142857142857144</v>
      </c>
      <c r="J112" s="7">
        <v>6.6676923076923078</v>
      </c>
      <c r="K112" s="7">
        <v>6.9642857142857144</v>
      </c>
      <c r="L112" s="7">
        <v>7.5</v>
      </c>
      <c r="M112" s="7">
        <v>6.9151190476190489</v>
      </c>
      <c r="N112" s="7">
        <v>6.6071428571428568</v>
      </c>
      <c r="O112" s="7">
        <v>7.884615384615385</v>
      </c>
      <c r="P112" s="7">
        <v>7.6207142857142864</v>
      </c>
      <c r="Q112" s="7">
        <v>5.7142857142857144</v>
      </c>
      <c r="R112" s="7">
        <v>6.5485714285714289</v>
      </c>
      <c r="S112" s="7">
        <v>6.4300000000000006</v>
      </c>
      <c r="T112" s="7">
        <v>6.666666666666667</v>
      </c>
      <c r="U112" s="110" t="s">
        <v>399</v>
      </c>
      <c r="V112" s="7">
        <v>5.1276923076923078</v>
      </c>
      <c r="W112" s="7">
        <v>8.6538461538461533</v>
      </c>
      <c r="X112" s="7">
        <v>7.4369230769230779</v>
      </c>
      <c r="Y112" s="7">
        <v>7.2736363636363643</v>
      </c>
      <c r="Z112" s="7">
        <v>7.577272727272728</v>
      </c>
      <c r="AA112" s="7">
        <v>5.7139285714285704</v>
      </c>
      <c r="AB112" s="7">
        <v>5.4757142857142851</v>
      </c>
      <c r="AC112" s="7">
        <v>5.9521428571428574</v>
      </c>
      <c r="AD112" s="7">
        <v>4.9107142857142856</v>
      </c>
      <c r="AE112" s="7">
        <v>4.615384615384615</v>
      </c>
      <c r="AF112" s="7">
        <v>5.3571428571428568</v>
      </c>
      <c r="AG112" s="7">
        <v>8.3433333333333355</v>
      </c>
      <c r="AH112" s="7">
        <v>8.3928571428571423</v>
      </c>
      <c r="AI112" s="7">
        <v>9.4230769230769234</v>
      </c>
      <c r="AJ112" s="7">
        <v>7.6192857142857147</v>
      </c>
      <c r="AK112" s="7">
        <v>8.3335714285714282</v>
      </c>
      <c r="AL112" s="7">
        <v>6.6967857142857126</v>
      </c>
      <c r="AM112" s="7">
        <v>7.1435714285714287</v>
      </c>
      <c r="AN112" s="7">
        <v>6.25</v>
      </c>
      <c r="AO112" s="7">
        <v>7.2628571428571433</v>
      </c>
      <c r="AP112" s="7">
        <v>7.6207142857142864</v>
      </c>
      <c r="AQ112" s="7">
        <v>6.666666666666667</v>
      </c>
      <c r="AR112" s="7" t="s">
        <v>399</v>
      </c>
      <c r="AS112" s="7">
        <v>7.6192857142857147</v>
      </c>
      <c r="AT112" s="7" t="s">
        <v>399</v>
      </c>
      <c r="AU112" s="7">
        <v>5.8976923076923082</v>
      </c>
      <c r="AV112" s="7">
        <v>7.1435714285714287</v>
      </c>
      <c r="AW112" s="7">
        <v>8.5721428571428575</v>
      </c>
      <c r="AX112" s="7">
        <v>8.3335714285714282</v>
      </c>
    </row>
    <row r="113" spans="1:50" x14ac:dyDescent="0.35">
      <c r="A113" s="94" t="s">
        <v>328</v>
      </c>
      <c r="B113" s="94">
        <v>5</v>
      </c>
      <c r="C113" s="94" t="s">
        <v>407</v>
      </c>
      <c r="D113" s="7">
        <v>5.3432269503546097</v>
      </c>
      <c r="E113" s="7">
        <v>5.3034090909090938</v>
      </c>
      <c r="F113" s="7">
        <v>6.2890909090909046</v>
      </c>
      <c r="G113" s="7">
        <v>4.5452272727272689</v>
      </c>
      <c r="H113" s="7">
        <v>5.5469791666666666</v>
      </c>
      <c r="I113" s="7">
        <v>4.815111111111114</v>
      </c>
      <c r="J113" s="7">
        <v>6.0609090909090888</v>
      </c>
      <c r="K113" s="7">
        <v>5.2173913043478262</v>
      </c>
      <c r="L113" s="7">
        <v>6.5555555555555554</v>
      </c>
      <c r="M113" s="7">
        <v>7.1355208333333335</v>
      </c>
      <c r="N113" s="7">
        <v>7.6086956521739131</v>
      </c>
      <c r="O113" s="7">
        <v>7.6595744680851068</v>
      </c>
      <c r="P113" s="7">
        <v>6.5221739130434804</v>
      </c>
      <c r="Q113" s="7">
        <v>6.6111111111111107</v>
      </c>
      <c r="R113" s="7">
        <v>6.0290425531914895</v>
      </c>
      <c r="S113" s="7">
        <v>6.7434090909090827</v>
      </c>
      <c r="T113" s="7">
        <v>5.4352173913043487</v>
      </c>
      <c r="U113" s="110" t="s">
        <v>399</v>
      </c>
      <c r="V113" s="7">
        <v>5.3621739130434793</v>
      </c>
      <c r="W113" s="7">
        <v>7.3404255319148932</v>
      </c>
      <c r="X113" s="7">
        <v>6.7796666666666647</v>
      </c>
      <c r="Y113" s="7">
        <v>6.6686666666666623</v>
      </c>
      <c r="Z113" s="7">
        <v>6.8956818181818145</v>
      </c>
      <c r="AA113" s="7">
        <v>4.4560869565217445</v>
      </c>
      <c r="AB113" s="7">
        <v>4.4437777777777736</v>
      </c>
      <c r="AC113" s="7">
        <v>4.5184444444444409</v>
      </c>
      <c r="AD113" s="7">
        <v>5.3723404255319149</v>
      </c>
      <c r="AE113" s="7">
        <v>5.5851063829787231</v>
      </c>
      <c r="AF113" s="7">
        <v>5</v>
      </c>
      <c r="AG113" s="7">
        <v>7.6318085106383018</v>
      </c>
      <c r="AH113" s="7">
        <v>8.1382978723404253</v>
      </c>
      <c r="AI113" s="7">
        <v>8.8586956521739122</v>
      </c>
      <c r="AJ113" s="7">
        <v>6.2968888888888817</v>
      </c>
      <c r="AK113" s="7">
        <v>7.1325581395348863</v>
      </c>
      <c r="AL113" s="7">
        <v>5.0372222222222227</v>
      </c>
      <c r="AM113" s="7">
        <v>5.7940476190476193</v>
      </c>
      <c r="AN113" s="7">
        <v>4.333333333333333</v>
      </c>
      <c r="AO113" s="7">
        <v>5.606704545454547</v>
      </c>
      <c r="AP113" s="7">
        <v>6.5880952380952307</v>
      </c>
      <c r="AQ113" s="7">
        <v>4.797317073170734</v>
      </c>
      <c r="AR113" s="7" t="s">
        <v>399</v>
      </c>
      <c r="AS113" s="7">
        <v>5.1454347826086906</v>
      </c>
      <c r="AT113" s="7" t="s">
        <v>399</v>
      </c>
      <c r="AU113" s="7">
        <v>3.6870212765957482</v>
      </c>
      <c r="AV113" s="7">
        <v>3.7682608695652213</v>
      </c>
      <c r="AW113" s="7">
        <v>6.2971111111111036</v>
      </c>
      <c r="AX113" s="7">
        <v>5.3784090909090931</v>
      </c>
    </row>
    <row r="114" spans="1:50" x14ac:dyDescent="0.35">
      <c r="A114" s="94" t="s">
        <v>328</v>
      </c>
      <c r="B114" s="94">
        <v>5</v>
      </c>
      <c r="C114" s="94" t="s">
        <v>46</v>
      </c>
      <c r="D114" s="7">
        <v>4.9363461538461548</v>
      </c>
      <c r="E114" s="7">
        <v>5.0008333333333335</v>
      </c>
      <c r="F114" s="7">
        <v>5.4175000000000004</v>
      </c>
      <c r="G114" s="7">
        <v>4.4441666666666668</v>
      </c>
      <c r="H114" s="7">
        <v>5.0642628205128197</v>
      </c>
      <c r="I114" s="7">
        <v>3.8668</v>
      </c>
      <c r="J114" s="7">
        <v>5.6950000000000012</v>
      </c>
      <c r="K114" s="7">
        <v>4.8076923076923075</v>
      </c>
      <c r="L114" s="7">
        <v>6.4130434782608692</v>
      </c>
      <c r="M114" s="7">
        <v>6.8508974358974362</v>
      </c>
      <c r="N114" s="7">
        <v>7.2115384615384617</v>
      </c>
      <c r="O114" s="7">
        <v>7.3</v>
      </c>
      <c r="P114" s="7">
        <v>6.110833333333332</v>
      </c>
      <c r="Q114" s="7">
        <v>6.6</v>
      </c>
      <c r="R114" s="7">
        <v>6.3336000000000015</v>
      </c>
      <c r="S114" s="7">
        <v>6.6670833333333368</v>
      </c>
      <c r="T114" s="7">
        <v>6.2504166666666698</v>
      </c>
      <c r="U114" s="110" t="s">
        <v>399</v>
      </c>
      <c r="V114" s="7">
        <v>6.4004000000000021</v>
      </c>
      <c r="W114" s="7">
        <v>7.6</v>
      </c>
      <c r="X114" s="7">
        <v>6.3904166666666677</v>
      </c>
      <c r="Y114" s="7">
        <v>6.3904166666666677</v>
      </c>
      <c r="Z114" s="7">
        <v>6.390416666666666</v>
      </c>
      <c r="AA114" s="7">
        <v>4.3995999999999995</v>
      </c>
      <c r="AB114" s="7">
        <v>4.3991999999999996</v>
      </c>
      <c r="AC114" s="7">
        <v>4.4000000000000004</v>
      </c>
      <c r="AD114" s="7">
        <v>5.05</v>
      </c>
      <c r="AE114" s="7">
        <v>5.3</v>
      </c>
      <c r="AF114" s="7">
        <v>4.583333333333333</v>
      </c>
      <c r="AG114" s="7">
        <v>7.1086666666666671</v>
      </c>
      <c r="AH114" s="7">
        <v>7.8</v>
      </c>
      <c r="AI114" s="7">
        <v>8.6458333333333339</v>
      </c>
      <c r="AJ114" s="7">
        <v>5.1395833333333334</v>
      </c>
      <c r="AK114" s="7">
        <v>6.5159090909090898</v>
      </c>
      <c r="AL114" s="7">
        <v>4.7224999999999993</v>
      </c>
      <c r="AM114" s="7">
        <v>5.6950000000000012</v>
      </c>
      <c r="AN114" s="7">
        <v>3.75</v>
      </c>
      <c r="AO114" s="7">
        <v>5.0004</v>
      </c>
      <c r="AP114" s="7">
        <v>6.5344000000000007</v>
      </c>
      <c r="AQ114" s="7">
        <v>3.6108333333333333</v>
      </c>
      <c r="AR114" s="7" t="s">
        <v>399</v>
      </c>
      <c r="AS114" s="7">
        <v>4.6672000000000002</v>
      </c>
      <c r="AT114" s="7" t="s">
        <v>399</v>
      </c>
      <c r="AU114" s="7">
        <v>3.4655999999999993</v>
      </c>
      <c r="AV114" s="7">
        <v>3.6112500000000001</v>
      </c>
      <c r="AW114" s="7">
        <v>5.2783333333333333</v>
      </c>
      <c r="AX114" s="7">
        <v>5.5550000000000006</v>
      </c>
    </row>
    <row r="115" spans="1:50" x14ac:dyDescent="0.35">
      <c r="A115" s="94" t="s">
        <v>328</v>
      </c>
      <c r="B115" s="94">
        <v>5</v>
      </c>
      <c r="C115" s="94" t="s">
        <v>62</v>
      </c>
      <c r="D115" s="7">
        <v>5.9068421052631583</v>
      </c>
      <c r="E115" s="7">
        <v>5.9261111111111111</v>
      </c>
      <c r="F115" s="7">
        <v>7.4088888888888897</v>
      </c>
      <c r="G115" s="7">
        <v>4.5610526315789475</v>
      </c>
      <c r="H115" s="7">
        <v>6.2536250000000004</v>
      </c>
      <c r="I115" s="7">
        <v>6.2972222222222225</v>
      </c>
      <c r="J115" s="7">
        <v>6.666666666666667</v>
      </c>
      <c r="K115" s="7">
        <v>5.7894736842105265</v>
      </c>
      <c r="L115" s="7">
        <v>6.75</v>
      </c>
      <c r="M115" s="7">
        <v>7.451666666666668</v>
      </c>
      <c r="N115" s="7">
        <v>8.1578947368421044</v>
      </c>
      <c r="O115" s="7">
        <v>7.875</v>
      </c>
      <c r="P115" s="7">
        <v>6.8345000000000002</v>
      </c>
      <c r="Q115" s="7">
        <v>6.8055555555555554</v>
      </c>
      <c r="R115" s="7">
        <v>5.5842499999999999</v>
      </c>
      <c r="S115" s="7">
        <v>6.8533333333333344</v>
      </c>
      <c r="T115" s="7">
        <v>4.3334999999999999</v>
      </c>
      <c r="U115" s="110" t="s">
        <v>399</v>
      </c>
      <c r="V115" s="7">
        <v>4.034210526315789</v>
      </c>
      <c r="W115" s="7">
        <v>6.875</v>
      </c>
      <c r="X115" s="7">
        <v>7.3707894736842148</v>
      </c>
      <c r="Y115" s="7">
        <v>7.0200000000000014</v>
      </c>
      <c r="Z115" s="7">
        <v>7.7799999999999994</v>
      </c>
      <c r="AA115" s="7">
        <v>4.5610526315789475</v>
      </c>
      <c r="AB115" s="7">
        <v>4.2588888888888885</v>
      </c>
      <c r="AC115" s="7">
        <v>5</v>
      </c>
      <c r="AD115" s="7">
        <v>5.8125</v>
      </c>
      <c r="AE115" s="7">
        <v>5.875</v>
      </c>
      <c r="AF115" s="7">
        <v>5.6578947368421053</v>
      </c>
      <c r="AG115" s="7">
        <v>8.4309166666666666</v>
      </c>
      <c r="AH115" s="7">
        <v>8.875</v>
      </c>
      <c r="AI115" s="7">
        <v>9</v>
      </c>
      <c r="AJ115" s="7">
        <v>7.8952631578947381</v>
      </c>
      <c r="AK115" s="7">
        <v>8.0009999999999977</v>
      </c>
      <c r="AL115" s="7">
        <v>5.4165789473684232</v>
      </c>
      <c r="AM115" s="7">
        <v>5.8331249999999999</v>
      </c>
      <c r="AN115" s="7">
        <v>5.1315789473684212</v>
      </c>
      <c r="AO115" s="7">
        <v>6.2972222222222234</v>
      </c>
      <c r="AP115" s="7">
        <v>6.4587500000000002</v>
      </c>
      <c r="AQ115" s="7">
        <v>6.4600000000000009</v>
      </c>
      <c r="AR115" s="7" t="s">
        <v>399</v>
      </c>
      <c r="AS115" s="7">
        <v>5.79</v>
      </c>
      <c r="AT115" s="7" t="s">
        <v>399</v>
      </c>
      <c r="AU115" s="7">
        <v>3.6659999999999995</v>
      </c>
      <c r="AV115" s="7">
        <v>4.1669999999999998</v>
      </c>
      <c r="AW115" s="7">
        <v>7.5452631578947358</v>
      </c>
      <c r="AX115" s="7">
        <v>4.8144444444444439</v>
      </c>
    </row>
    <row r="116" spans="1:50" x14ac:dyDescent="0.35">
      <c r="A116" s="94" t="s">
        <v>329</v>
      </c>
      <c r="B116" s="94">
        <v>5</v>
      </c>
      <c r="C116" s="94" t="s">
        <v>407</v>
      </c>
      <c r="D116" s="7">
        <v>6.0284999999999993</v>
      </c>
      <c r="E116" s="7">
        <v>6.1270270270270286</v>
      </c>
      <c r="F116" s="7">
        <v>7.4299999999999953</v>
      </c>
      <c r="G116" s="7">
        <v>5.1428571428571397</v>
      </c>
      <c r="H116" s="7">
        <v>6.5428947368421042</v>
      </c>
      <c r="I116" s="7">
        <v>6.9531428571428551</v>
      </c>
      <c r="J116" s="7">
        <v>7.084374999999997</v>
      </c>
      <c r="K116" s="7">
        <v>5.7638888888888893</v>
      </c>
      <c r="L116" s="7">
        <v>6.9117647058823533</v>
      </c>
      <c r="M116" s="7">
        <v>7.6320940170940164</v>
      </c>
      <c r="N116" s="7">
        <v>8.0769230769230766</v>
      </c>
      <c r="O116" s="7">
        <v>8.5810810810810807</v>
      </c>
      <c r="P116" s="7">
        <v>7.5689189189189161</v>
      </c>
      <c r="Q116" s="7">
        <v>6.4473684210526319</v>
      </c>
      <c r="R116" s="7">
        <v>6.0096052631578969</v>
      </c>
      <c r="S116" s="7">
        <v>5.6200000000000028</v>
      </c>
      <c r="T116" s="7">
        <v>6.7625714285714258</v>
      </c>
      <c r="U116" s="110" t="s">
        <v>399</v>
      </c>
      <c r="V116" s="7">
        <v>6.1259459459459462</v>
      </c>
      <c r="W116" s="7">
        <v>7.115384615384615</v>
      </c>
      <c r="X116" s="7">
        <v>5.8801388888888866</v>
      </c>
      <c r="Y116" s="7">
        <v>6.2636363636363654</v>
      </c>
      <c r="Z116" s="7">
        <v>5.6191428571428528</v>
      </c>
      <c r="AA116" s="7">
        <v>5.2781944444444484</v>
      </c>
      <c r="AB116" s="7">
        <v>5.5215624999999973</v>
      </c>
      <c r="AC116" s="7">
        <v>5.2527272727272702</v>
      </c>
      <c r="AD116" s="7">
        <v>4.583333333333333</v>
      </c>
      <c r="AE116" s="7">
        <v>4.1447368421052628</v>
      </c>
      <c r="AF116" s="7">
        <v>4.8611111111111107</v>
      </c>
      <c r="AG116" s="7">
        <v>7.5903541666666658</v>
      </c>
      <c r="AH116" s="7">
        <v>8.4615384615384617</v>
      </c>
      <c r="AI116" s="7">
        <v>9.1891891891891895</v>
      </c>
      <c r="AJ116" s="7">
        <v>6.2036111111111119</v>
      </c>
      <c r="AK116" s="7">
        <v>6.7597222222222202</v>
      </c>
      <c r="AL116" s="7">
        <v>5.5128205128205119</v>
      </c>
      <c r="AM116" s="7">
        <v>6.0606060606060623</v>
      </c>
      <c r="AN116" s="7">
        <v>5.1923076923076925</v>
      </c>
      <c r="AO116" s="7">
        <v>6.6197142857142905</v>
      </c>
      <c r="AP116" s="7">
        <v>7.1268965517241369</v>
      </c>
      <c r="AQ116" s="7">
        <v>6.6677142857142835</v>
      </c>
      <c r="AR116" s="7" t="s">
        <v>399</v>
      </c>
      <c r="AS116" s="7">
        <v>5.9051428571428524</v>
      </c>
      <c r="AT116" s="7" t="s">
        <v>399</v>
      </c>
      <c r="AU116" s="7">
        <v>3.6029729729729731</v>
      </c>
      <c r="AV116" s="7">
        <v>3.7137142857142855</v>
      </c>
      <c r="AW116" s="7">
        <v>6.5749999999999975</v>
      </c>
      <c r="AX116" s="7">
        <v>5.6142105263157909</v>
      </c>
    </row>
    <row r="117" spans="1:50" x14ac:dyDescent="0.35">
      <c r="A117" s="94" t="s">
        <v>329</v>
      </c>
      <c r="B117" s="94">
        <v>5</v>
      </c>
      <c r="C117" s="94" t="s">
        <v>46</v>
      </c>
      <c r="D117" s="7">
        <v>5.8523333333333341</v>
      </c>
      <c r="E117" s="7">
        <v>6.1116666666666672</v>
      </c>
      <c r="F117" s="7">
        <v>7.9500000000000011</v>
      </c>
      <c r="G117" s="7">
        <v>4.8715384615384618</v>
      </c>
      <c r="H117" s="7">
        <v>6.4865000000000004</v>
      </c>
      <c r="I117" s="7">
        <v>6.6673333333333336</v>
      </c>
      <c r="J117" s="7">
        <v>8.2061538461538461</v>
      </c>
      <c r="K117" s="7">
        <v>5.5</v>
      </c>
      <c r="L117" s="7">
        <v>6.3461538461538458</v>
      </c>
      <c r="M117" s="7">
        <v>7.8152222222222232</v>
      </c>
      <c r="N117" s="7">
        <v>8.1666666666666661</v>
      </c>
      <c r="O117" s="7">
        <v>8.6666666666666661</v>
      </c>
      <c r="P117" s="7">
        <v>7.7793333333333345</v>
      </c>
      <c r="Q117" s="7">
        <v>6.6071428571428568</v>
      </c>
      <c r="R117" s="7">
        <v>6.7864285714285728</v>
      </c>
      <c r="S117" s="7">
        <v>5.7150000000000007</v>
      </c>
      <c r="T117" s="7">
        <v>7.8578571428571431</v>
      </c>
      <c r="U117" s="110" t="s">
        <v>399</v>
      </c>
      <c r="V117" s="7">
        <v>8.2219999999999995</v>
      </c>
      <c r="W117" s="7">
        <v>7.833333333333333</v>
      </c>
      <c r="X117" s="7">
        <v>6.3343333333333343</v>
      </c>
      <c r="Y117" s="7">
        <v>7.1450000000000014</v>
      </c>
      <c r="Z117" s="7">
        <v>5.5553333333333335</v>
      </c>
      <c r="AA117" s="7">
        <v>5.5949999999999998</v>
      </c>
      <c r="AB117" s="7">
        <v>5.640769230769231</v>
      </c>
      <c r="AC117" s="7">
        <v>5.8976923076923082</v>
      </c>
      <c r="AD117" s="7">
        <v>4.25</v>
      </c>
      <c r="AE117" s="7">
        <v>3.6666666666666665</v>
      </c>
      <c r="AF117" s="7">
        <v>5</v>
      </c>
      <c r="AG117" s="7">
        <v>7.5973333333333342</v>
      </c>
      <c r="AH117" s="7">
        <v>8.3333333333333339</v>
      </c>
      <c r="AI117" s="7">
        <v>9.2857142857142865</v>
      </c>
      <c r="AJ117" s="7">
        <v>6.9223076923076921</v>
      </c>
      <c r="AK117" s="7">
        <v>6.8900000000000006</v>
      </c>
      <c r="AL117" s="7">
        <v>6.0556666666666672</v>
      </c>
      <c r="AM117" s="7">
        <v>6.6669230769230774</v>
      </c>
      <c r="AN117" s="7">
        <v>5.666666666666667</v>
      </c>
      <c r="AO117" s="7">
        <v>7.3825000000000029</v>
      </c>
      <c r="AP117" s="7">
        <v>7.6938461538461542</v>
      </c>
      <c r="AQ117" s="7">
        <v>7.6207142857142864</v>
      </c>
      <c r="AR117" s="7" t="s">
        <v>399</v>
      </c>
      <c r="AS117" s="7">
        <v>5.9528571428571428</v>
      </c>
      <c r="AT117" s="7" t="s">
        <v>399</v>
      </c>
      <c r="AU117" s="7">
        <v>4.2219999999999995</v>
      </c>
      <c r="AV117" s="7">
        <v>4.2857142857142856</v>
      </c>
      <c r="AW117" s="7">
        <v>7.8578571428571431</v>
      </c>
      <c r="AX117" s="7">
        <v>5.777333333333333</v>
      </c>
    </row>
    <row r="118" spans="1:50" x14ac:dyDescent="0.35">
      <c r="A118" s="94" t="s">
        <v>329</v>
      </c>
      <c r="B118" s="94">
        <v>5</v>
      </c>
      <c r="C118" s="94" t="s">
        <v>62</v>
      </c>
      <c r="D118" s="7">
        <v>6.2383333333333333</v>
      </c>
      <c r="E118" s="7">
        <v>6.0618181818181833</v>
      </c>
      <c r="F118" s="7">
        <v>7.37</v>
      </c>
      <c r="G118" s="7">
        <v>5.3334999999999999</v>
      </c>
      <c r="H118" s="7">
        <v>6.5515476190476196</v>
      </c>
      <c r="I118" s="7">
        <v>7.408333333333335</v>
      </c>
      <c r="J118" s="7">
        <v>5.8835294117647061</v>
      </c>
      <c r="K118" s="7">
        <v>5.7894736842105265</v>
      </c>
      <c r="L118" s="7">
        <v>7.5</v>
      </c>
      <c r="M118" s="7">
        <v>7.4624242424242428</v>
      </c>
      <c r="N118" s="7">
        <v>7.9545454545454541</v>
      </c>
      <c r="O118" s="7">
        <v>8.375</v>
      </c>
      <c r="P118" s="7">
        <v>7.6679999999999975</v>
      </c>
      <c r="Q118" s="7">
        <v>6.1363636363636367</v>
      </c>
      <c r="R118" s="7">
        <v>5.7150000000000016</v>
      </c>
      <c r="S118" s="7">
        <v>5.7416666666666671</v>
      </c>
      <c r="T118" s="7">
        <v>6.3340000000000005</v>
      </c>
      <c r="U118" s="110" t="s">
        <v>399</v>
      </c>
      <c r="V118" s="7">
        <v>4.4994999999999994</v>
      </c>
      <c r="W118" s="7">
        <v>7.1428571428571432</v>
      </c>
      <c r="X118" s="7">
        <v>5.5555555555555562</v>
      </c>
      <c r="Y118" s="7">
        <v>5.6864705882352942</v>
      </c>
      <c r="Z118" s="7">
        <v>5.6864705882352942</v>
      </c>
      <c r="AA118" s="7">
        <v>5.1760526315789477</v>
      </c>
      <c r="AB118" s="7">
        <v>5.6876470588235302</v>
      </c>
      <c r="AC118" s="7">
        <v>4.6294444444444443</v>
      </c>
      <c r="AD118" s="7">
        <v>4.8214285714285712</v>
      </c>
      <c r="AE118" s="7">
        <v>4.5</v>
      </c>
      <c r="AF118" s="7">
        <v>4.7368421052631575</v>
      </c>
      <c r="AG118" s="7">
        <v>8.0082954545454559</v>
      </c>
      <c r="AH118" s="7">
        <v>8.5227272727272734</v>
      </c>
      <c r="AI118" s="7">
        <v>9.5238095238095237</v>
      </c>
      <c r="AJ118" s="7">
        <v>6.1669999999999998</v>
      </c>
      <c r="AK118" s="7">
        <v>7.2222222222222223</v>
      </c>
      <c r="AL118" s="7">
        <v>5.416666666666667</v>
      </c>
      <c r="AM118" s="7">
        <v>5.882352941176471</v>
      </c>
      <c r="AN118" s="7">
        <v>5.2380952380952381</v>
      </c>
      <c r="AO118" s="7">
        <v>6.3160526315789491</v>
      </c>
      <c r="AP118" s="7">
        <v>6.8886666666666665</v>
      </c>
      <c r="AQ118" s="7">
        <v>6.1410526315789475</v>
      </c>
      <c r="AR118" s="7" t="s">
        <v>399</v>
      </c>
      <c r="AS118" s="7">
        <v>5.9652631578947366</v>
      </c>
      <c r="AT118" s="7" t="s">
        <v>399</v>
      </c>
      <c r="AU118" s="7">
        <v>3.1568421052631574</v>
      </c>
      <c r="AV118" s="7">
        <v>3.5172222222222214</v>
      </c>
      <c r="AW118" s="7">
        <v>5.9663157894736853</v>
      </c>
      <c r="AX118" s="7">
        <v>5.8340000000000005</v>
      </c>
    </row>
    <row r="119" spans="1:50" x14ac:dyDescent="0.35">
      <c r="A119" s="94" t="s">
        <v>406</v>
      </c>
      <c r="B119" s="94">
        <v>5</v>
      </c>
      <c r="C119" s="94" t="s">
        <v>407</v>
      </c>
      <c r="D119" s="7">
        <v>6.9848809523809541</v>
      </c>
      <c r="E119" s="7">
        <v>6.6676923076923078</v>
      </c>
      <c r="F119" s="7">
        <v>8.0010000000000012</v>
      </c>
      <c r="G119" s="7">
        <v>6.4107692307692314</v>
      </c>
      <c r="H119" s="7">
        <v>7.4752380952380957</v>
      </c>
      <c r="I119" s="7">
        <v>7.4361538461538466</v>
      </c>
      <c r="J119" s="7">
        <v>7.8571428571428568</v>
      </c>
      <c r="K119" s="7">
        <v>6.7857142857142856</v>
      </c>
      <c r="L119" s="7">
        <v>8.0357142857142865</v>
      </c>
      <c r="M119" s="7">
        <v>7.7237500000000017</v>
      </c>
      <c r="N119" s="7">
        <v>8.9285714285714288</v>
      </c>
      <c r="O119" s="7">
        <v>8.2142857142857135</v>
      </c>
      <c r="P119" s="7">
        <v>7.8592857142857158</v>
      </c>
      <c r="Q119" s="7">
        <v>5.8928571428571432</v>
      </c>
      <c r="R119" s="7">
        <v>6.6689285714285722</v>
      </c>
      <c r="S119" s="7">
        <v>7.1823076923076936</v>
      </c>
      <c r="T119" s="7">
        <v>6.6685714285714299</v>
      </c>
      <c r="U119" s="110" t="s">
        <v>399</v>
      </c>
      <c r="V119" s="7">
        <v>6.9223076923076921</v>
      </c>
      <c r="W119" s="7">
        <v>8.9583333333333339</v>
      </c>
      <c r="X119" s="7">
        <v>6.3114285714285723</v>
      </c>
      <c r="Y119" s="7">
        <v>6.9253846153846164</v>
      </c>
      <c r="Z119" s="7">
        <v>5.6423076923076927</v>
      </c>
      <c r="AA119" s="7">
        <v>7.0249999999999995</v>
      </c>
      <c r="AB119" s="7">
        <v>7.3828571428571435</v>
      </c>
      <c r="AC119" s="7">
        <v>6.6671428571428573</v>
      </c>
      <c r="AD119" s="7">
        <v>6.5178571428571432</v>
      </c>
      <c r="AE119" s="7">
        <v>6.6071428571428568</v>
      </c>
      <c r="AF119" s="7">
        <v>6.1538461538461542</v>
      </c>
      <c r="AG119" s="7">
        <v>9.0330357142857149</v>
      </c>
      <c r="AH119" s="7">
        <v>9.2857142857142865</v>
      </c>
      <c r="AI119" s="7">
        <v>9.4642857142857135</v>
      </c>
      <c r="AJ119" s="7">
        <v>8.9753846153846162</v>
      </c>
      <c r="AK119" s="7">
        <v>8.3335714285714282</v>
      </c>
      <c r="AL119" s="7">
        <v>7.3514285714285714</v>
      </c>
      <c r="AM119" s="7">
        <v>7.9492307692307698</v>
      </c>
      <c r="AN119" s="7">
        <v>7.1428571428571432</v>
      </c>
      <c r="AO119" s="7">
        <v>8.2149999999999999</v>
      </c>
      <c r="AP119" s="7">
        <v>8.3342857142857145</v>
      </c>
      <c r="AQ119" s="7">
        <v>8.3339999999999996</v>
      </c>
      <c r="AR119" s="7" t="s">
        <v>399</v>
      </c>
      <c r="AS119" s="7">
        <v>8.5721428571428575</v>
      </c>
      <c r="AT119" s="7" t="s">
        <v>399</v>
      </c>
      <c r="AU119" s="7">
        <v>5.8961538461538456</v>
      </c>
      <c r="AV119" s="7">
        <v>7.8578571428571431</v>
      </c>
      <c r="AW119" s="7">
        <v>9.0485714285714298</v>
      </c>
      <c r="AX119" s="7">
        <v>9.524285714285714</v>
      </c>
    </row>
    <row r="120" spans="1:50" x14ac:dyDescent="0.35">
      <c r="A120" s="94" t="s">
        <v>406</v>
      </c>
      <c r="B120" s="94">
        <v>5</v>
      </c>
      <c r="C120" s="94" t="s">
        <v>46</v>
      </c>
      <c r="D120" s="7">
        <v>7.1302777777777777</v>
      </c>
      <c r="E120" s="7">
        <v>6</v>
      </c>
      <c r="F120" s="7">
        <v>8</v>
      </c>
      <c r="G120" s="7">
        <v>6.6683333333333339</v>
      </c>
      <c r="H120" s="7">
        <v>7.291666666666667</v>
      </c>
      <c r="I120" s="7">
        <v>6.666666666666667</v>
      </c>
      <c r="J120" s="7">
        <v>8.3333333333333339</v>
      </c>
      <c r="K120" s="7">
        <v>6.25</v>
      </c>
      <c r="L120" s="7">
        <v>7.916666666666667</v>
      </c>
      <c r="M120" s="7">
        <v>7.7437500000000012</v>
      </c>
      <c r="N120" s="7">
        <v>9.1666666666666661</v>
      </c>
      <c r="O120" s="7">
        <v>8.75</v>
      </c>
      <c r="P120" s="7">
        <v>7.2250000000000014</v>
      </c>
      <c r="Q120" s="7">
        <v>5.833333333333333</v>
      </c>
      <c r="R120" s="7">
        <v>7.2250000000000005</v>
      </c>
      <c r="S120" s="7">
        <v>6.6700000000000008</v>
      </c>
      <c r="T120" s="7">
        <v>7.7800000000000011</v>
      </c>
      <c r="U120" s="110" t="s">
        <v>399</v>
      </c>
      <c r="V120" s="7">
        <v>8.6660000000000004</v>
      </c>
      <c r="W120" s="7">
        <v>9</v>
      </c>
      <c r="X120" s="7">
        <v>7.7800000000000011</v>
      </c>
      <c r="Y120" s="7">
        <v>8.0020000000000007</v>
      </c>
      <c r="Z120" s="7">
        <v>8.0020000000000007</v>
      </c>
      <c r="AA120" s="7">
        <v>8.3341666666666665</v>
      </c>
      <c r="AB120" s="7">
        <v>8.3350000000000009</v>
      </c>
      <c r="AC120" s="7">
        <v>8.3333333333333339</v>
      </c>
      <c r="AD120" s="7">
        <v>7.916666666666667</v>
      </c>
      <c r="AE120" s="7">
        <v>7.916666666666667</v>
      </c>
      <c r="AF120" s="7">
        <v>7.5</v>
      </c>
      <c r="AG120" s="7">
        <v>8.7850000000000001</v>
      </c>
      <c r="AH120" s="7">
        <v>9.1666666666666661</v>
      </c>
      <c r="AI120" s="7">
        <v>8.75</v>
      </c>
      <c r="AJ120" s="7">
        <v>8.89</v>
      </c>
      <c r="AK120" s="7">
        <v>8.3333333333333339</v>
      </c>
      <c r="AL120" s="7">
        <v>8.2641666666666662</v>
      </c>
      <c r="AM120" s="7">
        <v>9.4450000000000003</v>
      </c>
      <c r="AN120" s="7">
        <v>7.083333333333333</v>
      </c>
      <c r="AO120" s="7">
        <v>9.7225000000000001</v>
      </c>
      <c r="AP120" s="7">
        <v>10</v>
      </c>
      <c r="AQ120" s="7">
        <v>9.3339999999999996</v>
      </c>
      <c r="AR120" s="7" t="s">
        <v>399</v>
      </c>
      <c r="AS120" s="7">
        <v>8.8883333333333336</v>
      </c>
      <c r="AT120" s="7" t="s">
        <v>399</v>
      </c>
      <c r="AU120" s="7">
        <v>6.6649999999999991</v>
      </c>
      <c r="AV120" s="7">
        <v>7.7783333333333333</v>
      </c>
      <c r="AW120" s="7">
        <v>9.4450000000000003</v>
      </c>
      <c r="AX120" s="7">
        <v>10</v>
      </c>
    </row>
    <row r="121" spans="1:50" x14ac:dyDescent="0.35">
      <c r="A121" s="94" t="s">
        <v>406</v>
      </c>
      <c r="B121" s="94">
        <v>5</v>
      </c>
      <c r="C121" s="94" t="s">
        <v>62</v>
      </c>
      <c r="D121" s="7">
        <v>6.8758333333333335</v>
      </c>
      <c r="E121" s="7">
        <v>7.0850000000000009</v>
      </c>
      <c r="F121" s="7">
        <v>8.0020000000000007</v>
      </c>
      <c r="G121" s="7">
        <v>6.1899999999999995</v>
      </c>
      <c r="H121" s="7">
        <v>7.612916666666667</v>
      </c>
      <c r="I121" s="7">
        <v>8.0957142857142852</v>
      </c>
      <c r="J121" s="7">
        <v>7.5</v>
      </c>
      <c r="K121" s="7">
        <v>7.1875</v>
      </c>
      <c r="L121" s="7">
        <v>8.125</v>
      </c>
      <c r="M121" s="7">
        <v>7.7087500000000002</v>
      </c>
      <c r="N121" s="7">
        <v>8.75</v>
      </c>
      <c r="O121" s="7">
        <v>7.8125</v>
      </c>
      <c r="P121" s="7">
        <v>8.3350000000000009</v>
      </c>
      <c r="Q121" s="7">
        <v>5.9375</v>
      </c>
      <c r="R121" s="7">
        <v>6.2518750000000001</v>
      </c>
      <c r="S121" s="7">
        <v>7.6214285714285728</v>
      </c>
      <c r="T121" s="7">
        <v>5.8350000000000009</v>
      </c>
      <c r="U121" s="110" t="s">
        <v>399</v>
      </c>
      <c r="V121" s="7">
        <v>5.8324999999999996</v>
      </c>
      <c r="W121" s="7">
        <v>8.9285714285714288</v>
      </c>
      <c r="X121" s="7">
        <v>5.21</v>
      </c>
      <c r="Y121" s="7">
        <v>6.2525000000000013</v>
      </c>
      <c r="Z121" s="7">
        <v>4.1675000000000004</v>
      </c>
      <c r="AA121" s="7">
        <v>6.0431250000000007</v>
      </c>
      <c r="AB121" s="7">
        <v>6.6687500000000011</v>
      </c>
      <c r="AC121" s="7">
        <v>5.4175000000000004</v>
      </c>
      <c r="AD121" s="7">
        <v>5.46875</v>
      </c>
      <c r="AE121" s="7">
        <v>5.625</v>
      </c>
      <c r="AF121" s="7">
        <v>5.3125</v>
      </c>
      <c r="AG121" s="7">
        <v>9.2190624999999997</v>
      </c>
      <c r="AH121" s="7">
        <v>9.375</v>
      </c>
      <c r="AI121" s="7">
        <v>10</v>
      </c>
      <c r="AJ121" s="7">
        <v>9.0485714285714298</v>
      </c>
      <c r="AK121" s="7">
        <v>8.3337500000000002</v>
      </c>
      <c r="AL121" s="7">
        <v>6.6668750000000001</v>
      </c>
      <c r="AM121" s="7">
        <v>6.6671428571428573</v>
      </c>
      <c r="AN121" s="7">
        <v>7.1875</v>
      </c>
      <c r="AO121" s="7">
        <v>7.0843750000000005</v>
      </c>
      <c r="AP121" s="7">
        <v>7.0850000000000009</v>
      </c>
      <c r="AQ121" s="7">
        <v>7.3340000000000005</v>
      </c>
      <c r="AR121" s="7" t="s">
        <v>399</v>
      </c>
      <c r="AS121" s="7">
        <v>8.3350000000000009</v>
      </c>
      <c r="AT121" s="7" t="s">
        <v>399</v>
      </c>
      <c r="AU121" s="7">
        <v>5.2371428571428567</v>
      </c>
      <c r="AV121" s="7">
        <v>7.9175000000000004</v>
      </c>
      <c r="AW121" s="7">
        <v>8.7512500000000006</v>
      </c>
      <c r="AX121" s="7">
        <v>9.1675000000000004</v>
      </c>
    </row>
    <row r="122" spans="1:50" x14ac:dyDescent="0.35">
      <c r="A122" s="94" t="s">
        <v>330</v>
      </c>
      <c r="B122" s="94">
        <v>5</v>
      </c>
      <c r="C122" s="94" t="s">
        <v>407</v>
      </c>
      <c r="D122" s="7">
        <v>7.7657539682539651</v>
      </c>
      <c r="E122" s="7">
        <v>7.7785714285714267</v>
      </c>
      <c r="F122" s="7">
        <v>8.6519047619047669</v>
      </c>
      <c r="G122" s="7">
        <v>6.7538461538461485</v>
      </c>
      <c r="H122" s="7">
        <v>6.7315873015872993</v>
      </c>
      <c r="I122" s="7">
        <v>7.4809756097560927</v>
      </c>
      <c r="J122" s="7">
        <v>7.5217948717948664</v>
      </c>
      <c r="K122" s="7">
        <v>5.5952380952380949</v>
      </c>
      <c r="L122" s="7">
        <v>6.524390243902439</v>
      </c>
      <c r="M122" s="7">
        <v>8.3566865079365087</v>
      </c>
      <c r="N122" s="7">
        <v>8.4146341463414629</v>
      </c>
      <c r="O122" s="7">
        <v>9.4047619047619051</v>
      </c>
      <c r="P122" s="7">
        <v>8.9439024390243933</v>
      </c>
      <c r="Q122" s="7">
        <v>6.3815789473684212</v>
      </c>
      <c r="R122" s="7">
        <v>8.453928571428575</v>
      </c>
      <c r="S122" s="7">
        <v>8.7004878048780547</v>
      </c>
      <c r="T122" s="7">
        <v>8.2943902439024413</v>
      </c>
      <c r="U122" s="110" t="s">
        <v>399</v>
      </c>
      <c r="V122" s="7">
        <v>8.2929268292682945</v>
      </c>
      <c r="W122" s="7">
        <v>7.1875</v>
      </c>
      <c r="X122" s="7">
        <v>6.7903658536585318</v>
      </c>
      <c r="Y122" s="7">
        <v>7.5857499999999973</v>
      </c>
      <c r="Z122" s="7">
        <v>5.7419444444444405</v>
      </c>
      <c r="AA122" s="7">
        <v>6.9128048780487781</v>
      </c>
      <c r="AB122" s="7">
        <v>6.5763888888888831</v>
      </c>
      <c r="AC122" s="7">
        <v>7.389459459459454</v>
      </c>
      <c r="AD122" s="7">
        <v>8.9880952380952372</v>
      </c>
      <c r="AE122" s="7">
        <v>9.2857142857142865</v>
      </c>
      <c r="AF122" s="7">
        <v>8.6875</v>
      </c>
      <c r="AG122" s="7">
        <v>7.4670436507936495</v>
      </c>
      <c r="AH122" s="7">
        <v>8.5714285714285712</v>
      </c>
      <c r="AI122" s="7">
        <v>8.3928571428571423</v>
      </c>
      <c r="AJ122" s="7">
        <v>6.4964102564102548</v>
      </c>
      <c r="AK122" s="7">
        <v>6.3246153846153854</v>
      </c>
      <c r="AL122" s="7">
        <v>7.0740243902439026</v>
      </c>
      <c r="AM122" s="7">
        <v>7.3891891891891825</v>
      </c>
      <c r="AN122" s="7">
        <v>6.875</v>
      </c>
      <c r="AO122" s="7">
        <v>6.8261904761904777</v>
      </c>
      <c r="AP122" s="7">
        <v>6.8297560975609679</v>
      </c>
      <c r="AQ122" s="7">
        <v>6.7602777777777758</v>
      </c>
      <c r="AR122" s="7" t="s">
        <v>399</v>
      </c>
      <c r="AS122" s="7">
        <v>6.7504999999999997</v>
      </c>
      <c r="AT122" s="7" t="s">
        <v>399</v>
      </c>
      <c r="AU122" s="7">
        <v>5.6767567567567569</v>
      </c>
      <c r="AV122" s="7">
        <v>4.390000000000005</v>
      </c>
      <c r="AW122" s="7">
        <v>6.6682926829268219</v>
      </c>
      <c r="AX122" s="7">
        <v>8.5845000000000038</v>
      </c>
    </row>
    <row r="123" spans="1:50" x14ac:dyDescent="0.35">
      <c r="A123" s="94" t="s">
        <v>330</v>
      </c>
      <c r="B123" s="94">
        <v>5</v>
      </c>
      <c r="C123" s="94" t="s">
        <v>46</v>
      </c>
      <c r="D123" s="7">
        <v>7.7790277777777748</v>
      </c>
      <c r="E123" s="7">
        <v>8.0562499999999968</v>
      </c>
      <c r="F123" s="7">
        <v>8.4733333333333292</v>
      </c>
      <c r="G123" s="7">
        <v>6.668636363636363</v>
      </c>
      <c r="H123" s="7">
        <v>6.9825000000000017</v>
      </c>
      <c r="I123" s="7">
        <v>7.8269565217391284</v>
      </c>
      <c r="J123" s="7">
        <v>7.9174999999999978</v>
      </c>
      <c r="K123" s="7">
        <v>5.520833333333333</v>
      </c>
      <c r="L123" s="7">
        <v>6.7391304347826084</v>
      </c>
      <c r="M123" s="7">
        <v>8.2525694444444433</v>
      </c>
      <c r="N123" s="7">
        <v>8.3333333333333339</v>
      </c>
      <c r="O123" s="7">
        <v>9.375</v>
      </c>
      <c r="P123" s="7">
        <v>9.0287499999999969</v>
      </c>
      <c r="Q123" s="7">
        <v>5.833333333333333</v>
      </c>
      <c r="R123" s="7">
        <v>8.5431250000000016</v>
      </c>
      <c r="S123" s="7">
        <v>8.7512499999999953</v>
      </c>
      <c r="T123" s="7">
        <v>8.4073913043478221</v>
      </c>
      <c r="U123" s="110" t="s">
        <v>399</v>
      </c>
      <c r="V123" s="7">
        <v>9.4208695652173891</v>
      </c>
      <c r="W123" s="7">
        <v>7.291666666666667</v>
      </c>
      <c r="X123" s="7">
        <v>6.9582608695652199</v>
      </c>
      <c r="Y123" s="7">
        <v>7.6834782608695615</v>
      </c>
      <c r="Z123" s="7">
        <v>5.8345000000000002</v>
      </c>
      <c r="AA123" s="7">
        <v>7.0313043478260893</v>
      </c>
      <c r="AB123" s="7">
        <v>6.6689473684210538</v>
      </c>
      <c r="AC123" s="7">
        <v>7.3038095238095222</v>
      </c>
      <c r="AD123" s="7">
        <v>8.9583333333333339</v>
      </c>
      <c r="AE123" s="7">
        <v>9.375</v>
      </c>
      <c r="AF123" s="7">
        <v>8.5416666666666661</v>
      </c>
      <c r="AG123" s="7">
        <v>7.3873263888888907</v>
      </c>
      <c r="AH123" s="7">
        <v>8.2291666666666661</v>
      </c>
      <c r="AI123" s="7">
        <v>8.6458333333333339</v>
      </c>
      <c r="AJ123" s="7">
        <v>6.3645454545454578</v>
      </c>
      <c r="AK123" s="7">
        <v>6.2317391304347804</v>
      </c>
      <c r="AL123" s="7">
        <v>7.3741304347826082</v>
      </c>
      <c r="AM123" s="7">
        <v>7.6209523809523789</v>
      </c>
      <c r="AN123" s="7">
        <v>7.2727272727272725</v>
      </c>
      <c r="AO123" s="7">
        <v>6.8756250000000021</v>
      </c>
      <c r="AP123" s="7">
        <v>7.0837499999999993</v>
      </c>
      <c r="AQ123" s="7">
        <v>6.6675000000000013</v>
      </c>
      <c r="AR123" s="7" t="s">
        <v>399</v>
      </c>
      <c r="AS123" s="7">
        <v>7.4254545454545422</v>
      </c>
      <c r="AT123" s="7" t="s">
        <v>399</v>
      </c>
      <c r="AU123" s="7">
        <v>5.7157142857142862</v>
      </c>
      <c r="AV123" s="7">
        <v>4.1662499999999998</v>
      </c>
      <c r="AW123" s="7">
        <v>6.3786956521739144</v>
      </c>
      <c r="AX123" s="7">
        <v>8.4069565217391258</v>
      </c>
    </row>
    <row r="124" spans="1:50" x14ac:dyDescent="0.35">
      <c r="A124" s="94" t="s">
        <v>330</v>
      </c>
      <c r="B124" s="94">
        <v>5</v>
      </c>
      <c r="C124" s="94" t="s">
        <v>62</v>
      </c>
      <c r="D124" s="7">
        <v>7.7418888888888899</v>
      </c>
      <c r="E124" s="7">
        <v>7.1120000000000001</v>
      </c>
      <c r="F124" s="7">
        <v>9.1119999999999983</v>
      </c>
      <c r="G124" s="7">
        <v>6.906428571428572</v>
      </c>
      <c r="H124" s="7">
        <v>6.7737222222222231</v>
      </c>
      <c r="I124" s="7">
        <v>7.1133333333333342</v>
      </c>
      <c r="J124" s="7">
        <v>7.1428571428571432</v>
      </c>
      <c r="K124" s="7">
        <v>6.333333333333333</v>
      </c>
      <c r="L124" s="7">
        <v>6.5</v>
      </c>
      <c r="M124" s="7">
        <v>8.3196111111111115</v>
      </c>
      <c r="N124" s="7">
        <v>8.3333333333333339</v>
      </c>
      <c r="O124" s="7">
        <v>9.5</v>
      </c>
      <c r="P124" s="7">
        <v>8.6673333333333336</v>
      </c>
      <c r="Q124" s="7">
        <v>6.6071428571428568</v>
      </c>
      <c r="R124" s="7">
        <v>8.3350000000000026</v>
      </c>
      <c r="S124" s="7">
        <v>8.4460000000000015</v>
      </c>
      <c r="T124" s="7">
        <v>8.2240000000000002</v>
      </c>
      <c r="U124" s="110" t="s">
        <v>399</v>
      </c>
      <c r="V124" s="7">
        <v>6.666666666666667</v>
      </c>
      <c r="W124" s="7">
        <v>7.5</v>
      </c>
      <c r="X124" s="7">
        <v>6.5576666666666688</v>
      </c>
      <c r="Y124" s="7">
        <v>7.3360000000000012</v>
      </c>
      <c r="Z124" s="7">
        <v>5.7157142857142862</v>
      </c>
      <c r="AA124" s="7">
        <v>7.2243333333333357</v>
      </c>
      <c r="AB124" s="7">
        <v>6.8913333333333346</v>
      </c>
      <c r="AC124" s="7">
        <v>7.6207142857142864</v>
      </c>
      <c r="AD124" s="7">
        <v>9</v>
      </c>
      <c r="AE124" s="7">
        <v>9.1666666666666661</v>
      </c>
      <c r="AF124" s="7">
        <v>8.8333333333333339</v>
      </c>
      <c r="AG124" s="7">
        <v>8.0696666666666665</v>
      </c>
      <c r="AH124" s="7">
        <v>9.3333333333333339</v>
      </c>
      <c r="AI124" s="7">
        <v>8.1666666666666661</v>
      </c>
      <c r="AJ124" s="7">
        <v>7.62</v>
      </c>
      <c r="AK124" s="7">
        <v>7.1428571428571432</v>
      </c>
      <c r="AL124" s="7">
        <v>7.2229999999999981</v>
      </c>
      <c r="AM124" s="7">
        <v>7.6207142857142864</v>
      </c>
      <c r="AN124" s="7">
        <v>6.833333333333333</v>
      </c>
      <c r="AO124" s="7">
        <v>7.0016666666666687</v>
      </c>
      <c r="AP124" s="7">
        <v>6.8900000000000006</v>
      </c>
      <c r="AQ124" s="7">
        <v>7.1815384615384623</v>
      </c>
      <c r="AR124" s="7" t="s">
        <v>399</v>
      </c>
      <c r="AS124" s="7">
        <v>6.444</v>
      </c>
      <c r="AT124" s="7" t="s">
        <v>399</v>
      </c>
      <c r="AU124" s="7">
        <v>5.9528571428571428</v>
      </c>
      <c r="AV124" s="7">
        <v>5.1113333333333335</v>
      </c>
      <c r="AW124" s="7">
        <v>7.3346666666666671</v>
      </c>
      <c r="AX124" s="7">
        <v>8.8899999999999988</v>
      </c>
    </row>
    <row r="125" spans="1:50" x14ac:dyDescent="0.35">
      <c r="A125" s="94" t="s">
        <v>440</v>
      </c>
      <c r="B125" s="94">
        <v>5</v>
      </c>
      <c r="C125" s="94" t="s">
        <v>407</v>
      </c>
      <c r="D125" s="7">
        <v>7.0182017543859647</v>
      </c>
      <c r="E125" s="7">
        <v>7.334285714285711</v>
      </c>
      <c r="F125" s="7">
        <v>7.5242857142857131</v>
      </c>
      <c r="G125" s="7">
        <v>6.191142857142852</v>
      </c>
      <c r="H125" s="7">
        <v>6.431162280701753</v>
      </c>
      <c r="I125" s="7">
        <v>7.2975675675675626</v>
      </c>
      <c r="J125" s="7">
        <v>6.847567567567566</v>
      </c>
      <c r="K125" s="7">
        <v>5.5555555555555554</v>
      </c>
      <c r="L125" s="7">
        <v>6.2142857142857144</v>
      </c>
      <c r="M125" s="7">
        <v>6.9703070175438597</v>
      </c>
      <c r="N125" s="7">
        <v>7.1710526315789478</v>
      </c>
      <c r="O125" s="7">
        <v>7.7027027027027026</v>
      </c>
      <c r="P125" s="7">
        <v>7.1308333333333263</v>
      </c>
      <c r="Q125" s="7">
        <v>6.0526315789473681</v>
      </c>
      <c r="R125" s="7">
        <v>5.7906578947368414</v>
      </c>
      <c r="S125" s="7">
        <v>6.1922857142857133</v>
      </c>
      <c r="T125" s="7">
        <v>5.714857142857146</v>
      </c>
      <c r="U125" s="110" t="s">
        <v>399</v>
      </c>
      <c r="V125" s="7">
        <v>5.2536363636363639</v>
      </c>
      <c r="W125" s="7">
        <v>6.9852941176470589</v>
      </c>
      <c r="X125" s="7">
        <v>5.5247142857142846</v>
      </c>
      <c r="Y125" s="7">
        <v>5.2391428571428609</v>
      </c>
      <c r="Z125" s="7">
        <v>5.9384374999999965</v>
      </c>
      <c r="AA125" s="7">
        <v>4.8647297297297341</v>
      </c>
      <c r="AB125" s="7">
        <v>5.1964705882352913</v>
      </c>
      <c r="AC125" s="7">
        <v>4.8035294117647034</v>
      </c>
      <c r="AD125" s="7">
        <v>5.7894736842105265</v>
      </c>
      <c r="AE125" s="7">
        <v>5.8552631578947372</v>
      </c>
      <c r="AF125" s="7">
        <v>5.6756756756756754</v>
      </c>
      <c r="AG125" s="7">
        <v>8.0691666666666659</v>
      </c>
      <c r="AH125" s="7">
        <v>8.7162162162162158</v>
      </c>
      <c r="AI125" s="7">
        <v>8.9583333333333339</v>
      </c>
      <c r="AJ125" s="7">
        <v>7.4091666666666605</v>
      </c>
      <c r="AK125" s="7">
        <v>7.2086486486486452</v>
      </c>
      <c r="AL125" s="7">
        <v>5.8336486486486487</v>
      </c>
      <c r="AM125" s="7">
        <v>6.2633333333333345</v>
      </c>
      <c r="AN125" s="7">
        <v>5.4729729729729728</v>
      </c>
      <c r="AO125" s="7">
        <v>6.8063888888888924</v>
      </c>
      <c r="AP125" s="7">
        <v>6.9528571428571411</v>
      </c>
      <c r="AQ125" s="7">
        <v>6.6679411764705856</v>
      </c>
      <c r="AR125" s="7" t="s">
        <v>399</v>
      </c>
      <c r="AS125" s="7">
        <v>7.4086111111111075</v>
      </c>
      <c r="AT125" s="7" t="s">
        <v>399</v>
      </c>
      <c r="AU125" s="7">
        <v>5.0933333333333364</v>
      </c>
      <c r="AV125" s="7">
        <v>5.6764864864864863</v>
      </c>
      <c r="AW125" s="7">
        <v>7.408333333333327</v>
      </c>
      <c r="AX125" s="7">
        <v>7.7786111111111076</v>
      </c>
    </row>
    <row r="126" spans="1:50" x14ac:dyDescent="0.35">
      <c r="A126" s="94" t="s">
        <v>440</v>
      </c>
      <c r="B126" s="94">
        <v>5</v>
      </c>
      <c r="C126" s="94" t="s">
        <v>46</v>
      </c>
      <c r="D126" s="7">
        <v>7.5322222222222246</v>
      </c>
      <c r="E126" s="7">
        <v>6.8533333333333344</v>
      </c>
      <c r="F126" s="7">
        <v>8.628823529411763</v>
      </c>
      <c r="G126" s="7">
        <v>7.0600000000000005</v>
      </c>
      <c r="H126" s="7">
        <v>6.7787037037037043</v>
      </c>
      <c r="I126" s="7">
        <v>7.2216666666666676</v>
      </c>
      <c r="J126" s="7">
        <v>7.038333333333334</v>
      </c>
      <c r="K126" s="7">
        <v>6.1111111111111107</v>
      </c>
      <c r="L126" s="7">
        <v>7.03125</v>
      </c>
      <c r="M126" s="7">
        <v>7.2225000000000001</v>
      </c>
      <c r="N126" s="7">
        <v>7.7777777777777777</v>
      </c>
      <c r="O126" s="7">
        <v>7.916666666666667</v>
      </c>
      <c r="P126" s="7">
        <v>7.7788888888888881</v>
      </c>
      <c r="Q126" s="7">
        <v>5.416666666666667</v>
      </c>
      <c r="R126" s="7">
        <v>6.1127777777777794</v>
      </c>
      <c r="S126" s="7">
        <v>6.080000000000001</v>
      </c>
      <c r="T126" s="7">
        <v>6.4460000000000006</v>
      </c>
      <c r="U126" s="110" t="s">
        <v>399</v>
      </c>
      <c r="V126" s="7">
        <v>5.2952941176470594</v>
      </c>
      <c r="W126" s="7">
        <v>7.65625</v>
      </c>
      <c r="X126" s="7">
        <v>5.2783333333333333</v>
      </c>
      <c r="Y126" s="7">
        <v>5</v>
      </c>
      <c r="Z126" s="7">
        <v>5.6876470588235302</v>
      </c>
      <c r="AA126" s="7">
        <v>5.64888888888889</v>
      </c>
      <c r="AB126" s="7">
        <v>6.4717647058823538</v>
      </c>
      <c r="AC126" s="7">
        <v>5.2087500000000002</v>
      </c>
      <c r="AD126" s="7">
        <v>5.1388888888888893</v>
      </c>
      <c r="AE126" s="7">
        <v>5.5555555555555554</v>
      </c>
      <c r="AF126" s="7">
        <v>4.7222222222222223</v>
      </c>
      <c r="AG126" s="7">
        <v>7.4354629629629647</v>
      </c>
      <c r="AH126" s="7">
        <v>7.7777777777777777</v>
      </c>
      <c r="AI126" s="7">
        <v>8.382352941176471</v>
      </c>
      <c r="AJ126" s="7">
        <v>7.2244444444444458</v>
      </c>
      <c r="AK126" s="7">
        <v>6.4833333333333343</v>
      </c>
      <c r="AL126" s="7">
        <v>6.181111111111111</v>
      </c>
      <c r="AM126" s="7">
        <v>6.8762500000000006</v>
      </c>
      <c r="AN126" s="7">
        <v>5.833333333333333</v>
      </c>
      <c r="AO126" s="7">
        <v>7.5011111111111131</v>
      </c>
      <c r="AP126" s="7">
        <v>7.2558823529411773</v>
      </c>
      <c r="AQ126" s="7">
        <v>7.5938888888888902</v>
      </c>
      <c r="AR126" s="7" t="s">
        <v>399</v>
      </c>
      <c r="AS126" s="7">
        <v>7.5938888888888885</v>
      </c>
      <c r="AT126" s="7" t="s">
        <v>399</v>
      </c>
      <c r="AU126" s="7">
        <v>5.9272222222222233</v>
      </c>
      <c r="AV126" s="7">
        <v>6.6677777777777782</v>
      </c>
      <c r="AW126" s="7">
        <v>7.4088888888888915</v>
      </c>
      <c r="AX126" s="7">
        <v>7.6482352941176472</v>
      </c>
    </row>
    <row r="127" spans="1:50" x14ac:dyDescent="0.35">
      <c r="A127" s="94" t="s">
        <v>440</v>
      </c>
      <c r="B127" s="94">
        <v>5</v>
      </c>
      <c r="C127" s="94" t="s">
        <v>62</v>
      </c>
      <c r="D127" s="7">
        <v>6.5498245614035087</v>
      </c>
      <c r="E127" s="7">
        <v>7.7087500000000002</v>
      </c>
      <c r="F127" s="7">
        <v>6.4811111111111108</v>
      </c>
      <c r="G127" s="7">
        <v>5.4905882352941182</v>
      </c>
      <c r="H127" s="7">
        <v>6.1992105263157891</v>
      </c>
      <c r="I127" s="7">
        <v>7.2233333333333336</v>
      </c>
      <c r="J127" s="7">
        <v>6.8522222222222222</v>
      </c>
      <c r="K127" s="7">
        <v>5.1470588235294121</v>
      </c>
      <c r="L127" s="7">
        <v>5.6944444444444446</v>
      </c>
      <c r="M127" s="7">
        <v>6.7912719298245632</v>
      </c>
      <c r="N127" s="7">
        <v>6.7105263157894735</v>
      </c>
      <c r="O127" s="7">
        <v>7.6388888888888893</v>
      </c>
      <c r="P127" s="7">
        <v>6.6682352941176477</v>
      </c>
      <c r="Q127" s="7">
        <v>6.4473684210526319</v>
      </c>
      <c r="R127" s="7">
        <v>5.615000000000002</v>
      </c>
      <c r="S127" s="7">
        <v>6.4729411764705898</v>
      </c>
      <c r="T127" s="7">
        <v>5.2631578947368425</v>
      </c>
      <c r="U127" s="110" t="s">
        <v>399</v>
      </c>
      <c r="V127" s="7">
        <v>5.5566666666666675</v>
      </c>
      <c r="W127" s="7">
        <v>6.617647058823529</v>
      </c>
      <c r="X127" s="7">
        <v>5.6262500000000024</v>
      </c>
      <c r="Y127" s="7">
        <v>5.4187500000000002</v>
      </c>
      <c r="Z127" s="7">
        <v>5.9528571428571428</v>
      </c>
      <c r="AA127" s="7">
        <v>4.3508333333333331</v>
      </c>
      <c r="AB127" s="7">
        <v>4.1662499999999998</v>
      </c>
      <c r="AC127" s="7">
        <v>4.7047058823529406</v>
      </c>
      <c r="AD127" s="7">
        <v>6.25</v>
      </c>
      <c r="AE127" s="7">
        <v>5.9210526315789478</v>
      </c>
      <c r="AF127" s="7">
        <v>6.5277777777777777</v>
      </c>
      <c r="AG127" s="7">
        <v>8.5678947368421063</v>
      </c>
      <c r="AH127" s="7">
        <v>9.5833333333333339</v>
      </c>
      <c r="AI127" s="7">
        <v>9.4444444444444446</v>
      </c>
      <c r="AJ127" s="7">
        <v>7.4523529411764713</v>
      </c>
      <c r="AK127" s="7">
        <v>7.7788888888888881</v>
      </c>
      <c r="AL127" s="7">
        <v>5.5788888888888879</v>
      </c>
      <c r="AM127" s="7">
        <v>5.8337500000000002</v>
      </c>
      <c r="AN127" s="7">
        <v>5.1388888888888893</v>
      </c>
      <c r="AO127" s="7">
        <v>6.2752941176470616</v>
      </c>
      <c r="AP127" s="7">
        <v>6.8629411764705885</v>
      </c>
      <c r="AQ127" s="7">
        <v>5.7793333333333345</v>
      </c>
      <c r="AR127" s="7" t="s">
        <v>399</v>
      </c>
      <c r="AS127" s="7">
        <v>7.4523529411764713</v>
      </c>
      <c r="AT127" s="7" t="s">
        <v>399</v>
      </c>
      <c r="AU127" s="7">
        <v>4.117647058823529</v>
      </c>
      <c r="AV127" s="7">
        <v>4.4450000000000003</v>
      </c>
      <c r="AW127" s="7">
        <v>7.2552941176470593</v>
      </c>
      <c r="AX127" s="7">
        <v>7.7783333333333324</v>
      </c>
    </row>
    <row r="128" spans="1:50" x14ac:dyDescent="0.35">
      <c r="A128" s="94" t="s">
        <v>61</v>
      </c>
      <c r="B128" s="94">
        <v>5</v>
      </c>
      <c r="C128" s="94" t="s">
        <v>407</v>
      </c>
      <c r="D128" s="7">
        <v>5.9023958333333333</v>
      </c>
      <c r="E128" s="7">
        <v>6.0409375000000036</v>
      </c>
      <c r="F128" s="7">
        <v>6.5621875000000012</v>
      </c>
      <c r="G128" s="7">
        <v>5.1284615384615382</v>
      </c>
      <c r="H128" s="7">
        <v>6.3735416666666671</v>
      </c>
      <c r="I128" s="7">
        <v>6.3445161290322574</v>
      </c>
      <c r="J128" s="7">
        <v>6.6658064516129061</v>
      </c>
      <c r="K128" s="7">
        <v>5</v>
      </c>
      <c r="L128" s="7">
        <v>7.741935483870968</v>
      </c>
      <c r="M128" s="7">
        <v>6.740520833333334</v>
      </c>
      <c r="N128" s="7">
        <v>6.640625</v>
      </c>
      <c r="O128" s="7">
        <v>7.338709677419355</v>
      </c>
      <c r="P128" s="7">
        <v>7.333666666666665</v>
      </c>
      <c r="Q128" s="7">
        <v>6.25</v>
      </c>
      <c r="R128" s="7">
        <v>6.302500000000002</v>
      </c>
      <c r="S128" s="7">
        <v>6.3340000000000014</v>
      </c>
      <c r="T128" s="7">
        <v>6.6668965517241379</v>
      </c>
      <c r="U128" s="110" t="s">
        <v>399</v>
      </c>
      <c r="V128" s="7">
        <v>7.2413793103448274</v>
      </c>
      <c r="W128" s="7">
        <v>7.8703703703703702</v>
      </c>
      <c r="X128" s="7">
        <v>6.7725000000000009</v>
      </c>
      <c r="Y128" s="7">
        <v>6.9803124999999984</v>
      </c>
      <c r="Z128" s="7">
        <v>6.5646874999999953</v>
      </c>
      <c r="AA128" s="7">
        <v>5.4168750000000045</v>
      </c>
      <c r="AB128" s="7">
        <v>5.5209374999999969</v>
      </c>
      <c r="AC128" s="7">
        <v>5.1616129032258042</v>
      </c>
      <c r="AD128" s="7">
        <v>5.5078125</v>
      </c>
      <c r="AE128" s="7">
        <v>5.625</v>
      </c>
      <c r="AF128" s="7">
        <v>5.390625</v>
      </c>
      <c r="AG128" s="7">
        <v>8.2901562500000008</v>
      </c>
      <c r="AH128" s="7">
        <v>8.515625</v>
      </c>
      <c r="AI128" s="7">
        <v>9.3333333333333339</v>
      </c>
      <c r="AJ128" s="7">
        <v>7.7087499999999984</v>
      </c>
      <c r="AK128" s="7">
        <v>7.6348387096774175</v>
      </c>
      <c r="AL128" s="7">
        <v>6.5370312500000001</v>
      </c>
      <c r="AM128" s="7">
        <v>7.0977419354838682</v>
      </c>
      <c r="AN128" s="7">
        <v>5.916666666666667</v>
      </c>
      <c r="AO128" s="7">
        <v>6.5635937500000043</v>
      </c>
      <c r="AP128" s="7">
        <v>7.2928124999999957</v>
      </c>
      <c r="AQ128" s="7">
        <v>5.6331034482758637</v>
      </c>
      <c r="AR128" s="7" t="s">
        <v>399</v>
      </c>
      <c r="AS128" s="7">
        <v>6.0418749999999957</v>
      </c>
      <c r="AT128" s="7" t="s">
        <v>399</v>
      </c>
      <c r="AU128" s="7">
        <v>5.0012500000000033</v>
      </c>
      <c r="AV128" s="7">
        <v>5.1037500000000042</v>
      </c>
      <c r="AW128" s="7">
        <v>7.2233333333333301</v>
      </c>
      <c r="AX128" s="7">
        <v>6.7718749999999979</v>
      </c>
    </row>
    <row r="129" spans="1:50" x14ac:dyDescent="0.35">
      <c r="A129" s="94" t="s">
        <v>61</v>
      </c>
      <c r="B129" s="94">
        <v>5</v>
      </c>
      <c r="C129" s="94" t="s">
        <v>46</v>
      </c>
      <c r="D129" s="7">
        <v>4.9991111111111115</v>
      </c>
      <c r="E129" s="7">
        <v>5.3326666666666664</v>
      </c>
      <c r="F129" s="7">
        <v>5.331999999999999</v>
      </c>
      <c r="G129" s="7">
        <v>4.4441666666666668</v>
      </c>
      <c r="H129" s="7">
        <v>5.7077222222222215</v>
      </c>
      <c r="I129" s="7">
        <v>5.4757142857142851</v>
      </c>
      <c r="J129" s="7">
        <v>5.9507142857142847</v>
      </c>
      <c r="K129" s="7">
        <v>5.1785714285714288</v>
      </c>
      <c r="L129" s="7">
        <v>6.9642857142857144</v>
      </c>
      <c r="M129" s="7">
        <v>6.2964444444444458</v>
      </c>
      <c r="N129" s="7">
        <v>6.333333333333333</v>
      </c>
      <c r="O129" s="7">
        <v>6.9642857142857144</v>
      </c>
      <c r="P129" s="7">
        <v>6.9238461538461546</v>
      </c>
      <c r="Q129" s="7">
        <v>5.7142857142857144</v>
      </c>
      <c r="R129" s="7">
        <v>5.5556666666666672</v>
      </c>
      <c r="S129" s="7">
        <v>5.6415384615384614</v>
      </c>
      <c r="T129" s="7">
        <v>6.1538461538461542</v>
      </c>
      <c r="U129" s="110" t="s">
        <v>399</v>
      </c>
      <c r="V129" s="7">
        <v>7.1421428571428569</v>
      </c>
      <c r="W129" s="7">
        <v>7.884615384615385</v>
      </c>
      <c r="X129" s="7">
        <v>6.3350000000000026</v>
      </c>
      <c r="Y129" s="7">
        <v>6.222666666666667</v>
      </c>
      <c r="Z129" s="7">
        <v>6.4473333333333347</v>
      </c>
      <c r="AA129" s="7">
        <v>4.5553333333333335</v>
      </c>
      <c r="AB129" s="7">
        <v>4.6659999999999995</v>
      </c>
      <c r="AC129" s="7">
        <v>4.4446666666666665</v>
      </c>
      <c r="AD129" s="7">
        <v>5.25</v>
      </c>
      <c r="AE129" s="7">
        <v>5.666666666666667</v>
      </c>
      <c r="AF129" s="7">
        <v>4.833333333333333</v>
      </c>
      <c r="AG129" s="7">
        <v>8.0930000000000017</v>
      </c>
      <c r="AH129" s="7">
        <v>8.3333333333333339</v>
      </c>
      <c r="AI129" s="7">
        <v>9.0384615384615383</v>
      </c>
      <c r="AJ129" s="7">
        <v>7.3340000000000005</v>
      </c>
      <c r="AK129" s="7">
        <v>7.7786666666666671</v>
      </c>
      <c r="AL129" s="7">
        <v>6.806</v>
      </c>
      <c r="AM129" s="7">
        <v>7.3340000000000005</v>
      </c>
      <c r="AN129" s="7">
        <v>6.25</v>
      </c>
      <c r="AO129" s="7">
        <v>6.3343333333333334</v>
      </c>
      <c r="AP129" s="7">
        <v>7.3346666666666671</v>
      </c>
      <c r="AQ129" s="7">
        <v>5.2385714285714284</v>
      </c>
      <c r="AR129" s="7" t="s">
        <v>399</v>
      </c>
      <c r="AS129" s="7">
        <v>5.1113333333333335</v>
      </c>
      <c r="AT129" s="7" t="s">
        <v>399</v>
      </c>
      <c r="AU129" s="7">
        <v>4.0006666666666666</v>
      </c>
      <c r="AV129" s="7">
        <v>3.776666666666666</v>
      </c>
      <c r="AW129" s="7">
        <v>6.6684615384615391</v>
      </c>
      <c r="AX129" s="7">
        <v>6.0006666666666666</v>
      </c>
    </row>
    <row r="130" spans="1:50" x14ac:dyDescent="0.35">
      <c r="A130" s="94" t="s">
        <v>61</v>
      </c>
      <c r="B130" s="94">
        <v>5</v>
      </c>
      <c r="C130" s="94" t="s">
        <v>62</v>
      </c>
      <c r="D130" s="7">
        <v>6.493125</v>
      </c>
      <c r="E130" s="7">
        <v>6.4574999999999996</v>
      </c>
      <c r="F130" s="7">
        <v>7.5006250000000003</v>
      </c>
      <c r="G130" s="7">
        <v>5.3853846153846154</v>
      </c>
      <c r="H130" s="7">
        <v>6.7710937500000004</v>
      </c>
      <c r="I130" s="7">
        <v>6.8762500000000006</v>
      </c>
      <c r="J130" s="7">
        <v>7.0831249999999999</v>
      </c>
      <c r="K130" s="7">
        <v>4.84375</v>
      </c>
      <c r="L130" s="7">
        <v>8.28125</v>
      </c>
      <c r="M130" s="7">
        <v>7.03125</v>
      </c>
      <c r="N130" s="7">
        <v>7.03125</v>
      </c>
      <c r="O130" s="7">
        <v>7.5</v>
      </c>
      <c r="P130" s="7">
        <v>7.5</v>
      </c>
      <c r="Q130" s="7">
        <v>6.5</v>
      </c>
      <c r="R130" s="7">
        <v>6.7715625000000017</v>
      </c>
      <c r="S130" s="7">
        <v>6.6675000000000004</v>
      </c>
      <c r="T130" s="7">
        <v>6.889333333333334</v>
      </c>
      <c r="U130" s="110" t="s">
        <v>399</v>
      </c>
      <c r="V130" s="7">
        <v>7.1435714285714287</v>
      </c>
      <c r="W130" s="7">
        <v>8.0769230769230766</v>
      </c>
      <c r="X130" s="7">
        <v>6.9809375000000022</v>
      </c>
      <c r="Y130" s="7">
        <v>7.501875000000001</v>
      </c>
      <c r="Z130" s="7">
        <v>6.4600000000000009</v>
      </c>
      <c r="AA130" s="7">
        <v>6.3550000000000013</v>
      </c>
      <c r="AB130" s="7">
        <v>6.4593750000000005</v>
      </c>
      <c r="AC130" s="7">
        <v>6.0006666666666666</v>
      </c>
      <c r="AD130" s="7">
        <v>5.625</v>
      </c>
      <c r="AE130" s="7">
        <v>5.46875</v>
      </c>
      <c r="AF130" s="7">
        <v>5.78125</v>
      </c>
      <c r="AG130" s="7">
        <v>8.3681250000000009</v>
      </c>
      <c r="AH130" s="7">
        <v>8.59375</v>
      </c>
      <c r="AI130" s="7">
        <v>9.53125</v>
      </c>
      <c r="AJ130" s="7">
        <v>7.9168750000000001</v>
      </c>
      <c r="AK130" s="7">
        <v>7.333333333333333</v>
      </c>
      <c r="AL130" s="7">
        <v>6.3287499999999994</v>
      </c>
      <c r="AM130" s="7">
        <v>6.8900000000000006</v>
      </c>
      <c r="AN130" s="7">
        <v>5.666666666666667</v>
      </c>
      <c r="AO130" s="7">
        <v>6.9806250000000034</v>
      </c>
      <c r="AP130" s="7">
        <v>7.5012500000000006</v>
      </c>
      <c r="AQ130" s="7">
        <v>6.1921428571428576</v>
      </c>
      <c r="AR130" s="7" t="s">
        <v>399</v>
      </c>
      <c r="AS130" s="7">
        <v>6.875</v>
      </c>
      <c r="AT130" s="7" t="s">
        <v>399</v>
      </c>
      <c r="AU130" s="7">
        <v>6.0437500000000011</v>
      </c>
      <c r="AV130" s="7">
        <v>6.4587500000000002</v>
      </c>
      <c r="AW130" s="7">
        <v>7.7087500000000002</v>
      </c>
      <c r="AX130" s="7">
        <v>7.7100000000000009</v>
      </c>
    </row>
    <row r="131" spans="1:50" x14ac:dyDescent="0.35">
      <c r="A131" s="94" t="s">
        <v>331</v>
      </c>
      <c r="B131" s="94">
        <v>5</v>
      </c>
      <c r="C131" s="94" t="s">
        <v>407</v>
      </c>
      <c r="D131" s="7">
        <v>5.5922222222222224</v>
      </c>
      <c r="E131" s="7">
        <v>5.7766666666666664</v>
      </c>
      <c r="F131" s="7">
        <v>6.222666666666667</v>
      </c>
      <c r="G131" s="7">
        <v>4.2418181818181813</v>
      </c>
      <c r="H131" s="7">
        <v>5.7778333333333336</v>
      </c>
      <c r="I131" s="7">
        <v>6</v>
      </c>
      <c r="J131" s="7">
        <v>6.4446666666666665</v>
      </c>
      <c r="K131" s="7">
        <v>4.666666666666667</v>
      </c>
      <c r="L131" s="7">
        <v>6</v>
      </c>
      <c r="M131" s="7">
        <v>6.3478333333333357</v>
      </c>
      <c r="N131" s="7">
        <v>6.333333333333333</v>
      </c>
      <c r="O131" s="7">
        <v>6.5</v>
      </c>
      <c r="P131" s="7">
        <v>6.2246666666666677</v>
      </c>
      <c r="Q131" s="7">
        <v>6.333333333333333</v>
      </c>
      <c r="R131" s="7">
        <v>5.0006666666666684</v>
      </c>
      <c r="S131" s="7">
        <v>6.0627272727272734</v>
      </c>
      <c r="T131" s="7">
        <v>4.5235714285714277</v>
      </c>
      <c r="U131" s="110" t="s">
        <v>399</v>
      </c>
      <c r="V131" s="7">
        <v>8.2233333333333345</v>
      </c>
      <c r="W131" s="7">
        <v>7.5</v>
      </c>
      <c r="X131" s="7">
        <v>5.3333333333333339</v>
      </c>
      <c r="Y131" s="7">
        <v>6.4107692307692314</v>
      </c>
      <c r="Z131" s="7">
        <v>4.444</v>
      </c>
      <c r="AA131" s="7">
        <v>4.8890000000000002</v>
      </c>
      <c r="AB131" s="7">
        <v>3.3316666666666666</v>
      </c>
      <c r="AC131" s="7">
        <v>5.7786666666666671</v>
      </c>
      <c r="AD131" s="7">
        <v>5.75</v>
      </c>
      <c r="AE131" s="7">
        <v>5.833333333333333</v>
      </c>
      <c r="AF131" s="7">
        <v>5.666666666666667</v>
      </c>
      <c r="AG131" s="7">
        <v>7.7505000000000024</v>
      </c>
      <c r="AH131" s="7">
        <v>8.75</v>
      </c>
      <c r="AI131" s="7">
        <v>9.4642857142857135</v>
      </c>
      <c r="AJ131" s="7">
        <v>6.2233333333333336</v>
      </c>
      <c r="AK131" s="7">
        <v>6.6673333333333336</v>
      </c>
      <c r="AL131" s="7">
        <v>5.4173333333333353</v>
      </c>
      <c r="AM131" s="7">
        <v>5.5566666666666675</v>
      </c>
      <c r="AN131" s="7">
        <v>5.1785714285714288</v>
      </c>
      <c r="AO131" s="7">
        <v>6.0000000000000009</v>
      </c>
      <c r="AP131" s="7">
        <v>7.3340000000000005</v>
      </c>
      <c r="AQ131" s="7">
        <v>4.3584615384615386</v>
      </c>
      <c r="AR131" s="7" t="s">
        <v>399</v>
      </c>
      <c r="AS131" s="7">
        <v>6.2233333333333336</v>
      </c>
      <c r="AT131" s="7" t="s">
        <v>399</v>
      </c>
      <c r="AU131" s="7">
        <v>4.3600000000000003</v>
      </c>
      <c r="AV131" s="7">
        <v>3.555333333333333</v>
      </c>
      <c r="AW131" s="7">
        <v>5.7150000000000007</v>
      </c>
      <c r="AX131" s="7">
        <v>8.0957142857142852</v>
      </c>
    </row>
    <row r="132" spans="1:50" x14ac:dyDescent="0.35">
      <c r="A132" s="94" t="s">
        <v>331</v>
      </c>
      <c r="B132" s="94">
        <v>5</v>
      </c>
      <c r="C132" s="94" t="s">
        <v>46</v>
      </c>
      <c r="D132" s="7">
        <v>5.8583333333333334</v>
      </c>
      <c r="E132" s="7">
        <v>6.06</v>
      </c>
      <c r="F132" s="7">
        <v>6.3636363636363633</v>
      </c>
      <c r="G132" s="7">
        <v>5</v>
      </c>
      <c r="H132" s="7">
        <v>5.643863636363637</v>
      </c>
      <c r="I132" s="7">
        <v>5.1509090909090904</v>
      </c>
      <c r="J132" s="7">
        <v>6.0609090909090915</v>
      </c>
      <c r="K132" s="7">
        <v>5</v>
      </c>
      <c r="L132" s="7">
        <v>6.3636363636363633</v>
      </c>
      <c r="M132" s="7">
        <v>6.2315909090909107</v>
      </c>
      <c r="N132" s="7">
        <v>6.8181818181818183</v>
      </c>
      <c r="O132" s="7">
        <v>6.3636363636363633</v>
      </c>
      <c r="P132" s="7">
        <v>6.0627272727272734</v>
      </c>
      <c r="Q132" s="7">
        <v>5.6818181818181817</v>
      </c>
      <c r="R132" s="7">
        <v>5.7590909090909097</v>
      </c>
      <c r="S132" s="7">
        <v>6.3360000000000012</v>
      </c>
      <c r="T132" s="7">
        <v>4.9999999999999991</v>
      </c>
      <c r="U132" s="110" t="s">
        <v>399</v>
      </c>
      <c r="V132" s="7">
        <v>8.4863636363636363</v>
      </c>
      <c r="W132" s="7">
        <v>7.75</v>
      </c>
      <c r="X132" s="7">
        <v>5.4550000000000001</v>
      </c>
      <c r="Y132" s="7">
        <v>6.6669999999999998</v>
      </c>
      <c r="Z132" s="7">
        <v>4.2427272727272731</v>
      </c>
      <c r="AA132" s="7">
        <v>4.8486363636363636</v>
      </c>
      <c r="AB132" s="7">
        <v>3.3319999999999999</v>
      </c>
      <c r="AC132" s="7">
        <v>6.0618181818181824</v>
      </c>
      <c r="AD132" s="7">
        <v>5.6818181818181817</v>
      </c>
      <c r="AE132" s="7">
        <v>5.6818181818181817</v>
      </c>
      <c r="AF132" s="7">
        <v>5.6818181818181817</v>
      </c>
      <c r="AG132" s="7">
        <v>7.8604545454545445</v>
      </c>
      <c r="AH132" s="7">
        <v>8.75</v>
      </c>
      <c r="AI132" s="7">
        <v>9.5</v>
      </c>
      <c r="AJ132" s="7">
        <v>6.0618181818181824</v>
      </c>
      <c r="AK132" s="7">
        <v>7.2736363636363643</v>
      </c>
      <c r="AL132" s="7">
        <v>5.5309090909090912</v>
      </c>
      <c r="AM132" s="7">
        <v>5.455454545454546</v>
      </c>
      <c r="AN132" s="7">
        <v>5.5</v>
      </c>
      <c r="AO132" s="7">
        <v>5.9090909090909092</v>
      </c>
      <c r="AP132" s="7">
        <v>7.5763636363636371</v>
      </c>
      <c r="AQ132" s="7">
        <v>4.3330000000000002</v>
      </c>
      <c r="AR132" s="7" t="s">
        <v>399</v>
      </c>
      <c r="AS132" s="7">
        <v>6.3654545454545461</v>
      </c>
      <c r="AT132" s="7" t="s">
        <v>399</v>
      </c>
      <c r="AU132" s="7">
        <v>4.445555555555555</v>
      </c>
      <c r="AV132" s="7">
        <v>3.0309090909090908</v>
      </c>
      <c r="AW132" s="7">
        <v>5.3340000000000005</v>
      </c>
      <c r="AX132" s="7">
        <v>8.3339999999999996</v>
      </c>
    </row>
    <row r="133" spans="1:50" x14ac:dyDescent="0.35">
      <c r="A133" s="94" t="s">
        <v>331</v>
      </c>
      <c r="B133" s="94">
        <v>5</v>
      </c>
      <c r="C133" s="94" t="s">
        <v>62</v>
      </c>
      <c r="E133" s="7" t="s">
        <v>399</v>
      </c>
      <c r="F133" s="7" t="s">
        <v>399</v>
      </c>
      <c r="G133" s="7" t="s">
        <v>399</v>
      </c>
      <c r="H133" s="7" t="s">
        <v>399</v>
      </c>
      <c r="I133" s="7" t="s">
        <v>399</v>
      </c>
      <c r="J133" s="7" t="s">
        <v>399</v>
      </c>
      <c r="K133" s="7" t="s">
        <v>399</v>
      </c>
      <c r="L133" s="7" t="s">
        <v>399</v>
      </c>
      <c r="M133" s="7" t="s">
        <v>399</v>
      </c>
      <c r="N133" s="7" t="s">
        <v>399</v>
      </c>
      <c r="O133" s="7" t="s">
        <v>399</v>
      </c>
      <c r="P133" s="7" t="s">
        <v>399</v>
      </c>
      <c r="Q133" s="7" t="s">
        <v>399</v>
      </c>
      <c r="R133" s="7" t="s">
        <v>399</v>
      </c>
      <c r="S133" s="7" t="s">
        <v>399</v>
      </c>
      <c r="T133" s="7" t="s">
        <v>399</v>
      </c>
      <c r="U133" s="110" t="s">
        <v>399</v>
      </c>
      <c r="V133" s="7" t="s">
        <v>399</v>
      </c>
      <c r="W133" s="7" t="s">
        <v>399</v>
      </c>
      <c r="X133" s="7" t="s">
        <v>399</v>
      </c>
      <c r="Y133" s="7" t="s">
        <v>399</v>
      </c>
      <c r="Z133" s="7" t="s">
        <v>399</v>
      </c>
      <c r="AA133" s="7" t="s">
        <v>399</v>
      </c>
      <c r="AB133" s="7" t="s">
        <v>399</v>
      </c>
      <c r="AC133" s="7" t="s">
        <v>399</v>
      </c>
      <c r="AD133" s="7" t="s">
        <v>399</v>
      </c>
      <c r="AE133" s="7" t="s">
        <v>399</v>
      </c>
      <c r="AF133" s="7" t="s">
        <v>399</v>
      </c>
      <c r="AG133" s="7" t="s">
        <v>399</v>
      </c>
      <c r="AH133" s="7" t="s">
        <v>399</v>
      </c>
      <c r="AI133" s="7" t="s">
        <v>399</v>
      </c>
      <c r="AJ133" s="7" t="s">
        <v>399</v>
      </c>
      <c r="AK133" s="7" t="s">
        <v>399</v>
      </c>
      <c r="AL133" s="7" t="s">
        <v>399</v>
      </c>
      <c r="AM133" s="7" t="s">
        <v>399</v>
      </c>
      <c r="AN133" s="7" t="s">
        <v>399</v>
      </c>
      <c r="AO133" s="7" t="s">
        <v>399</v>
      </c>
      <c r="AP133" s="7" t="s">
        <v>399</v>
      </c>
      <c r="AQ133" s="7" t="s">
        <v>399</v>
      </c>
      <c r="AR133" s="7" t="s">
        <v>399</v>
      </c>
      <c r="AS133" s="7" t="s">
        <v>399</v>
      </c>
      <c r="AT133" s="7" t="s">
        <v>399</v>
      </c>
      <c r="AU133" s="7" t="s">
        <v>399</v>
      </c>
      <c r="AV133" s="7" t="s">
        <v>399</v>
      </c>
      <c r="AW133" s="7" t="s">
        <v>399</v>
      </c>
      <c r="AX133" s="7" t="s">
        <v>399</v>
      </c>
    </row>
    <row r="134" spans="1:50" x14ac:dyDescent="0.35">
      <c r="A134" s="94" t="s">
        <v>332</v>
      </c>
      <c r="B134" s="94">
        <v>5</v>
      </c>
      <c r="C134" s="94" t="s">
        <v>407</v>
      </c>
      <c r="D134" s="7">
        <v>7.1936842105263166</v>
      </c>
      <c r="E134" s="7">
        <v>6.2966666666666669</v>
      </c>
      <c r="F134" s="7">
        <v>7.5933333333333319</v>
      </c>
      <c r="G134" s="7">
        <v>7.7199999999999989</v>
      </c>
      <c r="H134" s="7">
        <v>6.8610964912280705</v>
      </c>
      <c r="I134" s="7">
        <v>7.0194736842105279</v>
      </c>
      <c r="J134" s="7">
        <v>7.2558823529411773</v>
      </c>
      <c r="K134" s="7">
        <v>5.9210526315789478</v>
      </c>
      <c r="L134" s="7">
        <v>7.1052631578947372</v>
      </c>
      <c r="M134" s="7">
        <v>7.4232894736842114</v>
      </c>
      <c r="N134" s="7">
        <v>7.8947368421052628</v>
      </c>
      <c r="O134" s="7">
        <v>8.1578947368421044</v>
      </c>
      <c r="P134" s="7">
        <v>7.0372222222222227</v>
      </c>
      <c r="Q134" s="7">
        <v>6.5789473684210522</v>
      </c>
      <c r="R134" s="7">
        <v>6.4042105263157909</v>
      </c>
      <c r="S134" s="7">
        <v>5.7416666666666671</v>
      </c>
      <c r="T134" s="7">
        <v>7.2918750000000001</v>
      </c>
      <c r="U134" s="110" t="s">
        <v>399</v>
      </c>
      <c r="V134" s="7">
        <v>7.408333333333335</v>
      </c>
      <c r="W134" s="7">
        <v>6.7105263157894735</v>
      </c>
      <c r="X134" s="7">
        <v>4.912894736842107</v>
      </c>
      <c r="Y134" s="7">
        <v>4.118235294117647</v>
      </c>
      <c r="Z134" s="7">
        <v>5.2941176470588234</v>
      </c>
      <c r="AA134" s="7">
        <v>5.9261111111111129</v>
      </c>
      <c r="AB134" s="7">
        <v>5.881764705882353</v>
      </c>
      <c r="AC134" s="7">
        <v>5.9266666666666667</v>
      </c>
      <c r="AD134" s="7">
        <v>5.1315789473684212</v>
      </c>
      <c r="AE134" s="7">
        <v>4.7368421052631575</v>
      </c>
      <c r="AF134" s="7">
        <v>5.5882352941176467</v>
      </c>
      <c r="AG134" s="7">
        <v>8.1835964912280712</v>
      </c>
      <c r="AH134" s="7">
        <v>8.5526315789473681</v>
      </c>
      <c r="AI134" s="7">
        <v>9.117647058823529</v>
      </c>
      <c r="AJ134" s="7">
        <v>7.0366666666666662</v>
      </c>
      <c r="AK134" s="7">
        <v>7.8441176470588232</v>
      </c>
      <c r="AL134" s="7">
        <v>5.5555555555555571</v>
      </c>
      <c r="AM134" s="7">
        <v>5</v>
      </c>
      <c r="AN134" s="7">
        <v>6.1111111111111107</v>
      </c>
      <c r="AO134" s="7">
        <v>6.8629411764705921</v>
      </c>
      <c r="AP134" s="7">
        <v>6.4581249999999999</v>
      </c>
      <c r="AQ134" s="7">
        <v>7.5006250000000003</v>
      </c>
      <c r="AR134" s="7" t="s">
        <v>399</v>
      </c>
      <c r="AS134" s="7">
        <v>4.5610526315789475</v>
      </c>
      <c r="AT134" s="7" t="s">
        <v>399</v>
      </c>
      <c r="AU134" s="7">
        <v>5.5566666666666675</v>
      </c>
      <c r="AV134" s="7">
        <v>6.1122222222222229</v>
      </c>
      <c r="AW134" s="7">
        <v>8.235294117647058</v>
      </c>
      <c r="AX134" s="7">
        <v>8.596842105263157</v>
      </c>
    </row>
    <row r="135" spans="1:50" x14ac:dyDescent="0.35">
      <c r="A135" s="94" t="s">
        <v>332</v>
      </c>
      <c r="B135" s="94">
        <v>5</v>
      </c>
      <c r="C135" s="94" t="s">
        <v>46</v>
      </c>
      <c r="D135" s="7">
        <v>6.8062500000000004</v>
      </c>
      <c r="E135" s="7">
        <v>6.1914285714285722</v>
      </c>
      <c r="F135" s="7">
        <v>6.6671428571428573</v>
      </c>
      <c r="G135" s="7">
        <v>7.5</v>
      </c>
      <c r="H135" s="7">
        <v>6.9537500000000003</v>
      </c>
      <c r="I135" s="7">
        <v>7.0850000000000009</v>
      </c>
      <c r="J135" s="7">
        <v>7.9175000000000004</v>
      </c>
      <c r="K135" s="7">
        <v>5.9375</v>
      </c>
      <c r="L135" s="7">
        <v>6.875</v>
      </c>
      <c r="M135" s="7">
        <v>7.734375</v>
      </c>
      <c r="N135" s="7">
        <v>8.4375</v>
      </c>
      <c r="O135" s="7">
        <v>7.8125</v>
      </c>
      <c r="P135" s="7">
        <v>7.5</v>
      </c>
      <c r="Q135" s="7">
        <v>7.1875</v>
      </c>
      <c r="R135" s="7">
        <v>6.4600000000000009</v>
      </c>
      <c r="S135" s="7">
        <v>6.1928571428571431</v>
      </c>
      <c r="T135" s="7">
        <v>6.6671428571428573</v>
      </c>
      <c r="U135" s="110" t="s">
        <v>399</v>
      </c>
      <c r="V135" s="7">
        <v>9.0485714285714298</v>
      </c>
      <c r="W135" s="7">
        <v>7.5</v>
      </c>
      <c r="X135" s="7">
        <v>3.75</v>
      </c>
      <c r="Y135" s="7">
        <v>3.7499999999999991</v>
      </c>
      <c r="Z135" s="7">
        <v>3.3328571428571427</v>
      </c>
      <c r="AA135" s="7">
        <v>6.2506250000000003</v>
      </c>
      <c r="AB135" s="7">
        <v>5.7142857142857144</v>
      </c>
      <c r="AC135" s="7">
        <v>6.6675000000000004</v>
      </c>
      <c r="AD135" s="7">
        <v>5</v>
      </c>
      <c r="AE135" s="7">
        <v>4.6875</v>
      </c>
      <c r="AF135" s="7">
        <v>5.3125</v>
      </c>
      <c r="AG135" s="7">
        <v>7.7169791666666674</v>
      </c>
      <c r="AH135" s="7">
        <v>7.8125</v>
      </c>
      <c r="AI135" s="7">
        <v>8.75</v>
      </c>
      <c r="AJ135" s="7">
        <v>6.2487499999999994</v>
      </c>
      <c r="AK135" s="7">
        <v>8.5728571428571438</v>
      </c>
      <c r="AL135" s="7">
        <v>5.625</v>
      </c>
      <c r="AM135" s="7">
        <v>5</v>
      </c>
      <c r="AN135" s="7">
        <v>6.25</v>
      </c>
      <c r="AO135" s="7">
        <v>7.2918750000000001</v>
      </c>
      <c r="AP135" s="7">
        <v>7.6185714285714283</v>
      </c>
      <c r="AQ135" s="7">
        <v>7.62</v>
      </c>
      <c r="AR135" s="7" t="s">
        <v>399</v>
      </c>
      <c r="AS135" s="7">
        <v>3.75</v>
      </c>
      <c r="AT135" s="7" t="s">
        <v>399</v>
      </c>
      <c r="AU135" s="7">
        <v>6.2525000000000013</v>
      </c>
      <c r="AV135" s="7">
        <v>6.2512500000000006</v>
      </c>
      <c r="AW135" s="7">
        <v>7.6185714285714283</v>
      </c>
      <c r="AX135" s="7">
        <v>8.7512500000000006</v>
      </c>
    </row>
    <row r="136" spans="1:50" x14ac:dyDescent="0.35">
      <c r="A136" s="94" t="s">
        <v>332</v>
      </c>
      <c r="B136" s="94">
        <v>5</v>
      </c>
      <c r="C136" s="94" t="s">
        <v>62</v>
      </c>
      <c r="D136" s="7">
        <v>7.556</v>
      </c>
      <c r="E136" s="7">
        <v>6.3330000000000002</v>
      </c>
      <c r="F136" s="7">
        <v>8.3339999999999996</v>
      </c>
      <c r="G136" s="7">
        <v>8.0010000000000012</v>
      </c>
      <c r="H136" s="7">
        <v>6.9520833333333343</v>
      </c>
      <c r="I136" s="7">
        <v>7.0020000000000007</v>
      </c>
      <c r="J136" s="7">
        <v>6.6675000000000004</v>
      </c>
      <c r="K136" s="7">
        <v>6.25</v>
      </c>
      <c r="L136" s="7">
        <v>7.5</v>
      </c>
      <c r="M136" s="7">
        <v>7.125</v>
      </c>
      <c r="N136" s="7">
        <v>7.5</v>
      </c>
      <c r="O136" s="7">
        <v>8.25</v>
      </c>
      <c r="P136" s="7">
        <v>6.666666666666667</v>
      </c>
      <c r="Q136" s="7">
        <v>6</v>
      </c>
      <c r="R136" s="7">
        <v>6.5</v>
      </c>
      <c r="S136" s="7">
        <v>5.3330000000000002</v>
      </c>
      <c r="T136" s="7">
        <v>8.3337500000000002</v>
      </c>
      <c r="U136" s="110" t="s">
        <v>399</v>
      </c>
      <c r="V136" s="7">
        <v>6.3340000000000005</v>
      </c>
      <c r="W136" s="7">
        <v>6</v>
      </c>
      <c r="X136" s="7">
        <v>5.6675000000000004</v>
      </c>
      <c r="Y136" s="7">
        <v>4.4455555555555559</v>
      </c>
      <c r="Z136" s="7">
        <v>6.666666666666667</v>
      </c>
      <c r="AA136" s="7">
        <v>5.7405555555555559</v>
      </c>
      <c r="AB136" s="7">
        <v>6.2955555555555556</v>
      </c>
      <c r="AC136" s="7">
        <v>5.1855555555555561</v>
      </c>
      <c r="AD136" s="7">
        <v>5.25</v>
      </c>
      <c r="AE136" s="7">
        <v>4.75</v>
      </c>
      <c r="AF136" s="7">
        <v>5.833333333333333</v>
      </c>
      <c r="AG136" s="7">
        <v>8.812750000000003</v>
      </c>
      <c r="AH136" s="7">
        <v>9.75</v>
      </c>
      <c r="AI136" s="7">
        <v>9.375</v>
      </c>
      <c r="AJ136" s="7">
        <v>7.4077777777777776</v>
      </c>
      <c r="AK136" s="7">
        <v>8.1488888888888891</v>
      </c>
      <c r="AL136" s="7">
        <v>5.6483333333333334</v>
      </c>
      <c r="AM136" s="7">
        <v>5.1855555555555561</v>
      </c>
      <c r="AN136" s="7">
        <v>6.1111111111111107</v>
      </c>
      <c r="AO136" s="7">
        <v>6.6668750000000001</v>
      </c>
      <c r="AP136" s="7">
        <v>5.8337500000000002</v>
      </c>
      <c r="AQ136" s="7">
        <v>7.5</v>
      </c>
      <c r="AR136" s="7" t="s">
        <v>399</v>
      </c>
      <c r="AS136" s="7">
        <v>5.3330000000000002</v>
      </c>
      <c r="AT136" s="7" t="s">
        <v>399</v>
      </c>
      <c r="AU136" s="7">
        <v>5</v>
      </c>
      <c r="AV136" s="7">
        <v>6.0010000000000003</v>
      </c>
      <c r="AW136" s="7">
        <v>8.5188888888888883</v>
      </c>
      <c r="AX136" s="7">
        <v>8.3330000000000002</v>
      </c>
    </row>
    <row r="137" spans="1:50" x14ac:dyDescent="0.35">
      <c r="A137" s="94" t="s">
        <v>333</v>
      </c>
      <c r="B137" s="94">
        <v>5</v>
      </c>
      <c r="C137" s="94" t="s">
        <v>407</v>
      </c>
      <c r="D137" s="7">
        <v>6.9198484848484858</v>
      </c>
      <c r="E137" s="7">
        <v>6.9700000000000015</v>
      </c>
      <c r="F137" s="7">
        <v>7.0009999999999994</v>
      </c>
      <c r="G137" s="7">
        <v>7.0009999999999994</v>
      </c>
      <c r="H137" s="7">
        <v>5.9090909090909092</v>
      </c>
      <c r="I137" s="7">
        <v>5.6675000000000004</v>
      </c>
      <c r="J137" s="7">
        <v>5.6136842105263156</v>
      </c>
      <c r="K137" s="7">
        <v>5.4761904761904763</v>
      </c>
      <c r="L137" s="7">
        <v>7.1428571428571432</v>
      </c>
      <c r="M137" s="7">
        <v>6.063825757575759</v>
      </c>
      <c r="N137" s="7">
        <v>5.3409090909090908</v>
      </c>
      <c r="O137" s="7">
        <v>7.625</v>
      </c>
      <c r="P137" s="7">
        <v>5.9090909090909092</v>
      </c>
      <c r="Q137" s="7">
        <v>5.375</v>
      </c>
      <c r="R137" s="7">
        <v>4.9245454545454557</v>
      </c>
      <c r="S137" s="7">
        <v>4.5005000000000006</v>
      </c>
      <c r="T137" s="7">
        <v>5.8733333333333331</v>
      </c>
      <c r="U137" s="110" t="s">
        <v>399</v>
      </c>
      <c r="V137" s="7">
        <v>4.6033333333333335</v>
      </c>
      <c r="W137" s="7">
        <v>5.625</v>
      </c>
      <c r="X137" s="7">
        <v>5.1515909090909098</v>
      </c>
      <c r="Y137" s="7">
        <v>5.438421052631579</v>
      </c>
      <c r="Z137" s="7">
        <v>5.0004545454545459</v>
      </c>
      <c r="AA137" s="7">
        <v>4.5452272727272733</v>
      </c>
      <c r="AB137" s="7">
        <v>5.0795238095238098</v>
      </c>
      <c r="AC137" s="7">
        <v>4.1266666666666669</v>
      </c>
      <c r="AD137" s="7">
        <v>2.7272727272727271</v>
      </c>
      <c r="AE137" s="7">
        <v>2.9545454545454546</v>
      </c>
      <c r="AF137" s="7">
        <v>2.5</v>
      </c>
      <c r="AG137" s="7">
        <v>7.5381060606060606</v>
      </c>
      <c r="AH137" s="7">
        <v>8.6904761904761898</v>
      </c>
      <c r="AI137" s="7">
        <v>8.875</v>
      </c>
      <c r="AJ137" s="7">
        <v>6.5005000000000006</v>
      </c>
      <c r="AK137" s="7">
        <v>7.1433333333333318</v>
      </c>
      <c r="AL137" s="7">
        <v>5.2843181818181826</v>
      </c>
      <c r="AM137" s="7">
        <v>5.2385714285714284</v>
      </c>
      <c r="AN137" s="7">
        <v>5.1136363636363633</v>
      </c>
      <c r="AO137" s="7">
        <v>5.833750000000002</v>
      </c>
      <c r="AP137" s="7">
        <v>6.8421052631578947</v>
      </c>
      <c r="AQ137" s="7">
        <v>5.2642105263157903</v>
      </c>
      <c r="AR137" s="7" t="s">
        <v>399</v>
      </c>
      <c r="AS137" s="7">
        <v>5.3966666666666665</v>
      </c>
      <c r="AT137" s="7" t="s">
        <v>399</v>
      </c>
      <c r="AU137" s="7">
        <v>3.6675000000000004</v>
      </c>
      <c r="AV137" s="7">
        <v>6.0323809523809526</v>
      </c>
      <c r="AW137" s="7">
        <v>6.5085714285714307</v>
      </c>
      <c r="AX137" s="7">
        <v>8</v>
      </c>
    </row>
    <row r="138" spans="1:50" x14ac:dyDescent="0.35">
      <c r="A138" s="94" t="s">
        <v>333</v>
      </c>
      <c r="B138" s="94">
        <v>5</v>
      </c>
      <c r="C138" s="94" t="s">
        <v>46</v>
      </c>
      <c r="D138" s="7">
        <v>6.7678787878787867</v>
      </c>
      <c r="E138" s="7">
        <v>6.666363636363636</v>
      </c>
      <c r="F138" s="7">
        <v>7.0010000000000003</v>
      </c>
      <c r="G138" s="7">
        <v>6.6669999999999998</v>
      </c>
      <c r="H138" s="7">
        <v>5.8145454545454545</v>
      </c>
      <c r="I138" s="7">
        <v>4.8490909090909096</v>
      </c>
      <c r="J138" s="7">
        <v>5.4545454545454541</v>
      </c>
      <c r="K138" s="7">
        <v>5.4545454545454541</v>
      </c>
      <c r="L138" s="7">
        <v>7.5</v>
      </c>
      <c r="M138" s="7">
        <v>5.53</v>
      </c>
      <c r="N138" s="7">
        <v>4.7727272727272725</v>
      </c>
      <c r="O138" s="7">
        <v>7.2727272727272725</v>
      </c>
      <c r="P138" s="7">
        <v>4.8472727272727267</v>
      </c>
      <c r="Q138" s="7">
        <v>5.2272727272727275</v>
      </c>
      <c r="R138" s="7">
        <v>5</v>
      </c>
      <c r="S138" s="7">
        <v>4.2427272727272731</v>
      </c>
      <c r="T138" s="7">
        <v>6.3330000000000002</v>
      </c>
      <c r="U138" s="110" t="s">
        <v>399</v>
      </c>
      <c r="V138" s="7">
        <v>6.0609090909090915</v>
      </c>
      <c r="W138" s="7">
        <v>6</v>
      </c>
      <c r="X138" s="7">
        <v>4.6972727272727273</v>
      </c>
      <c r="Y138" s="7">
        <v>5.5566666666666675</v>
      </c>
      <c r="Z138" s="7">
        <v>3.9390909090909094</v>
      </c>
      <c r="AA138" s="7">
        <v>3.939090909090909</v>
      </c>
      <c r="AB138" s="7">
        <v>3.9390909090909094</v>
      </c>
      <c r="AC138" s="7">
        <v>4.0000000000000009</v>
      </c>
      <c r="AD138" s="7">
        <v>1.25</v>
      </c>
      <c r="AE138" s="7">
        <v>1.5909090909090908</v>
      </c>
      <c r="AF138" s="7">
        <v>0.90909090909090906</v>
      </c>
      <c r="AG138" s="7">
        <v>6.9697727272727272</v>
      </c>
      <c r="AH138" s="7">
        <v>8.25</v>
      </c>
      <c r="AI138" s="7">
        <v>7.5</v>
      </c>
      <c r="AJ138" s="7">
        <v>6.6669999999999998</v>
      </c>
      <c r="AK138" s="7">
        <v>7.2727272727272725</v>
      </c>
      <c r="AL138" s="7">
        <v>4.3181818181818183</v>
      </c>
      <c r="AM138" s="7">
        <v>4.5454545454545459</v>
      </c>
      <c r="AN138" s="7">
        <v>4.0909090909090908</v>
      </c>
      <c r="AO138" s="7">
        <v>5.6063636363636364</v>
      </c>
      <c r="AP138" s="7">
        <v>6.97</v>
      </c>
      <c r="AQ138" s="7">
        <v>4.3340000000000005</v>
      </c>
      <c r="AR138" s="7" t="s">
        <v>399</v>
      </c>
      <c r="AS138" s="7">
        <v>5.3330000000000002</v>
      </c>
      <c r="AT138" s="7" t="s">
        <v>399</v>
      </c>
      <c r="AU138" s="7">
        <v>5.5577777777777788</v>
      </c>
      <c r="AV138" s="7">
        <v>8.0010000000000012</v>
      </c>
      <c r="AW138" s="7">
        <v>6.668000000000001</v>
      </c>
      <c r="AX138" s="7">
        <v>7.3330000000000002</v>
      </c>
    </row>
    <row r="139" spans="1:50" x14ac:dyDescent="0.35">
      <c r="A139" s="94" t="s">
        <v>333</v>
      </c>
      <c r="B139" s="94">
        <v>5</v>
      </c>
      <c r="C139" s="94" t="s">
        <v>62</v>
      </c>
      <c r="D139" s="7">
        <v>7.0718181818181822</v>
      </c>
      <c r="E139" s="7">
        <v>7.2736363636363643</v>
      </c>
      <c r="F139" s="7">
        <v>7.0010000000000003</v>
      </c>
      <c r="G139" s="7">
        <v>7.3350000000000009</v>
      </c>
      <c r="H139" s="7">
        <v>6.0036363636363639</v>
      </c>
      <c r="I139" s="7">
        <v>6.6677777777777782</v>
      </c>
      <c r="J139" s="7">
        <v>5.8324999999999996</v>
      </c>
      <c r="K139" s="7">
        <v>5.5</v>
      </c>
      <c r="L139" s="7">
        <v>6.75</v>
      </c>
      <c r="M139" s="7">
        <v>6.5976515151515152</v>
      </c>
      <c r="N139" s="7">
        <v>5.9090909090909092</v>
      </c>
      <c r="O139" s="7">
        <v>8.0555555555555554</v>
      </c>
      <c r="P139" s="7">
        <v>6.9709090909090916</v>
      </c>
      <c r="Q139" s="7">
        <v>5.5555555555555554</v>
      </c>
      <c r="R139" s="7">
        <v>4.8490909090909096</v>
      </c>
      <c r="S139" s="7">
        <v>4.8155555555555551</v>
      </c>
      <c r="T139" s="7">
        <v>5.455454545454546</v>
      </c>
      <c r="U139" s="110" t="s">
        <v>399</v>
      </c>
      <c r="V139" s="7">
        <v>3</v>
      </c>
      <c r="W139" s="7">
        <v>5.25</v>
      </c>
      <c r="X139" s="7">
        <v>5.6059090909090905</v>
      </c>
      <c r="Y139" s="7">
        <v>5.331999999999999</v>
      </c>
      <c r="Z139" s="7">
        <v>6.0618181818181824</v>
      </c>
      <c r="AA139" s="7">
        <v>5.1513636363636364</v>
      </c>
      <c r="AB139" s="7">
        <v>6.3340000000000005</v>
      </c>
      <c r="AC139" s="7">
        <v>4.2418181818181813</v>
      </c>
      <c r="AD139" s="7">
        <v>4.2045454545454541</v>
      </c>
      <c r="AE139" s="7">
        <v>4.3181818181818183</v>
      </c>
      <c r="AF139" s="7">
        <v>4.25</v>
      </c>
      <c r="AG139" s="7">
        <v>8.1064393939393948</v>
      </c>
      <c r="AH139" s="7">
        <v>9.0909090909090917</v>
      </c>
      <c r="AI139" s="7">
        <v>10</v>
      </c>
      <c r="AJ139" s="7">
        <v>6.3340000000000005</v>
      </c>
      <c r="AK139" s="7">
        <v>7.0010000000000003</v>
      </c>
      <c r="AL139" s="7">
        <v>6.2504545454545459</v>
      </c>
      <c r="AM139" s="7">
        <v>6.0010000000000003</v>
      </c>
      <c r="AN139" s="7">
        <v>6.1363636363636367</v>
      </c>
      <c r="AO139" s="7">
        <v>6.1116666666666672</v>
      </c>
      <c r="AP139" s="7">
        <v>6.6662499999999998</v>
      </c>
      <c r="AQ139" s="7">
        <v>6.2977777777777781</v>
      </c>
      <c r="AR139" s="7" t="s">
        <v>399</v>
      </c>
      <c r="AS139" s="7">
        <v>5.4545454545454541</v>
      </c>
      <c r="AT139" s="7" t="s">
        <v>399</v>
      </c>
      <c r="AU139" s="7">
        <v>2.1209090909090906</v>
      </c>
      <c r="AV139" s="7">
        <v>4.2427272727272731</v>
      </c>
      <c r="AW139" s="7">
        <v>6.3636363636363633</v>
      </c>
      <c r="AX139" s="7">
        <v>8.6669999999999998</v>
      </c>
    </row>
    <row r="140" spans="1:50" x14ac:dyDescent="0.35">
      <c r="A140" s="94" t="s">
        <v>458</v>
      </c>
      <c r="B140" s="94">
        <v>5</v>
      </c>
      <c r="C140" s="94" t="s">
        <v>407</v>
      </c>
      <c r="D140" s="7">
        <v>5.6486111111111112</v>
      </c>
      <c r="E140" s="7">
        <v>5.5566666666666675</v>
      </c>
      <c r="F140" s="7">
        <v>7.3340000000000005</v>
      </c>
      <c r="G140" s="7">
        <v>4.6659999999999995</v>
      </c>
      <c r="H140" s="7">
        <v>5.4281944444444443</v>
      </c>
      <c r="I140" s="7">
        <v>5</v>
      </c>
      <c r="J140" s="7">
        <v>5</v>
      </c>
      <c r="K140" s="7">
        <v>5.5</v>
      </c>
      <c r="L140" s="7">
        <v>6.666666666666667</v>
      </c>
      <c r="M140" s="7">
        <v>5.902916666666667</v>
      </c>
      <c r="N140" s="7">
        <v>6.25</v>
      </c>
      <c r="O140" s="7">
        <v>6.666666666666667</v>
      </c>
      <c r="P140" s="7">
        <v>6.1116666666666672</v>
      </c>
      <c r="Q140" s="7">
        <v>4.583333333333333</v>
      </c>
      <c r="R140" s="7">
        <v>5.8350000000000009</v>
      </c>
      <c r="S140" s="7">
        <v>5.001666666666666</v>
      </c>
      <c r="T140" s="7" t="s">
        <v>399</v>
      </c>
      <c r="U140" s="7" t="s">
        <v>399</v>
      </c>
      <c r="V140" s="7">
        <v>6.6659999999999995</v>
      </c>
      <c r="W140" s="7">
        <v>5</v>
      </c>
      <c r="X140" s="7">
        <v>6.6675000000000004</v>
      </c>
      <c r="Y140" s="7">
        <v>8.0020000000000007</v>
      </c>
      <c r="Z140" s="7">
        <v>6.1116666666666672</v>
      </c>
      <c r="AA140" s="7">
        <v>4.7208333333333341</v>
      </c>
      <c r="AB140" s="7">
        <v>3.8866666666666667</v>
      </c>
      <c r="AC140" s="7">
        <v>5.5549999999999997</v>
      </c>
      <c r="AD140" s="7">
        <v>4.791666666666667</v>
      </c>
      <c r="AE140" s="7">
        <v>5</v>
      </c>
      <c r="AF140" s="7">
        <v>4.583333333333333</v>
      </c>
      <c r="AG140" s="7">
        <v>6.25</v>
      </c>
      <c r="AH140" s="7">
        <v>7.5</v>
      </c>
      <c r="AI140" s="7">
        <v>7.5</v>
      </c>
      <c r="AJ140" s="7">
        <v>5</v>
      </c>
      <c r="AK140" s="7">
        <v>5</v>
      </c>
      <c r="AL140" s="7">
        <v>5.7641666666666671</v>
      </c>
      <c r="AM140" s="7">
        <v>7.3340000000000005</v>
      </c>
      <c r="AN140" s="7">
        <v>5.416666666666667</v>
      </c>
      <c r="AO140" s="7">
        <v>6.1116666666666672</v>
      </c>
      <c r="AP140" s="7">
        <v>6.1116666666666672</v>
      </c>
      <c r="AQ140" s="7">
        <v>6.1116666666666672</v>
      </c>
      <c r="AR140" s="7" t="s">
        <v>399</v>
      </c>
      <c r="AS140" s="7">
        <v>5</v>
      </c>
      <c r="AT140" s="7" t="s">
        <v>399</v>
      </c>
      <c r="AU140" s="7">
        <v>3.3333333333333335</v>
      </c>
      <c r="AV140" s="7">
        <v>3.8900000000000006</v>
      </c>
      <c r="AW140" s="7">
        <v>6.1116666666666672</v>
      </c>
      <c r="AX140" s="7">
        <v>5</v>
      </c>
    </row>
    <row r="141" spans="1:50" x14ac:dyDescent="0.35">
      <c r="A141" s="94" t="s">
        <v>458</v>
      </c>
      <c r="B141" s="94">
        <v>5</v>
      </c>
      <c r="C141" s="94" t="s">
        <v>46</v>
      </c>
      <c r="D141" t="s">
        <v>399</v>
      </c>
      <c r="E141" t="s">
        <v>399</v>
      </c>
      <c r="F141" t="s">
        <v>399</v>
      </c>
      <c r="G141" t="s">
        <v>399</v>
      </c>
      <c r="H141" t="s">
        <v>399</v>
      </c>
      <c r="I141" t="s">
        <v>399</v>
      </c>
      <c r="J141" t="s">
        <v>399</v>
      </c>
      <c r="K141" t="s">
        <v>399</v>
      </c>
      <c r="L141" t="s">
        <v>399</v>
      </c>
      <c r="M141" t="s">
        <v>399</v>
      </c>
      <c r="N141" t="s">
        <v>399</v>
      </c>
      <c r="O141" t="s">
        <v>399</v>
      </c>
      <c r="P141" t="s">
        <v>399</v>
      </c>
      <c r="Q141" t="s">
        <v>399</v>
      </c>
      <c r="R141" t="s">
        <v>399</v>
      </c>
      <c r="S141" t="s">
        <v>399</v>
      </c>
      <c r="T141" t="s">
        <v>399</v>
      </c>
      <c r="U141" t="s">
        <v>399</v>
      </c>
      <c r="V141" t="s">
        <v>399</v>
      </c>
      <c r="W141" t="s">
        <v>399</v>
      </c>
      <c r="X141" t="s">
        <v>399</v>
      </c>
      <c r="Y141" t="s">
        <v>399</v>
      </c>
      <c r="Z141" t="s">
        <v>399</v>
      </c>
      <c r="AA141" t="s">
        <v>399</v>
      </c>
      <c r="AB141" t="s">
        <v>399</v>
      </c>
      <c r="AC141" t="s">
        <v>399</v>
      </c>
      <c r="AD141" t="s">
        <v>399</v>
      </c>
      <c r="AE141" t="s">
        <v>399</v>
      </c>
      <c r="AF141" t="s">
        <v>399</v>
      </c>
      <c r="AG141" t="s">
        <v>399</v>
      </c>
      <c r="AH141" t="s">
        <v>399</v>
      </c>
      <c r="AI141" t="s">
        <v>399</v>
      </c>
      <c r="AJ141" t="s">
        <v>399</v>
      </c>
      <c r="AK141" t="s">
        <v>399</v>
      </c>
      <c r="AL141" t="s">
        <v>399</v>
      </c>
      <c r="AM141" t="s">
        <v>399</v>
      </c>
      <c r="AN141" t="s">
        <v>399</v>
      </c>
      <c r="AO141" t="s">
        <v>399</v>
      </c>
      <c r="AP141" t="s">
        <v>399</v>
      </c>
      <c r="AQ141" t="s">
        <v>399</v>
      </c>
      <c r="AR141" t="s">
        <v>399</v>
      </c>
      <c r="AS141" t="s">
        <v>399</v>
      </c>
      <c r="AT141" t="s">
        <v>399</v>
      </c>
      <c r="AU141" t="s">
        <v>399</v>
      </c>
      <c r="AV141" t="s">
        <v>399</v>
      </c>
      <c r="AW141" t="s">
        <v>399</v>
      </c>
      <c r="AX141" t="s">
        <v>399</v>
      </c>
    </row>
    <row r="142" spans="1:50" x14ac:dyDescent="0.35">
      <c r="A142" s="94" t="s">
        <v>457</v>
      </c>
      <c r="B142" s="94">
        <v>5</v>
      </c>
      <c r="C142" s="94" t="s">
        <v>62</v>
      </c>
      <c r="D142" t="s">
        <v>399</v>
      </c>
      <c r="E142" s="7" t="s">
        <v>399</v>
      </c>
      <c r="F142" s="7" t="s">
        <v>399</v>
      </c>
      <c r="G142" s="7" t="s">
        <v>399</v>
      </c>
      <c r="H142" s="7" t="s">
        <v>399</v>
      </c>
      <c r="I142" s="7" t="s">
        <v>399</v>
      </c>
      <c r="J142" s="7" t="s">
        <v>399</v>
      </c>
      <c r="K142" s="7" t="s">
        <v>399</v>
      </c>
      <c r="L142" s="7" t="s">
        <v>399</v>
      </c>
      <c r="M142" s="7" t="s">
        <v>399</v>
      </c>
      <c r="N142" s="7" t="s">
        <v>399</v>
      </c>
      <c r="O142" s="7" t="s">
        <v>399</v>
      </c>
      <c r="P142" s="7" t="s">
        <v>399</v>
      </c>
      <c r="Q142" s="7" t="s">
        <v>399</v>
      </c>
      <c r="R142" s="7" t="s">
        <v>399</v>
      </c>
      <c r="S142" s="7" t="s">
        <v>399</v>
      </c>
      <c r="T142" s="7" t="s">
        <v>399</v>
      </c>
      <c r="U142" s="110" t="s">
        <v>399</v>
      </c>
      <c r="V142" s="7" t="s">
        <v>399</v>
      </c>
      <c r="W142" s="7" t="s">
        <v>399</v>
      </c>
      <c r="X142" s="7" t="s">
        <v>399</v>
      </c>
      <c r="Y142" s="7" t="s">
        <v>399</v>
      </c>
      <c r="Z142" s="7" t="s">
        <v>399</v>
      </c>
      <c r="AA142" s="7" t="s">
        <v>399</v>
      </c>
      <c r="AB142" s="7" t="s">
        <v>399</v>
      </c>
      <c r="AC142" s="7" t="s">
        <v>399</v>
      </c>
      <c r="AD142" s="7" t="s">
        <v>399</v>
      </c>
      <c r="AE142" s="7" t="s">
        <v>399</v>
      </c>
      <c r="AF142" s="7" t="s">
        <v>399</v>
      </c>
      <c r="AG142" s="7" t="s">
        <v>399</v>
      </c>
      <c r="AH142" s="7" t="s">
        <v>399</v>
      </c>
      <c r="AI142" s="7" t="s">
        <v>399</v>
      </c>
      <c r="AJ142" s="7" t="s">
        <v>399</v>
      </c>
      <c r="AK142" s="7" t="s">
        <v>399</v>
      </c>
      <c r="AL142" s="7" t="s">
        <v>399</v>
      </c>
      <c r="AM142" s="7" t="s">
        <v>399</v>
      </c>
      <c r="AN142" s="7" t="s">
        <v>399</v>
      </c>
      <c r="AO142" s="7" t="s">
        <v>399</v>
      </c>
      <c r="AP142" s="7" t="s">
        <v>399</v>
      </c>
      <c r="AQ142" s="7" t="s">
        <v>399</v>
      </c>
      <c r="AR142" s="7" t="s">
        <v>399</v>
      </c>
      <c r="AS142" s="7" t="s">
        <v>399</v>
      </c>
      <c r="AT142" s="7" t="s">
        <v>399</v>
      </c>
      <c r="AU142" s="7" t="s">
        <v>399</v>
      </c>
      <c r="AV142" s="7" t="s">
        <v>399</v>
      </c>
      <c r="AW142" s="7" t="s">
        <v>399</v>
      </c>
      <c r="AX142" s="7" t="s">
        <v>399</v>
      </c>
    </row>
    <row r="143" spans="1:50" x14ac:dyDescent="0.35">
      <c r="A143" s="94" t="s">
        <v>460</v>
      </c>
      <c r="B143" s="94">
        <v>5</v>
      </c>
      <c r="C143" s="94" t="s">
        <v>407</v>
      </c>
      <c r="D143" s="7">
        <v>5.7586363636363638</v>
      </c>
      <c r="E143" s="7">
        <v>5.6669999999999998</v>
      </c>
      <c r="F143" s="7">
        <v>7.5012500000000006</v>
      </c>
      <c r="G143" s="7">
        <v>5.1866666666666674</v>
      </c>
      <c r="H143" s="7">
        <v>7.4435606060606059</v>
      </c>
      <c r="I143" s="7">
        <v>7.5012500000000006</v>
      </c>
      <c r="J143" s="7">
        <v>8.1488888888888891</v>
      </c>
      <c r="K143" s="7">
        <v>6.5</v>
      </c>
      <c r="L143" s="7">
        <v>7.0454545454545459</v>
      </c>
      <c r="M143" s="7">
        <v>7.1721969696969703</v>
      </c>
      <c r="N143" s="7">
        <v>7.5</v>
      </c>
      <c r="O143" s="7">
        <v>7.75</v>
      </c>
      <c r="P143" s="7">
        <v>7.2745454545454553</v>
      </c>
      <c r="Q143" s="7">
        <v>6.3636363636363633</v>
      </c>
      <c r="R143" s="7">
        <v>5.4559090909090919</v>
      </c>
      <c r="S143" s="7">
        <v>6.6688888888888904</v>
      </c>
      <c r="T143" s="7">
        <v>5.455454545454546</v>
      </c>
      <c r="U143" s="7" t="s">
        <v>399</v>
      </c>
      <c r="V143" s="7">
        <v>8</v>
      </c>
      <c r="W143" s="7">
        <v>8.4090909090909083</v>
      </c>
      <c r="X143" s="7">
        <v>7.1680000000000019</v>
      </c>
      <c r="Y143" s="7">
        <v>8.0020000000000007</v>
      </c>
      <c r="Z143" s="7">
        <v>6.3340000000000005</v>
      </c>
      <c r="AA143" s="7">
        <v>5.6665000000000001</v>
      </c>
      <c r="AB143" s="7">
        <v>6.3340000000000005</v>
      </c>
      <c r="AC143" s="7">
        <v>5.4162500000000007</v>
      </c>
      <c r="AD143" s="7">
        <v>4.8863636363636367</v>
      </c>
      <c r="AE143" s="7">
        <v>4.5454545454545459</v>
      </c>
      <c r="AF143" s="7">
        <v>5.2272727272727275</v>
      </c>
      <c r="AG143" s="7">
        <v>7.5508333333333351</v>
      </c>
      <c r="AH143" s="7">
        <v>7.9545454545454541</v>
      </c>
      <c r="AI143" s="7">
        <v>9.0909090909090917</v>
      </c>
      <c r="AJ143" s="7">
        <v>6.6672727272727279</v>
      </c>
      <c r="AK143" s="7">
        <v>6.3340000000000005</v>
      </c>
      <c r="AL143" s="7">
        <v>5.7915000000000001</v>
      </c>
      <c r="AM143" s="7">
        <v>5.9255555555555555</v>
      </c>
      <c r="AN143" s="7">
        <v>5.75</v>
      </c>
      <c r="AO143" s="7">
        <v>6.8527777777777779</v>
      </c>
      <c r="AP143" s="7">
        <v>7.9175000000000004</v>
      </c>
      <c r="AQ143" s="7">
        <v>5.2385714285714284</v>
      </c>
      <c r="AR143" s="7" t="s">
        <v>399</v>
      </c>
      <c r="AS143" s="7">
        <v>6.6669999999999998</v>
      </c>
      <c r="AT143" s="7" t="s">
        <v>399</v>
      </c>
      <c r="AU143" s="7">
        <v>4.3350000000000009</v>
      </c>
      <c r="AV143" s="7">
        <v>5.1509090909090904</v>
      </c>
      <c r="AW143" s="7">
        <v>7.0020000000000007</v>
      </c>
      <c r="AX143" s="7">
        <v>8.1488888888888891</v>
      </c>
    </row>
    <row r="144" spans="1:50" x14ac:dyDescent="0.35">
      <c r="A144" s="94" t="s">
        <v>460</v>
      </c>
      <c r="B144" s="94">
        <v>5</v>
      </c>
      <c r="C144" s="94" t="s">
        <v>46</v>
      </c>
      <c r="D144" t="s">
        <v>399</v>
      </c>
      <c r="E144" t="s">
        <v>399</v>
      </c>
      <c r="F144" t="s">
        <v>399</v>
      </c>
      <c r="G144" t="s">
        <v>399</v>
      </c>
      <c r="H144" t="s">
        <v>399</v>
      </c>
      <c r="I144" t="s">
        <v>399</v>
      </c>
      <c r="J144" t="s">
        <v>399</v>
      </c>
      <c r="K144" t="s">
        <v>399</v>
      </c>
      <c r="L144" t="s">
        <v>399</v>
      </c>
      <c r="M144" t="s">
        <v>399</v>
      </c>
      <c r="N144" t="s">
        <v>399</v>
      </c>
      <c r="O144" t="s">
        <v>399</v>
      </c>
      <c r="P144" t="s">
        <v>399</v>
      </c>
      <c r="Q144" t="s">
        <v>399</v>
      </c>
      <c r="R144" t="s">
        <v>399</v>
      </c>
      <c r="S144" t="s">
        <v>399</v>
      </c>
      <c r="T144" t="s">
        <v>399</v>
      </c>
      <c r="U144" t="s">
        <v>399</v>
      </c>
      <c r="V144" t="s">
        <v>399</v>
      </c>
      <c r="W144" t="s">
        <v>399</v>
      </c>
      <c r="X144" t="s">
        <v>399</v>
      </c>
      <c r="Y144" t="s">
        <v>399</v>
      </c>
      <c r="Z144" t="s">
        <v>399</v>
      </c>
      <c r="AA144" t="s">
        <v>399</v>
      </c>
      <c r="AB144" t="s">
        <v>399</v>
      </c>
      <c r="AC144" t="s">
        <v>399</v>
      </c>
      <c r="AD144" t="s">
        <v>399</v>
      </c>
      <c r="AE144" t="s">
        <v>399</v>
      </c>
      <c r="AF144" t="s">
        <v>399</v>
      </c>
      <c r="AG144" t="s">
        <v>399</v>
      </c>
      <c r="AH144" t="s">
        <v>399</v>
      </c>
      <c r="AI144" t="s">
        <v>399</v>
      </c>
      <c r="AJ144" t="s">
        <v>399</v>
      </c>
      <c r="AK144" t="s">
        <v>399</v>
      </c>
      <c r="AL144" t="s">
        <v>399</v>
      </c>
      <c r="AM144" t="s">
        <v>399</v>
      </c>
      <c r="AN144" t="s">
        <v>399</v>
      </c>
      <c r="AO144" t="s">
        <v>399</v>
      </c>
      <c r="AP144" t="s">
        <v>399</v>
      </c>
      <c r="AQ144" t="s">
        <v>399</v>
      </c>
      <c r="AR144" t="s">
        <v>399</v>
      </c>
      <c r="AS144" t="s">
        <v>399</v>
      </c>
      <c r="AT144" t="s">
        <v>399</v>
      </c>
      <c r="AU144" t="s">
        <v>399</v>
      </c>
      <c r="AV144" t="s">
        <v>399</v>
      </c>
      <c r="AW144" t="s">
        <v>399</v>
      </c>
      <c r="AX144" t="s">
        <v>399</v>
      </c>
    </row>
    <row r="145" spans="1:50" ht="19" customHeight="1" x14ac:dyDescent="0.35">
      <c r="A145" s="94" t="s">
        <v>460</v>
      </c>
      <c r="B145" s="94">
        <v>5</v>
      </c>
      <c r="C145" s="94" t="s">
        <v>62</v>
      </c>
      <c r="D145" s="7">
        <v>5.9528571428571428</v>
      </c>
      <c r="E145" s="7">
        <v>5.2371428571428567</v>
      </c>
      <c r="F145" s="7">
        <v>7.62</v>
      </c>
      <c r="G145" s="7">
        <v>5.0016666666666678</v>
      </c>
      <c r="H145" s="7">
        <v>6.815952380952381</v>
      </c>
      <c r="I145" s="7">
        <v>7.2233333333333336</v>
      </c>
      <c r="J145" s="7">
        <v>7.62</v>
      </c>
      <c r="K145" s="7">
        <v>6.0714285714285712</v>
      </c>
      <c r="L145" s="7">
        <v>6.0714285714285712</v>
      </c>
      <c r="M145" s="7">
        <v>6.8457142857142861</v>
      </c>
      <c r="N145" s="7">
        <v>6.7857142857142856</v>
      </c>
      <c r="O145" s="7">
        <v>7.8571428571428568</v>
      </c>
      <c r="P145" s="7">
        <v>6.6685714285714299</v>
      </c>
      <c r="Q145" s="7">
        <v>6.0714285714285712</v>
      </c>
      <c r="R145" s="7">
        <v>5.4778571428571441</v>
      </c>
      <c r="S145" s="7">
        <v>6.1133333333333333</v>
      </c>
      <c r="T145" s="7">
        <v>5.7157142857142862</v>
      </c>
      <c r="U145" s="7" t="s">
        <v>399</v>
      </c>
      <c r="V145" s="7">
        <v>7.1428571428571432</v>
      </c>
      <c r="W145" s="7">
        <v>8.5714285714285712</v>
      </c>
      <c r="X145" s="7">
        <v>7.3828571428571435</v>
      </c>
      <c r="Y145" s="7">
        <v>7.6214285714285728</v>
      </c>
      <c r="Z145" s="7">
        <v>7.144285714285715</v>
      </c>
      <c r="AA145" s="7">
        <v>5.4757142857142851</v>
      </c>
      <c r="AB145" s="7">
        <v>5.7142857142857153</v>
      </c>
      <c r="AC145" s="7">
        <v>6</v>
      </c>
      <c r="AD145" s="7">
        <v>4.6428571428571432</v>
      </c>
      <c r="AE145" s="7">
        <v>4.6428571428571432</v>
      </c>
      <c r="AF145" s="7">
        <v>4.6428571428571432</v>
      </c>
      <c r="AG145" s="7">
        <v>6.7264285714285714</v>
      </c>
      <c r="AH145" s="7">
        <v>7.8571428571428568</v>
      </c>
      <c r="AI145" s="7">
        <v>8.5714285714285712</v>
      </c>
      <c r="AJ145" s="7">
        <v>5.7142857142857144</v>
      </c>
      <c r="AK145" s="7">
        <v>4.7628571428571433</v>
      </c>
      <c r="AL145" s="7">
        <v>5.4164285714285709</v>
      </c>
      <c r="AM145" s="7">
        <v>5.5549999999999997</v>
      </c>
      <c r="AN145" s="7">
        <v>5.3571428571428568</v>
      </c>
      <c r="AO145" s="7">
        <v>6.3900000000000006</v>
      </c>
      <c r="AP145" s="7">
        <v>7.3340000000000005</v>
      </c>
      <c r="AQ145" s="7">
        <v>5.3340000000000005</v>
      </c>
      <c r="AR145" s="7" t="s">
        <v>399</v>
      </c>
      <c r="AS145" s="7">
        <v>5.5549999999999997</v>
      </c>
      <c r="AT145" s="7" t="s">
        <v>399</v>
      </c>
      <c r="AU145" s="7">
        <v>5.2400000000000011</v>
      </c>
      <c r="AV145" s="7">
        <v>4.7614285714285716</v>
      </c>
      <c r="AW145" s="7">
        <v>6.6685714285714299</v>
      </c>
      <c r="AX145" s="7">
        <v>9.3339999999999996</v>
      </c>
    </row>
  </sheetData>
  <sheetProtection algorithmName="SHA-512" hashValue="Yb4xkb642m4Jetd8hxuZxsWAgKFP0jw4oITh7vtrl6uMHV1RteQYPKNMerIEcgI9qhCB3AwD48sjJGKcn93nUw==" saltValue="dnzPZdB/VFPXR9g7tC6aUw==" spinCount="100000" sheet="1" objects="1" scenarios="1" sort="0" autoFilter="0" pivotTables="0"/>
  <autoFilter ref="A4:AQ136" xr:uid="{D843DED7-F105-4B9D-97D2-CD35B4B74B2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44438-9AF8-488D-9898-33784EB14C8F}">
  <dimension ref="A1:AK130"/>
  <sheetViews>
    <sheetView workbookViewId="0"/>
  </sheetViews>
  <sheetFormatPr defaultRowHeight="14.5" x14ac:dyDescent="0.35"/>
  <cols>
    <col min="1" max="1" width="22.54296875" customWidth="1"/>
    <col min="2" max="2" width="72.453125" style="26" customWidth="1"/>
  </cols>
  <sheetData>
    <row r="1" spans="1:37" ht="78" x14ac:dyDescent="0.45">
      <c r="B1" s="130" t="s">
        <v>464</v>
      </c>
      <c r="C1" t="s">
        <v>465</v>
      </c>
      <c r="D1" s="131" t="s">
        <v>307</v>
      </c>
      <c r="E1" s="131" t="s">
        <v>461</v>
      </c>
      <c r="F1" s="131" t="s">
        <v>308</v>
      </c>
      <c r="G1" s="131" t="s">
        <v>309</v>
      </c>
      <c r="H1" s="131" t="s">
        <v>310</v>
      </c>
      <c r="I1" s="131" t="s">
        <v>404</v>
      </c>
      <c r="J1" s="131" t="s">
        <v>311</v>
      </c>
      <c r="K1" s="131" t="s">
        <v>312</v>
      </c>
      <c r="L1" s="131" t="s">
        <v>313</v>
      </c>
      <c r="M1" s="131" t="s">
        <v>64</v>
      </c>
      <c r="N1" s="131" t="s">
        <v>314</v>
      </c>
      <c r="O1" s="131" t="s">
        <v>315</v>
      </c>
      <c r="P1" s="131" t="s">
        <v>316</v>
      </c>
      <c r="Q1" s="131" t="s">
        <v>317</v>
      </c>
      <c r="R1" s="131" t="s">
        <v>318</v>
      </c>
      <c r="S1" s="131" t="s">
        <v>319</v>
      </c>
      <c r="T1" s="131" t="s">
        <v>45</v>
      </c>
      <c r="U1" s="131" t="s">
        <v>320</v>
      </c>
      <c r="V1" s="131" t="s">
        <v>321</v>
      </c>
      <c r="W1" s="131" t="s">
        <v>322</v>
      </c>
      <c r="X1" s="131" t="s">
        <v>323</v>
      </c>
      <c r="Y1" s="131" t="s">
        <v>324</v>
      </c>
      <c r="Z1" s="131" t="s">
        <v>325</v>
      </c>
      <c r="AA1" s="131" t="s">
        <v>436</v>
      </c>
      <c r="AB1" s="131" t="s">
        <v>326</v>
      </c>
      <c r="AC1" s="131" t="s">
        <v>327</v>
      </c>
      <c r="AD1" s="131" t="s">
        <v>328</v>
      </c>
      <c r="AE1" s="131" t="s">
        <v>329</v>
      </c>
      <c r="AF1" s="131" t="s">
        <v>406</v>
      </c>
      <c r="AG1" s="131" t="s">
        <v>330</v>
      </c>
      <c r="AH1" s="131" t="s">
        <v>61</v>
      </c>
      <c r="AI1" s="131" t="s">
        <v>331</v>
      </c>
      <c r="AJ1" s="131" t="s">
        <v>332</v>
      </c>
      <c r="AK1" s="131" t="s">
        <v>333</v>
      </c>
    </row>
    <row r="2" spans="1:37" ht="15" customHeight="1" x14ac:dyDescent="0.35">
      <c r="A2" s="136" t="s">
        <v>466</v>
      </c>
      <c r="B2" s="137" t="s">
        <v>271</v>
      </c>
      <c r="C2" s="132" t="s">
        <v>306</v>
      </c>
      <c r="D2" s="132">
        <v>7</v>
      </c>
      <c r="E2" s="132">
        <v>6.1</v>
      </c>
      <c r="F2" s="132">
        <v>5.9</v>
      </c>
      <c r="G2" s="132">
        <v>5.9</v>
      </c>
      <c r="H2" s="132">
        <v>7.1</v>
      </c>
      <c r="I2" s="132">
        <v>6.3</v>
      </c>
      <c r="J2" s="132">
        <v>7</v>
      </c>
      <c r="K2" s="132">
        <v>6.1</v>
      </c>
      <c r="L2" s="132">
        <v>7.7</v>
      </c>
      <c r="M2" s="132">
        <v>7</v>
      </c>
      <c r="N2" s="132">
        <v>6.3</v>
      </c>
      <c r="O2" s="132">
        <v>6.8</v>
      </c>
      <c r="P2" s="132">
        <v>5.9</v>
      </c>
      <c r="Q2" s="132">
        <v>6.5</v>
      </c>
      <c r="R2" s="132">
        <v>8.8000000000000007</v>
      </c>
      <c r="S2" s="132">
        <v>6.1</v>
      </c>
      <c r="T2" s="132">
        <v>6</v>
      </c>
      <c r="U2" s="132">
        <v>6.2</v>
      </c>
      <c r="V2" s="132">
        <v>7.5</v>
      </c>
      <c r="W2" s="132">
        <v>6.6</v>
      </c>
      <c r="X2" s="132">
        <v>6.4</v>
      </c>
      <c r="Y2" s="132">
        <v>7</v>
      </c>
      <c r="Z2" s="132">
        <v>7.9</v>
      </c>
      <c r="AA2" s="132">
        <v>7.7</v>
      </c>
      <c r="AB2" s="132">
        <v>7</v>
      </c>
      <c r="AC2" s="132">
        <v>6.8</v>
      </c>
      <c r="AD2" s="132">
        <v>6.3</v>
      </c>
      <c r="AE2" s="132">
        <v>6.2</v>
      </c>
      <c r="AF2" s="132">
        <v>7.9</v>
      </c>
      <c r="AG2" s="132">
        <v>7.3</v>
      </c>
      <c r="AH2" s="132">
        <v>7.8</v>
      </c>
      <c r="AI2" s="132">
        <v>6.6</v>
      </c>
      <c r="AJ2" s="132">
        <v>7.7</v>
      </c>
      <c r="AK2" s="132">
        <v>6.4</v>
      </c>
    </row>
    <row r="3" spans="1:37" ht="18.75" customHeight="1" x14ac:dyDescent="0.35">
      <c r="A3" s="136"/>
      <c r="B3" s="137"/>
      <c r="C3" s="132" t="s">
        <v>46</v>
      </c>
      <c r="D3" s="132">
        <v>7.5</v>
      </c>
      <c r="E3" s="132">
        <v>6.2</v>
      </c>
      <c r="F3" s="132">
        <v>6.3</v>
      </c>
      <c r="G3" s="132">
        <v>5.6</v>
      </c>
      <c r="H3" s="132">
        <v>6.7</v>
      </c>
      <c r="I3" s="132">
        <v>6.2</v>
      </c>
      <c r="J3" s="132">
        <v>6.4</v>
      </c>
      <c r="K3" s="132">
        <v>6.4</v>
      </c>
      <c r="L3" s="132">
        <v>7.9</v>
      </c>
      <c r="M3" s="132" t="s">
        <v>399</v>
      </c>
      <c r="N3" s="132">
        <v>6.7</v>
      </c>
      <c r="O3" s="132">
        <v>6.3</v>
      </c>
      <c r="P3" s="132">
        <v>4.5999999999999996</v>
      </c>
      <c r="Q3" s="132">
        <v>6.6</v>
      </c>
      <c r="R3" s="132">
        <v>9.1999999999999993</v>
      </c>
      <c r="S3" s="132">
        <v>5.9</v>
      </c>
      <c r="T3" s="132">
        <v>5.9</v>
      </c>
      <c r="U3" s="132">
        <v>6.9</v>
      </c>
      <c r="V3" s="132">
        <v>7.5</v>
      </c>
      <c r="W3" s="132">
        <v>5.7</v>
      </c>
      <c r="X3" s="132" t="s">
        <v>399</v>
      </c>
      <c r="Y3" s="132">
        <v>6.2</v>
      </c>
      <c r="Z3" s="132">
        <v>7.3</v>
      </c>
      <c r="AA3" s="132">
        <v>7.8</v>
      </c>
      <c r="AB3" s="132">
        <v>7.1</v>
      </c>
      <c r="AC3" s="132">
        <v>7.3</v>
      </c>
      <c r="AD3" s="132">
        <v>5.4</v>
      </c>
      <c r="AE3" s="132">
        <v>6.4</v>
      </c>
      <c r="AF3" s="132">
        <v>7.6</v>
      </c>
      <c r="AG3" s="132">
        <v>7.1</v>
      </c>
      <c r="AH3" s="132">
        <v>8.3000000000000007</v>
      </c>
      <c r="AI3" s="132" t="s">
        <v>399</v>
      </c>
      <c r="AJ3" s="132">
        <v>7.7</v>
      </c>
      <c r="AK3" s="132" t="s">
        <v>399</v>
      </c>
    </row>
    <row r="4" spans="1:37" ht="18.75" customHeight="1" x14ac:dyDescent="0.35">
      <c r="A4" s="136"/>
      <c r="B4" s="137"/>
      <c r="C4" s="132" t="s">
        <v>62</v>
      </c>
      <c r="D4" s="132">
        <v>6.7</v>
      </c>
      <c r="E4" s="132">
        <v>5.9</v>
      </c>
      <c r="F4" s="132">
        <v>5.6</v>
      </c>
      <c r="G4" s="132">
        <v>6.4</v>
      </c>
      <c r="H4" s="132">
        <v>7.8</v>
      </c>
      <c r="I4" s="132">
        <v>6.1</v>
      </c>
      <c r="J4" s="132">
        <v>7.5</v>
      </c>
      <c r="K4" s="132">
        <v>5.9</v>
      </c>
      <c r="L4" s="132">
        <v>7.4</v>
      </c>
      <c r="M4" s="132" t="s">
        <v>399</v>
      </c>
      <c r="N4" s="132">
        <v>6.3</v>
      </c>
      <c r="O4" s="132">
        <v>7.3</v>
      </c>
      <c r="P4" s="132">
        <v>7.4</v>
      </c>
      <c r="Q4" s="132">
        <v>6.5</v>
      </c>
      <c r="R4" s="132">
        <v>8.1999999999999993</v>
      </c>
      <c r="S4" s="132">
        <v>6.3</v>
      </c>
      <c r="T4" s="132">
        <v>6.4</v>
      </c>
      <c r="U4" s="132">
        <v>5.5</v>
      </c>
      <c r="V4" s="132">
        <v>7.6</v>
      </c>
      <c r="W4" s="132">
        <v>6.9</v>
      </c>
      <c r="X4" s="132" t="s">
        <v>399</v>
      </c>
      <c r="Y4" s="132">
        <v>7.6</v>
      </c>
      <c r="Z4" s="132">
        <v>8.3000000000000007</v>
      </c>
      <c r="AA4" s="132">
        <v>7.6</v>
      </c>
      <c r="AB4" s="132">
        <v>7.2</v>
      </c>
      <c r="AC4" s="132">
        <v>6</v>
      </c>
      <c r="AD4" s="132">
        <v>6.9</v>
      </c>
      <c r="AE4" s="132">
        <v>6.6</v>
      </c>
      <c r="AF4" s="132">
        <v>8.9</v>
      </c>
      <c r="AG4" s="132">
        <v>7.6</v>
      </c>
      <c r="AH4" s="132">
        <v>7.3</v>
      </c>
      <c r="AI4" s="132" t="s">
        <v>399</v>
      </c>
      <c r="AJ4" s="132">
        <v>7.8</v>
      </c>
      <c r="AK4" s="132" t="s">
        <v>399</v>
      </c>
    </row>
    <row r="5" spans="1:37" ht="15" customHeight="1" x14ac:dyDescent="0.35">
      <c r="A5" s="136"/>
      <c r="B5" s="138" t="s">
        <v>197</v>
      </c>
      <c r="C5" s="132" t="s">
        <v>306</v>
      </c>
      <c r="D5" s="132">
        <v>8.1999999999999993</v>
      </c>
      <c r="E5" s="132">
        <v>7.1</v>
      </c>
      <c r="F5" s="132">
        <v>6.4</v>
      </c>
      <c r="G5" s="132">
        <v>6.8</v>
      </c>
      <c r="H5" s="132">
        <v>8.1</v>
      </c>
      <c r="I5" s="132">
        <v>6.8</v>
      </c>
      <c r="J5" s="132">
        <v>7.9</v>
      </c>
      <c r="K5" s="132">
        <v>6.8</v>
      </c>
      <c r="L5" s="132">
        <v>8.6</v>
      </c>
      <c r="M5" s="132">
        <v>8</v>
      </c>
      <c r="N5" s="132">
        <v>6.8</v>
      </c>
      <c r="O5" s="132">
        <v>7.8</v>
      </c>
      <c r="P5" s="132">
        <v>6.9</v>
      </c>
      <c r="Q5" s="132">
        <v>7.2</v>
      </c>
      <c r="R5" s="132">
        <v>9.1999999999999993</v>
      </c>
      <c r="S5" s="132">
        <v>7.2</v>
      </c>
      <c r="T5" s="132">
        <v>6.3</v>
      </c>
      <c r="U5" s="132">
        <v>7.5</v>
      </c>
      <c r="V5" s="132">
        <v>8.8000000000000007</v>
      </c>
      <c r="W5" s="132">
        <v>6.9</v>
      </c>
      <c r="X5" s="132">
        <v>6.4</v>
      </c>
      <c r="Y5" s="132">
        <v>7.7</v>
      </c>
      <c r="Z5" s="132">
        <v>8.5</v>
      </c>
      <c r="AA5" s="132">
        <v>8.6999999999999993</v>
      </c>
      <c r="AB5" s="132">
        <v>7.6</v>
      </c>
      <c r="AC5" s="132">
        <v>7</v>
      </c>
      <c r="AD5" s="132">
        <v>7.1</v>
      </c>
      <c r="AE5" s="132">
        <v>7.2</v>
      </c>
      <c r="AF5" s="132">
        <v>8.1999999999999993</v>
      </c>
      <c r="AG5" s="132">
        <v>8</v>
      </c>
      <c r="AH5" s="132">
        <v>8.6</v>
      </c>
      <c r="AI5" s="132">
        <v>8.3000000000000007</v>
      </c>
      <c r="AJ5" s="132">
        <v>8.3000000000000007</v>
      </c>
      <c r="AK5" s="132">
        <v>6.7</v>
      </c>
    </row>
    <row r="6" spans="1:37" ht="15" customHeight="1" x14ac:dyDescent="0.35">
      <c r="A6" s="136"/>
      <c r="B6" s="138"/>
      <c r="C6" s="132" t="s">
        <v>46</v>
      </c>
      <c r="D6" s="132">
        <v>8.6</v>
      </c>
      <c r="E6" s="132">
        <v>7.1</v>
      </c>
      <c r="F6" s="132">
        <v>6.7</v>
      </c>
      <c r="G6" s="132">
        <v>6.7</v>
      </c>
      <c r="H6" s="132">
        <v>7.4</v>
      </c>
      <c r="I6" s="132">
        <v>5.8</v>
      </c>
      <c r="J6" s="132">
        <v>7.3</v>
      </c>
      <c r="K6" s="132">
        <v>6.7</v>
      </c>
      <c r="L6" s="132">
        <v>9</v>
      </c>
      <c r="M6" s="132" t="s">
        <v>399</v>
      </c>
      <c r="N6" s="132" t="s">
        <v>399</v>
      </c>
      <c r="O6" s="132">
        <v>7.1</v>
      </c>
      <c r="P6" s="132">
        <v>5.8</v>
      </c>
      <c r="Q6" s="132">
        <v>7.4</v>
      </c>
      <c r="R6" s="132">
        <v>9.6999999999999993</v>
      </c>
      <c r="S6" s="132">
        <v>6.8</v>
      </c>
      <c r="T6" s="132">
        <v>6.4</v>
      </c>
      <c r="U6" s="132">
        <v>8.1999999999999993</v>
      </c>
      <c r="V6" s="132">
        <v>8.8000000000000007</v>
      </c>
      <c r="W6" s="132" t="s">
        <v>399</v>
      </c>
      <c r="X6" s="132" t="s">
        <v>399</v>
      </c>
      <c r="Y6" s="132">
        <v>6.9</v>
      </c>
      <c r="Z6" s="132" t="s">
        <v>399</v>
      </c>
      <c r="AA6" s="132">
        <v>8.9</v>
      </c>
      <c r="AB6" s="132">
        <v>7.3</v>
      </c>
      <c r="AC6" s="132">
        <v>7.6</v>
      </c>
      <c r="AD6" s="132">
        <v>6.5</v>
      </c>
      <c r="AE6" s="132">
        <v>7.7</v>
      </c>
      <c r="AF6" s="132" t="s">
        <v>399</v>
      </c>
      <c r="AG6" s="132">
        <v>7.2</v>
      </c>
      <c r="AH6" s="132">
        <v>8.8000000000000007</v>
      </c>
      <c r="AI6" s="132" t="s">
        <v>399</v>
      </c>
      <c r="AJ6" s="132">
        <v>8.1</v>
      </c>
      <c r="AK6" s="132" t="s">
        <v>399</v>
      </c>
    </row>
    <row r="7" spans="1:37" ht="15" customHeight="1" x14ac:dyDescent="0.35">
      <c r="A7" s="136"/>
      <c r="B7" s="138"/>
      <c r="C7" s="132" t="s">
        <v>62</v>
      </c>
      <c r="D7" s="132">
        <v>7.9</v>
      </c>
      <c r="E7" s="132">
        <v>6.9</v>
      </c>
      <c r="F7" s="132">
        <v>6.2</v>
      </c>
      <c r="G7" s="132">
        <v>7.1</v>
      </c>
      <c r="H7" s="132">
        <v>8.9</v>
      </c>
      <c r="I7" s="132">
        <v>7.3</v>
      </c>
      <c r="J7" s="132">
        <v>8.3000000000000007</v>
      </c>
      <c r="K7" s="132">
        <v>6.8</v>
      </c>
      <c r="L7" s="132">
        <v>8.1999999999999993</v>
      </c>
      <c r="M7" s="132" t="s">
        <v>399</v>
      </c>
      <c r="N7" s="132" t="s">
        <v>399</v>
      </c>
      <c r="O7" s="132">
        <v>8.1999999999999993</v>
      </c>
      <c r="P7" s="132">
        <v>8.1</v>
      </c>
      <c r="Q7" s="132">
        <v>7.1</v>
      </c>
      <c r="R7" s="132">
        <v>8.6999999999999993</v>
      </c>
      <c r="S7" s="132">
        <v>7.6</v>
      </c>
      <c r="T7" s="132">
        <v>6.7</v>
      </c>
      <c r="U7" s="132">
        <v>6.7</v>
      </c>
      <c r="V7" s="132">
        <v>8.9</v>
      </c>
      <c r="W7" s="132" t="s">
        <v>399</v>
      </c>
      <c r="X7" s="132" t="s">
        <v>399</v>
      </c>
      <c r="Y7" s="132">
        <v>8.5</v>
      </c>
      <c r="Z7" s="132" t="s">
        <v>399</v>
      </c>
      <c r="AA7" s="132">
        <v>8.5</v>
      </c>
      <c r="AB7" s="132">
        <v>8.1</v>
      </c>
      <c r="AC7" s="132">
        <v>6.1</v>
      </c>
      <c r="AD7" s="132">
        <v>7.6</v>
      </c>
      <c r="AE7" s="132">
        <v>7</v>
      </c>
      <c r="AF7" s="132" t="s">
        <v>399</v>
      </c>
      <c r="AG7" s="132">
        <v>8.6999999999999993</v>
      </c>
      <c r="AH7" s="132">
        <v>8.1999999999999993</v>
      </c>
      <c r="AI7" s="132" t="s">
        <v>399</v>
      </c>
      <c r="AJ7" s="132">
        <v>8.6999999999999993</v>
      </c>
      <c r="AK7" s="132" t="s">
        <v>399</v>
      </c>
    </row>
    <row r="8" spans="1:37" ht="15" customHeight="1" x14ac:dyDescent="0.35">
      <c r="A8" s="136"/>
      <c r="B8" s="138" t="s">
        <v>196</v>
      </c>
      <c r="C8" s="132" t="s">
        <v>306</v>
      </c>
      <c r="D8" s="132">
        <v>6.8</v>
      </c>
      <c r="E8" s="132">
        <v>6.1</v>
      </c>
      <c r="F8" s="132">
        <v>6.3</v>
      </c>
      <c r="G8" s="132">
        <v>6.4</v>
      </c>
      <c r="H8" s="132">
        <v>7.3</v>
      </c>
      <c r="I8" s="132">
        <v>6.2</v>
      </c>
      <c r="J8" s="132">
        <v>7.1</v>
      </c>
      <c r="K8" s="132">
        <v>6.3</v>
      </c>
      <c r="L8" s="132">
        <v>7.6</v>
      </c>
      <c r="M8" s="132">
        <v>7.4</v>
      </c>
      <c r="N8" s="132">
        <v>6.9</v>
      </c>
      <c r="O8" s="132">
        <v>6.5</v>
      </c>
      <c r="P8" s="132">
        <v>6.2</v>
      </c>
      <c r="Q8" s="132">
        <v>6.5</v>
      </c>
      <c r="R8" s="132">
        <v>8.6</v>
      </c>
      <c r="S8" s="132">
        <v>7.3</v>
      </c>
      <c r="T8" s="132">
        <v>6.4</v>
      </c>
      <c r="U8" s="132">
        <v>6.8</v>
      </c>
      <c r="V8" s="132">
        <v>8.1999999999999993</v>
      </c>
      <c r="W8" s="132">
        <v>6.8</v>
      </c>
      <c r="X8" s="132">
        <v>6.2</v>
      </c>
      <c r="Y8" s="132">
        <v>7.4</v>
      </c>
      <c r="Z8" s="132">
        <v>7.6</v>
      </c>
      <c r="AA8" s="132">
        <v>7.9</v>
      </c>
      <c r="AB8" s="132">
        <v>7.5</v>
      </c>
      <c r="AC8" s="132">
        <v>6.8</v>
      </c>
      <c r="AD8" s="132">
        <v>6.5</v>
      </c>
      <c r="AE8" s="132">
        <v>6</v>
      </c>
      <c r="AF8" s="132">
        <v>8.6</v>
      </c>
      <c r="AG8" s="132">
        <v>7.5</v>
      </c>
      <c r="AH8" s="132">
        <v>7.6</v>
      </c>
      <c r="AI8" s="132">
        <v>6.3</v>
      </c>
      <c r="AJ8" s="132">
        <v>7.3</v>
      </c>
      <c r="AK8" s="132">
        <v>5.8</v>
      </c>
    </row>
    <row r="9" spans="1:37" ht="15" customHeight="1" x14ac:dyDescent="0.35">
      <c r="A9" s="136"/>
      <c r="B9" s="138"/>
      <c r="C9" s="132" t="s">
        <v>46</v>
      </c>
      <c r="D9" s="132">
        <v>6.9</v>
      </c>
      <c r="E9" s="132">
        <v>5.9</v>
      </c>
      <c r="F9" s="132">
        <v>6.7</v>
      </c>
      <c r="G9" s="132">
        <v>5.2</v>
      </c>
      <c r="H9" s="132">
        <v>7.8</v>
      </c>
      <c r="I9" s="132">
        <v>6.4</v>
      </c>
      <c r="J9" s="132">
        <v>6.3</v>
      </c>
      <c r="K9" s="132">
        <v>6.7</v>
      </c>
      <c r="L9" s="132">
        <v>8.1999999999999993</v>
      </c>
      <c r="M9" s="132" t="s">
        <v>399</v>
      </c>
      <c r="N9" s="132" t="s">
        <v>399</v>
      </c>
      <c r="O9" s="132">
        <v>6</v>
      </c>
      <c r="P9" s="132">
        <v>4.8</v>
      </c>
      <c r="Q9" s="132">
        <v>6.7</v>
      </c>
      <c r="R9" s="132">
        <v>8.8000000000000007</v>
      </c>
      <c r="S9" s="132">
        <v>7.3</v>
      </c>
      <c r="T9" s="132">
        <v>6</v>
      </c>
      <c r="U9" s="132">
        <v>7.4</v>
      </c>
      <c r="V9" s="132">
        <v>8.1999999999999993</v>
      </c>
      <c r="W9" s="132" t="s">
        <v>399</v>
      </c>
      <c r="X9" s="132" t="s">
        <v>399</v>
      </c>
      <c r="Y9" s="132">
        <v>7.1</v>
      </c>
      <c r="Z9" s="132" t="s">
        <v>399</v>
      </c>
      <c r="AA9" s="132">
        <v>7.5</v>
      </c>
      <c r="AB9" s="132">
        <v>7.5</v>
      </c>
      <c r="AC9" s="132">
        <v>7.1</v>
      </c>
      <c r="AD9" s="132">
        <v>6.1</v>
      </c>
      <c r="AE9" s="132">
        <v>6.3</v>
      </c>
      <c r="AF9" s="132" t="s">
        <v>399</v>
      </c>
      <c r="AG9" s="132">
        <v>7.5</v>
      </c>
      <c r="AH9" s="132">
        <v>8.1</v>
      </c>
      <c r="AI9" s="132" t="s">
        <v>399</v>
      </c>
      <c r="AJ9" s="132">
        <v>7.1</v>
      </c>
      <c r="AK9" s="132" t="s">
        <v>399</v>
      </c>
    </row>
    <row r="10" spans="1:37" ht="15" customHeight="1" x14ac:dyDescent="0.35">
      <c r="A10" s="136"/>
      <c r="B10" s="138"/>
      <c r="C10" s="132" t="s">
        <v>62</v>
      </c>
      <c r="D10" s="132">
        <v>6.7</v>
      </c>
      <c r="E10" s="132">
        <v>6.7</v>
      </c>
      <c r="F10" s="132">
        <v>6.1</v>
      </c>
      <c r="G10" s="132">
        <v>7.5</v>
      </c>
      <c r="H10" s="132">
        <v>7.6</v>
      </c>
      <c r="I10" s="132">
        <v>6</v>
      </c>
      <c r="J10" s="132">
        <v>7.7</v>
      </c>
      <c r="K10" s="132">
        <v>6</v>
      </c>
      <c r="L10" s="132">
        <v>7.1</v>
      </c>
      <c r="M10" s="132" t="s">
        <v>399</v>
      </c>
      <c r="N10" s="132" t="s">
        <v>399</v>
      </c>
      <c r="O10" s="132">
        <v>6.9</v>
      </c>
      <c r="P10" s="132">
        <v>7.9</v>
      </c>
      <c r="Q10" s="132">
        <v>6.4</v>
      </c>
      <c r="R10" s="132">
        <v>8.3000000000000007</v>
      </c>
      <c r="S10" s="132">
        <v>7.3</v>
      </c>
      <c r="T10" s="132">
        <v>6.8</v>
      </c>
      <c r="U10" s="132">
        <v>6</v>
      </c>
      <c r="V10" s="132">
        <v>8.3000000000000007</v>
      </c>
      <c r="W10" s="132" t="s">
        <v>399</v>
      </c>
      <c r="X10" s="132" t="s">
        <v>399</v>
      </c>
      <c r="Y10" s="132">
        <v>7.6</v>
      </c>
      <c r="Z10" s="132" t="s">
        <v>399</v>
      </c>
      <c r="AA10" s="132">
        <v>8.3000000000000007</v>
      </c>
      <c r="AB10" s="132">
        <v>7.8</v>
      </c>
      <c r="AC10" s="132">
        <v>6.4</v>
      </c>
      <c r="AD10" s="132">
        <v>6.8</v>
      </c>
      <c r="AE10" s="132">
        <v>6.7</v>
      </c>
      <c r="AF10" s="132" t="s">
        <v>399</v>
      </c>
      <c r="AG10" s="132">
        <v>7.5</v>
      </c>
      <c r="AH10" s="132">
        <v>6.9</v>
      </c>
      <c r="AI10" s="132" t="s">
        <v>399</v>
      </c>
      <c r="AJ10" s="132">
        <v>7.3</v>
      </c>
      <c r="AK10" s="132" t="s">
        <v>399</v>
      </c>
    </row>
    <row r="11" spans="1:37" ht="15" customHeight="1" x14ac:dyDescent="0.35">
      <c r="A11" s="136"/>
      <c r="B11" s="138" t="s">
        <v>198</v>
      </c>
      <c r="C11" s="132" t="s">
        <v>306</v>
      </c>
      <c r="D11" s="132">
        <v>6.1</v>
      </c>
      <c r="E11" s="132">
        <v>5</v>
      </c>
      <c r="F11" s="132">
        <v>4.8</v>
      </c>
      <c r="G11" s="132">
        <v>4.5</v>
      </c>
      <c r="H11" s="132">
        <v>5.8</v>
      </c>
      <c r="I11" s="132">
        <v>5.8</v>
      </c>
      <c r="J11" s="132">
        <v>6.1</v>
      </c>
      <c r="K11" s="132">
        <v>5.3</v>
      </c>
      <c r="L11" s="132">
        <v>6.8</v>
      </c>
      <c r="M11" s="132">
        <v>5.7</v>
      </c>
      <c r="N11" s="132">
        <v>5.0999999999999996</v>
      </c>
      <c r="O11" s="132">
        <v>6</v>
      </c>
      <c r="P11" s="132">
        <v>4.4000000000000004</v>
      </c>
      <c r="Q11" s="132">
        <v>5.8</v>
      </c>
      <c r="R11" s="132">
        <v>8.5</v>
      </c>
      <c r="S11" s="132">
        <v>4</v>
      </c>
      <c r="T11" s="132">
        <v>5.3</v>
      </c>
      <c r="U11" s="132">
        <v>4.3</v>
      </c>
      <c r="V11" s="132">
        <v>5.4</v>
      </c>
      <c r="W11" s="132">
        <v>6</v>
      </c>
      <c r="X11" s="132">
        <v>6.7</v>
      </c>
      <c r="Y11" s="132">
        <v>5.9</v>
      </c>
      <c r="Z11" s="132">
        <v>7.6</v>
      </c>
      <c r="AA11" s="132">
        <v>6.4</v>
      </c>
      <c r="AB11" s="132">
        <v>6</v>
      </c>
      <c r="AC11" s="132">
        <v>6.5</v>
      </c>
      <c r="AD11" s="132">
        <v>5.3</v>
      </c>
      <c r="AE11" s="132">
        <v>5.3</v>
      </c>
      <c r="AF11" s="132">
        <v>6.9</v>
      </c>
      <c r="AG11" s="132">
        <v>6.4</v>
      </c>
      <c r="AH11" s="132">
        <v>7.4</v>
      </c>
      <c r="AI11" s="132">
        <v>4.8</v>
      </c>
      <c r="AJ11" s="132">
        <v>7.5</v>
      </c>
      <c r="AK11" s="132">
        <v>6.7</v>
      </c>
    </row>
    <row r="12" spans="1:37" ht="15" customHeight="1" x14ac:dyDescent="0.35">
      <c r="A12" s="136"/>
      <c r="B12" s="138"/>
      <c r="C12" s="132" t="s">
        <v>46</v>
      </c>
      <c r="D12" s="132">
        <v>7.1</v>
      </c>
      <c r="E12" s="132">
        <v>5.5</v>
      </c>
      <c r="F12" s="132">
        <v>5.6</v>
      </c>
      <c r="G12" s="132">
        <v>4.8</v>
      </c>
      <c r="H12" s="132">
        <v>5</v>
      </c>
      <c r="I12" s="132">
        <v>6.4</v>
      </c>
      <c r="J12" s="132">
        <v>5.8</v>
      </c>
      <c r="K12" s="132">
        <v>6</v>
      </c>
      <c r="L12" s="132">
        <v>6.7</v>
      </c>
      <c r="M12" s="132" t="s">
        <v>399</v>
      </c>
      <c r="N12" s="132" t="s">
        <v>399</v>
      </c>
      <c r="O12" s="132">
        <v>5.6</v>
      </c>
      <c r="P12" s="132">
        <v>3.3</v>
      </c>
      <c r="Q12" s="132">
        <v>5.7</v>
      </c>
      <c r="R12" s="132">
        <v>9.3000000000000007</v>
      </c>
      <c r="S12" s="132">
        <v>3.8</v>
      </c>
      <c r="T12" s="132">
        <v>5.3</v>
      </c>
      <c r="U12" s="132">
        <v>5</v>
      </c>
      <c r="V12" s="132">
        <v>5.5</v>
      </c>
      <c r="W12" s="132" t="s">
        <v>399</v>
      </c>
      <c r="X12" s="132" t="s">
        <v>399</v>
      </c>
      <c r="Y12" s="132">
        <v>4.5</v>
      </c>
      <c r="Z12" s="132" t="s">
        <v>399</v>
      </c>
      <c r="AA12" s="132">
        <v>6.9</v>
      </c>
      <c r="AB12" s="132">
        <v>6.4</v>
      </c>
      <c r="AC12" s="132">
        <v>7.3</v>
      </c>
      <c r="AD12" s="132">
        <v>3.7</v>
      </c>
      <c r="AE12" s="132">
        <v>4.9000000000000004</v>
      </c>
      <c r="AF12" s="132" t="s">
        <v>399</v>
      </c>
      <c r="AG12" s="132">
        <v>6.4</v>
      </c>
      <c r="AH12" s="132">
        <v>7.9</v>
      </c>
      <c r="AI12" s="132" t="s">
        <v>399</v>
      </c>
      <c r="AJ12" s="132">
        <v>7.8</v>
      </c>
      <c r="AK12" s="132" t="s">
        <v>399</v>
      </c>
    </row>
    <row r="13" spans="1:37" ht="15" customHeight="1" x14ac:dyDescent="0.35">
      <c r="A13" s="136"/>
      <c r="B13" s="138"/>
      <c r="C13" s="132" t="s">
        <v>62</v>
      </c>
      <c r="D13" s="132">
        <v>5.5</v>
      </c>
      <c r="E13" s="132">
        <v>4.2</v>
      </c>
      <c r="F13" s="132">
        <v>4.4000000000000004</v>
      </c>
      <c r="G13" s="132">
        <v>4.5</v>
      </c>
      <c r="H13" s="132">
        <v>7</v>
      </c>
      <c r="I13" s="132">
        <v>5</v>
      </c>
      <c r="J13" s="132">
        <v>6.4</v>
      </c>
      <c r="K13" s="132">
        <v>4.8</v>
      </c>
      <c r="L13" s="132">
        <v>6.7</v>
      </c>
      <c r="M13" s="132" t="s">
        <v>399</v>
      </c>
      <c r="N13" s="132" t="s">
        <v>399</v>
      </c>
      <c r="O13" s="132">
        <v>6.7</v>
      </c>
      <c r="P13" s="132">
        <v>5.8</v>
      </c>
      <c r="Q13" s="132">
        <v>5.9</v>
      </c>
      <c r="R13" s="132">
        <v>7.5</v>
      </c>
      <c r="S13" s="132">
        <v>4.0999999999999996</v>
      </c>
      <c r="T13" s="132">
        <v>5.6</v>
      </c>
      <c r="U13" s="132">
        <v>3.6</v>
      </c>
      <c r="V13" s="132">
        <v>5.3</v>
      </c>
      <c r="W13" s="132" t="s">
        <v>399</v>
      </c>
      <c r="X13" s="132" t="s">
        <v>399</v>
      </c>
      <c r="Y13" s="132">
        <v>6.8</v>
      </c>
      <c r="Z13" s="132" t="s">
        <v>399</v>
      </c>
      <c r="AA13" s="132">
        <v>5.9</v>
      </c>
      <c r="AB13" s="132">
        <v>5.8</v>
      </c>
      <c r="AC13" s="132">
        <v>5.3</v>
      </c>
      <c r="AD13" s="132">
        <v>6.4</v>
      </c>
      <c r="AE13" s="132">
        <v>6.1</v>
      </c>
      <c r="AF13" s="132" t="s">
        <v>399</v>
      </c>
      <c r="AG13" s="132">
        <v>6.5</v>
      </c>
      <c r="AH13" s="132">
        <v>6.7</v>
      </c>
      <c r="AI13" s="132" t="s">
        <v>399</v>
      </c>
      <c r="AJ13" s="132">
        <v>7.3</v>
      </c>
      <c r="AK13" s="132" t="s">
        <v>399</v>
      </c>
    </row>
    <row r="14" spans="1:37" ht="15" customHeight="1" x14ac:dyDescent="0.35">
      <c r="A14" s="136"/>
      <c r="B14" s="139" t="s">
        <v>462</v>
      </c>
      <c r="C14" s="55" t="s">
        <v>306</v>
      </c>
      <c r="D14" s="55">
        <v>7.2</v>
      </c>
      <c r="E14" s="55">
        <v>6.5</v>
      </c>
      <c r="F14" s="55">
        <v>6.1</v>
      </c>
      <c r="G14" s="55">
        <v>6.6</v>
      </c>
      <c r="H14" s="55">
        <v>6.9</v>
      </c>
      <c r="I14" s="55">
        <v>6.3</v>
      </c>
      <c r="J14" s="55">
        <v>7</v>
      </c>
      <c r="K14" s="55">
        <v>6</v>
      </c>
      <c r="L14" s="55">
        <v>7.8</v>
      </c>
      <c r="M14" s="55">
        <v>7.3</v>
      </c>
      <c r="N14" s="55">
        <v>7</v>
      </c>
      <c r="O14" s="55">
        <v>7</v>
      </c>
      <c r="P14" s="55">
        <v>6.1</v>
      </c>
      <c r="Q14" s="55">
        <v>6</v>
      </c>
      <c r="R14" s="55">
        <v>7.6</v>
      </c>
      <c r="S14" s="55">
        <v>6.1</v>
      </c>
      <c r="T14" s="55">
        <v>5.6</v>
      </c>
      <c r="U14" s="55">
        <v>6.5</v>
      </c>
      <c r="V14" s="55">
        <v>6.9</v>
      </c>
      <c r="W14" s="55">
        <v>5.3</v>
      </c>
      <c r="X14" s="55">
        <v>6.1</v>
      </c>
      <c r="Y14" s="55">
        <v>6.7</v>
      </c>
      <c r="Z14" s="55">
        <v>7.5</v>
      </c>
      <c r="AA14" s="55">
        <v>7.3</v>
      </c>
      <c r="AB14" s="55">
        <v>6</v>
      </c>
      <c r="AC14" s="55">
        <v>7.1</v>
      </c>
      <c r="AD14" s="55">
        <v>6.5</v>
      </c>
      <c r="AE14" s="55">
        <v>6.4</v>
      </c>
      <c r="AF14" s="55">
        <v>7.7</v>
      </c>
      <c r="AG14" s="55">
        <v>7.4</v>
      </c>
      <c r="AH14" s="55">
        <v>7.6</v>
      </c>
      <c r="AI14" s="55">
        <v>6.6</v>
      </c>
      <c r="AJ14" s="55">
        <v>7.5</v>
      </c>
      <c r="AK14" s="55">
        <v>5.4</v>
      </c>
    </row>
    <row r="15" spans="1:37" x14ac:dyDescent="0.35">
      <c r="A15" s="136"/>
      <c r="B15" s="139"/>
      <c r="C15" s="55" t="s">
        <v>46</v>
      </c>
      <c r="D15" s="55">
        <v>7.4</v>
      </c>
      <c r="E15" s="55">
        <v>6.9</v>
      </c>
      <c r="F15" s="55">
        <v>6.6</v>
      </c>
      <c r="G15" s="55">
        <v>6.2</v>
      </c>
      <c r="H15" s="55">
        <v>7</v>
      </c>
      <c r="I15" s="55">
        <v>6.2</v>
      </c>
      <c r="J15" s="55">
        <v>7.1</v>
      </c>
      <c r="K15" s="55">
        <v>6.4</v>
      </c>
      <c r="L15" s="55">
        <v>8.5</v>
      </c>
      <c r="M15" s="55" t="s">
        <v>399</v>
      </c>
      <c r="N15" s="55">
        <v>8.1999999999999993</v>
      </c>
      <c r="O15" s="55">
        <v>6.4</v>
      </c>
      <c r="P15" s="55">
        <v>5.7</v>
      </c>
      <c r="Q15" s="55">
        <v>6.5</v>
      </c>
      <c r="R15" s="55">
        <v>8.3000000000000007</v>
      </c>
      <c r="S15" s="55">
        <v>6</v>
      </c>
      <c r="T15" s="55">
        <v>5.6</v>
      </c>
      <c r="U15" s="55">
        <v>7.5</v>
      </c>
      <c r="V15" s="55">
        <v>6.2</v>
      </c>
      <c r="W15" s="55">
        <v>3.9</v>
      </c>
      <c r="X15" s="55" t="s">
        <v>399</v>
      </c>
      <c r="Y15" s="55">
        <v>6.4</v>
      </c>
      <c r="Z15" s="55">
        <v>7.6</v>
      </c>
      <c r="AA15" s="55">
        <v>7</v>
      </c>
      <c r="AB15" s="55">
        <v>6.7</v>
      </c>
      <c r="AC15" s="55">
        <v>7.8</v>
      </c>
      <c r="AD15" s="55">
        <v>6.4</v>
      </c>
      <c r="AE15" s="55">
        <v>6.6</v>
      </c>
      <c r="AF15" s="55">
        <v>7.7</v>
      </c>
      <c r="AG15" s="55">
        <v>7.4</v>
      </c>
      <c r="AH15" s="55">
        <v>7.9</v>
      </c>
      <c r="AI15" s="55" t="s">
        <v>399</v>
      </c>
      <c r="AJ15" s="55">
        <v>7.2</v>
      </c>
      <c r="AK15" s="55" t="s">
        <v>399</v>
      </c>
    </row>
    <row r="16" spans="1:37" x14ac:dyDescent="0.35">
      <c r="A16" s="136"/>
      <c r="B16" s="139"/>
      <c r="C16" s="55" t="s">
        <v>62</v>
      </c>
      <c r="D16" s="55">
        <v>7.1</v>
      </c>
      <c r="E16" s="55">
        <v>6.3</v>
      </c>
      <c r="F16" s="55">
        <v>5.8</v>
      </c>
      <c r="G16" s="55">
        <v>7.1</v>
      </c>
      <c r="H16" s="55">
        <v>7.3</v>
      </c>
      <c r="I16" s="55">
        <v>6.1</v>
      </c>
      <c r="J16" s="55">
        <v>7</v>
      </c>
      <c r="K16" s="55">
        <v>5.7</v>
      </c>
      <c r="L16" s="55">
        <v>7.2</v>
      </c>
      <c r="M16" s="55" t="s">
        <v>399</v>
      </c>
      <c r="N16" s="55">
        <v>6.6</v>
      </c>
      <c r="O16" s="55">
        <v>7.4</v>
      </c>
      <c r="P16" s="55">
        <v>6.6</v>
      </c>
      <c r="Q16" s="55">
        <v>5.6</v>
      </c>
      <c r="R16" s="55">
        <v>6.9</v>
      </c>
      <c r="S16" s="55">
        <v>6.2</v>
      </c>
      <c r="T16" s="55">
        <v>5.9</v>
      </c>
      <c r="U16" s="55">
        <v>5.4</v>
      </c>
      <c r="V16" s="55">
        <v>7.5</v>
      </c>
      <c r="W16" s="55">
        <v>5.7</v>
      </c>
      <c r="X16" s="55" t="s">
        <v>399</v>
      </c>
      <c r="Y16" s="55">
        <v>7.1</v>
      </c>
      <c r="Z16" s="55">
        <v>7.5</v>
      </c>
      <c r="AA16" s="55">
        <v>7.6</v>
      </c>
      <c r="AB16" s="55">
        <v>5.4</v>
      </c>
      <c r="AC16" s="55">
        <v>5.9</v>
      </c>
      <c r="AD16" s="55">
        <v>6.6</v>
      </c>
      <c r="AE16" s="55">
        <v>6.3</v>
      </c>
      <c r="AF16" s="55">
        <v>7.8</v>
      </c>
      <c r="AG16" s="55">
        <v>7.4</v>
      </c>
      <c r="AH16" s="55">
        <v>7.3</v>
      </c>
      <c r="AI16" s="55" t="s">
        <v>399</v>
      </c>
      <c r="AJ16" s="55">
        <v>8.1999999999999993</v>
      </c>
      <c r="AK16" s="55" t="s">
        <v>399</v>
      </c>
    </row>
    <row r="17" spans="1:37" ht="15" customHeight="1" x14ac:dyDescent="0.35">
      <c r="A17" s="136"/>
      <c r="B17" s="140" t="s">
        <v>201</v>
      </c>
      <c r="C17" s="55" t="s">
        <v>306</v>
      </c>
      <c r="D17" s="55">
        <v>5.3</v>
      </c>
      <c r="E17" s="55">
        <v>5.4</v>
      </c>
      <c r="F17" s="55">
        <v>5.0999999999999996</v>
      </c>
      <c r="G17" s="55">
        <v>5.6</v>
      </c>
      <c r="H17" s="55">
        <v>6.3</v>
      </c>
      <c r="I17" s="55">
        <v>4.8</v>
      </c>
      <c r="J17" s="55">
        <v>6</v>
      </c>
      <c r="K17" s="55">
        <v>5.3</v>
      </c>
      <c r="L17" s="55">
        <v>7.1</v>
      </c>
      <c r="M17" s="55">
        <v>6.3</v>
      </c>
      <c r="N17" s="55">
        <v>6.1</v>
      </c>
      <c r="O17" s="55">
        <v>6.3</v>
      </c>
      <c r="P17" s="55">
        <v>5.2</v>
      </c>
      <c r="Q17" s="55">
        <v>4.8</v>
      </c>
      <c r="R17" s="55">
        <v>6.6</v>
      </c>
      <c r="S17" s="55">
        <v>5.3</v>
      </c>
      <c r="T17" s="55">
        <v>4.8</v>
      </c>
      <c r="U17" s="55">
        <v>5.3</v>
      </c>
      <c r="V17" s="55">
        <v>5.7</v>
      </c>
      <c r="W17" s="55">
        <v>4.7</v>
      </c>
      <c r="X17" s="55">
        <v>5.4</v>
      </c>
      <c r="Y17" s="55">
        <v>5.2</v>
      </c>
      <c r="Z17" s="55">
        <v>7.3</v>
      </c>
      <c r="AA17" s="55">
        <v>5.6</v>
      </c>
      <c r="AB17" s="55">
        <v>5.9</v>
      </c>
      <c r="AC17" s="55">
        <v>5.3</v>
      </c>
      <c r="AD17" s="55">
        <v>5.7</v>
      </c>
      <c r="AE17" s="55">
        <v>5.8</v>
      </c>
      <c r="AF17" s="55">
        <v>7</v>
      </c>
      <c r="AG17" s="55">
        <v>6.5</v>
      </c>
      <c r="AH17" s="55">
        <v>6.8</v>
      </c>
      <c r="AI17" s="55">
        <v>6.5</v>
      </c>
      <c r="AJ17" s="55">
        <v>6.3</v>
      </c>
      <c r="AK17" s="55">
        <v>5</v>
      </c>
    </row>
    <row r="18" spans="1:37" x14ac:dyDescent="0.35">
      <c r="A18" s="136"/>
      <c r="B18" s="140"/>
      <c r="C18" s="55" t="s">
        <v>46</v>
      </c>
      <c r="D18" s="55">
        <v>5.3</v>
      </c>
      <c r="E18" s="55">
        <v>6.2</v>
      </c>
      <c r="F18" s="55">
        <v>5.8</v>
      </c>
      <c r="G18" s="55">
        <v>5</v>
      </c>
      <c r="H18" s="55">
        <v>6.3</v>
      </c>
      <c r="I18" s="55">
        <v>4.4000000000000004</v>
      </c>
      <c r="J18" s="55">
        <v>5.9</v>
      </c>
      <c r="K18" s="55">
        <v>6.3</v>
      </c>
      <c r="L18" s="55">
        <v>7.7</v>
      </c>
      <c r="M18" s="55" t="s">
        <v>399</v>
      </c>
      <c r="N18" s="55" t="s">
        <v>399</v>
      </c>
      <c r="O18" s="55">
        <v>6.6</v>
      </c>
      <c r="P18" s="55">
        <v>5.0999999999999996</v>
      </c>
      <c r="Q18" s="55">
        <v>5.3</v>
      </c>
      <c r="R18" s="55">
        <v>7.8</v>
      </c>
      <c r="S18" s="55">
        <v>5.4</v>
      </c>
      <c r="T18" s="55">
        <v>4.9000000000000004</v>
      </c>
      <c r="U18" s="55">
        <v>6.4</v>
      </c>
      <c r="V18" s="55">
        <v>5.0999999999999996</v>
      </c>
      <c r="W18" s="55" t="s">
        <v>399</v>
      </c>
      <c r="X18" s="55" t="s">
        <v>399</v>
      </c>
      <c r="Y18" s="55">
        <v>5.7</v>
      </c>
      <c r="Z18" s="55" t="s">
        <v>399</v>
      </c>
      <c r="AA18" s="55">
        <v>5.2</v>
      </c>
      <c r="AB18" s="55">
        <v>6.4</v>
      </c>
      <c r="AC18" s="55">
        <v>6.3</v>
      </c>
      <c r="AD18" s="55">
        <v>5</v>
      </c>
      <c r="AE18" s="55">
        <v>5.4</v>
      </c>
      <c r="AF18" s="55" t="s">
        <v>399</v>
      </c>
      <c r="AG18" s="55">
        <v>6.8</v>
      </c>
      <c r="AH18" s="55">
        <v>6.9</v>
      </c>
      <c r="AI18" s="55" t="s">
        <v>399</v>
      </c>
      <c r="AJ18" s="55">
        <v>5.9</v>
      </c>
      <c r="AK18" s="55" t="s">
        <v>399</v>
      </c>
    </row>
    <row r="19" spans="1:37" x14ac:dyDescent="0.35">
      <c r="A19" s="136"/>
      <c r="B19" s="140"/>
      <c r="C19" s="55" t="s">
        <v>62</v>
      </c>
      <c r="D19" s="55">
        <v>5.2</v>
      </c>
      <c r="E19" s="55">
        <v>4.5999999999999996</v>
      </c>
      <c r="F19" s="55">
        <v>4.7</v>
      </c>
      <c r="G19" s="55">
        <v>6.1</v>
      </c>
      <c r="H19" s="55">
        <v>6.4</v>
      </c>
      <c r="I19" s="55">
        <v>4.8</v>
      </c>
      <c r="J19" s="55">
        <v>6.1</v>
      </c>
      <c r="K19" s="55">
        <v>4.5999999999999996</v>
      </c>
      <c r="L19" s="55">
        <v>6.7</v>
      </c>
      <c r="M19" s="55" t="s">
        <v>399</v>
      </c>
      <c r="N19" s="55" t="s">
        <v>399</v>
      </c>
      <c r="O19" s="55">
        <v>6.3</v>
      </c>
      <c r="P19" s="55">
        <v>5.2</v>
      </c>
      <c r="Q19" s="55">
        <v>4.5</v>
      </c>
      <c r="R19" s="55">
        <v>5.5</v>
      </c>
      <c r="S19" s="55">
        <v>5.0999999999999996</v>
      </c>
      <c r="T19" s="55">
        <v>4.9000000000000004</v>
      </c>
      <c r="U19" s="55">
        <v>4.0999999999999996</v>
      </c>
      <c r="V19" s="55">
        <v>6.2</v>
      </c>
      <c r="W19" s="55" t="s">
        <v>399</v>
      </c>
      <c r="X19" s="55" t="s">
        <v>399</v>
      </c>
      <c r="Y19" s="55">
        <v>5.2</v>
      </c>
      <c r="Z19" s="55" t="s">
        <v>399</v>
      </c>
      <c r="AA19" s="55">
        <v>6</v>
      </c>
      <c r="AB19" s="55">
        <v>5.4</v>
      </c>
      <c r="AC19" s="55">
        <v>3.5</v>
      </c>
      <c r="AD19" s="55">
        <v>6.2</v>
      </c>
      <c r="AE19" s="55">
        <v>6.7</v>
      </c>
      <c r="AF19" s="55" t="s">
        <v>399</v>
      </c>
      <c r="AG19" s="55">
        <v>6</v>
      </c>
      <c r="AH19" s="55">
        <v>6.7</v>
      </c>
      <c r="AI19" s="55" t="s">
        <v>399</v>
      </c>
      <c r="AJ19" s="55">
        <v>6.8</v>
      </c>
      <c r="AK19" s="55" t="s">
        <v>399</v>
      </c>
    </row>
    <row r="20" spans="1:37" ht="15" customHeight="1" x14ac:dyDescent="0.35">
      <c r="A20" s="136"/>
      <c r="B20" s="140" t="s">
        <v>199</v>
      </c>
      <c r="C20" s="55" t="s">
        <v>306</v>
      </c>
      <c r="D20" s="55">
        <v>7.2</v>
      </c>
      <c r="E20" s="55">
        <v>6.6</v>
      </c>
      <c r="F20" s="55">
        <v>6.3</v>
      </c>
      <c r="G20" s="55">
        <v>6.4</v>
      </c>
      <c r="H20" s="55">
        <v>6.7</v>
      </c>
      <c r="I20" s="55">
        <v>6.2</v>
      </c>
      <c r="J20" s="55">
        <v>7.1</v>
      </c>
      <c r="K20" s="55">
        <v>6</v>
      </c>
      <c r="L20" s="55">
        <v>7.7</v>
      </c>
      <c r="M20" s="55">
        <v>6.9</v>
      </c>
      <c r="N20" s="55">
        <v>7.2</v>
      </c>
      <c r="O20" s="55">
        <v>7.3</v>
      </c>
      <c r="P20" s="55">
        <v>5.5</v>
      </c>
      <c r="Q20" s="55">
        <v>6.2</v>
      </c>
      <c r="R20" s="55">
        <v>7.8</v>
      </c>
      <c r="S20" s="55">
        <v>5.3</v>
      </c>
      <c r="T20" s="55">
        <v>5.3</v>
      </c>
      <c r="U20" s="55">
        <v>6.6</v>
      </c>
      <c r="V20" s="55">
        <v>7</v>
      </c>
      <c r="W20" s="55">
        <v>4.7</v>
      </c>
      <c r="X20" s="55">
        <v>5.8</v>
      </c>
      <c r="Y20" s="55">
        <v>6.9</v>
      </c>
      <c r="Z20" s="55">
        <v>8.1999999999999993</v>
      </c>
      <c r="AA20" s="55">
        <v>8</v>
      </c>
      <c r="AB20" s="55">
        <v>5.7</v>
      </c>
      <c r="AC20" s="55">
        <v>7.4</v>
      </c>
      <c r="AD20" s="55">
        <v>6.3</v>
      </c>
      <c r="AE20" s="55">
        <v>6.8</v>
      </c>
      <c r="AF20" s="55">
        <v>8.1</v>
      </c>
      <c r="AG20" s="55">
        <v>7.5</v>
      </c>
      <c r="AH20" s="55">
        <v>7.5</v>
      </c>
      <c r="AI20" s="55">
        <v>6</v>
      </c>
      <c r="AJ20" s="55">
        <v>8.1</v>
      </c>
      <c r="AK20" s="55">
        <v>5.2</v>
      </c>
    </row>
    <row r="21" spans="1:37" x14ac:dyDescent="0.35">
      <c r="A21" s="136"/>
      <c r="B21" s="140"/>
      <c r="C21" s="55" t="s">
        <v>46</v>
      </c>
      <c r="D21" s="55">
        <v>7.4</v>
      </c>
      <c r="E21" s="55">
        <v>6.7</v>
      </c>
      <c r="F21" s="55">
        <v>5.9</v>
      </c>
      <c r="G21" s="55">
        <v>6.4</v>
      </c>
      <c r="H21" s="55">
        <v>5.4</v>
      </c>
      <c r="I21" s="55">
        <v>6.4</v>
      </c>
      <c r="J21" s="55">
        <v>7.3</v>
      </c>
      <c r="K21" s="55">
        <v>6.2</v>
      </c>
      <c r="L21" s="55">
        <v>8.6</v>
      </c>
      <c r="M21" s="55" t="s">
        <v>399</v>
      </c>
      <c r="N21" s="55" t="s">
        <v>399</v>
      </c>
      <c r="O21" s="55">
        <v>6.4</v>
      </c>
      <c r="P21" s="55">
        <v>4.8</v>
      </c>
      <c r="Q21" s="55">
        <v>6.9</v>
      </c>
      <c r="R21" s="55">
        <v>8.1999999999999993</v>
      </c>
      <c r="S21" s="55">
        <v>5.3</v>
      </c>
      <c r="T21" s="55">
        <v>4.8</v>
      </c>
      <c r="U21" s="55">
        <v>7.7</v>
      </c>
      <c r="V21" s="55">
        <v>6.9</v>
      </c>
      <c r="W21" s="55" t="s">
        <v>399</v>
      </c>
      <c r="X21" s="55" t="s">
        <v>399</v>
      </c>
      <c r="Y21" s="55">
        <v>6.9</v>
      </c>
      <c r="Z21" s="55" t="s">
        <v>399</v>
      </c>
      <c r="AA21" s="55">
        <v>8.1</v>
      </c>
      <c r="AB21" s="55">
        <v>6.7</v>
      </c>
      <c r="AC21" s="55">
        <v>7.6</v>
      </c>
      <c r="AD21" s="55">
        <v>6.7</v>
      </c>
      <c r="AE21" s="55">
        <v>7.3</v>
      </c>
      <c r="AF21" s="55" t="s">
        <v>399</v>
      </c>
      <c r="AG21" s="55">
        <v>7.3</v>
      </c>
      <c r="AH21" s="55">
        <v>7.9</v>
      </c>
      <c r="AI21" s="55" t="s">
        <v>399</v>
      </c>
      <c r="AJ21" s="55">
        <v>7.8</v>
      </c>
      <c r="AK21" s="55" t="s">
        <v>399</v>
      </c>
    </row>
    <row r="22" spans="1:37" x14ac:dyDescent="0.35">
      <c r="A22" s="136"/>
      <c r="B22" s="140"/>
      <c r="C22" s="55" t="s">
        <v>62</v>
      </c>
      <c r="D22" s="55">
        <v>7.1</v>
      </c>
      <c r="E22" s="55">
        <v>6.7</v>
      </c>
      <c r="F22" s="55">
        <v>6.4</v>
      </c>
      <c r="G22" s="55">
        <v>6.7</v>
      </c>
      <c r="H22" s="55">
        <v>7.8</v>
      </c>
      <c r="I22" s="55">
        <v>5.6</v>
      </c>
      <c r="J22" s="55">
        <v>6.9</v>
      </c>
      <c r="K22" s="55">
        <v>5.9</v>
      </c>
      <c r="L22" s="55">
        <v>6.9</v>
      </c>
      <c r="M22" s="55" t="s">
        <v>399</v>
      </c>
      <c r="N22" s="55" t="s">
        <v>399</v>
      </c>
      <c r="O22" s="55">
        <v>7.8</v>
      </c>
      <c r="P22" s="55">
        <v>6.4</v>
      </c>
      <c r="Q22" s="55">
        <v>5.7</v>
      </c>
      <c r="R22" s="55">
        <v>7.3</v>
      </c>
      <c r="S22" s="55">
        <v>5.3</v>
      </c>
      <c r="T22" s="55">
        <v>6.4</v>
      </c>
      <c r="U22" s="55">
        <v>5.3</v>
      </c>
      <c r="V22" s="55">
        <v>7.3</v>
      </c>
      <c r="W22" s="55" t="s">
        <v>399</v>
      </c>
      <c r="X22" s="55" t="s">
        <v>399</v>
      </c>
      <c r="Y22" s="55">
        <v>7.3</v>
      </c>
      <c r="Z22" s="55" t="s">
        <v>399</v>
      </c>
      <c r="AA22" s="55">
        <v>7.9</v>
      </c>
      <c r="AB22" s="55">
        <v>4.5</v>
      </c>
      <c r="AC22" s="55">
        <v>7</v>
      </c>
      <c r="AD22" s="55">
        <v>6.1</v>
      </c>
      <c r="AE22" s="55">
        <v>5.9</v>
      </c>
      <c r="AF22" s="55" t="s">
        <v>399</v>
      </c>
      <c r="AG22" s="55">
        <v>7.8</v>
      </c>
      <c r="AH22" s="55">
        <v>6.9</v>
      </c>
      <c r="AI22" s="55" t="s">
        <v>399</v>
      </c>
      <c r="AJ22" s="55">
        <v>8.6999999999999993</v>
      </c>
      <c r="AK22" s="55" t="s">
        <v>399</v>
      </c>
    </row>
    <row r="23" spans="1:37" ht="15" customHeight="1" x14ac:dyDescent="0.35">
      <c r="A23" s="136"/>
      <c r="B23" s="140" t="s">
        <v>202</v>
      </c>
      <c r="C23" s="55" t="s">
        <v>306</v>
      </c>
      <c r="D23" s="55">
        <v>8.4</v>
      </c>
      <c r="E23" s="55">
        <v>7.2</v>
      </c>
      <c r="F23" s="55">
        <v>7.3</v>
      </c>
      <c r="G23" s="55">
        <v>7.7</v>
      </c>
      <c r="H23" s="55">
        <v>7.4</v>
      </c>
      <c r="I23" s="55">
        <v>7.6</v>
      </c>
      <c r="J23" s="55">
        <v>7.4</v>
      </c>
      <c r="K23" s="55">
        <v>6.6</v>
      </c>
      <c r="L23" s="55">
        <v>7.8</v>
      </c>
      <c r="M23" s="55">
        <v>8.1</v>
      </c>
      <c r="N23" s="55">
        <v>7.6</v>
      </c>
      <c r="O23" s="55">
        <v>7.4</v>
      </c>
      <c r="P23" s="55">
        <v>6.8</v>
      </c>
      <c r="Q23" s="55">
        <v>7.1</v>
      </c>
      <c r="R23" s="55">
        <v>7.8</v>
      </c>
      <c r="S23" s="55">
        <v>7.1</v>
      </c>
      <c r="T23" s="55">
        <v>6.8</v>
      </c>
      <c r="U23" s="55">
        <v>7.7</v>
      </c>
      <c r="V23" s="55">
        <v>7.9</v>
      </c>
      <c r="W23" s="55">
        <v>6.7</v>
      </c>
      <c r="X23" s="55">
        <v>7</v>
      </c>
      <c r="Y23" s="55">
        <v>7.6</v>
      </c>
      <c r="Z23" s="55">
        <v>7</v>
      </c>
      <c r="AA23" s="55">
        <v>7.8</v>
      </c>
      <c r="AB23" s="55">
        <v>6.4</v>
      </c>
      <c r="AC23" s="55">
        <v>7.4</v>
      </c>
      <c r="AD23" s="55">
        <v>6.4</v>
      </c>
      <c r="AE23" s="55">
        <v>6.5</v>
      </c>
      <c r="AF23" s="55">
        <v>7.9</v>
      </c>
      <c r="AG23" s="55">
        <v>7.9</v>
      </c>
      <c r="AH23" s="55">
        <v>8</v>
      </c>
      <c r="AI23" s="55">
        <v>7</v>
      </c>
      <c r="AJ23" s="55">
        <v>7.2</v>
      </c>
      <c r="AK23" s="55">
        <v>5.2</v>
      </c>
    </row>
    <row r="24" spans="1:37" x14ac:dyDescent="0.35">
      <c r="A24" s="136"/>
      <c r="B24" s="140"/>
      <c r="C24" s="55" t="s">
        <v>46</v>
      </c>
      <c r="D24" s="55">
        <v>8.9</v>
      </c>
      <c r="E24" s="55">
        <v>7.4</v>
      </c>
      <c r="F24" s="55">
        <v>8</v>
      </c>
      <c r="G24" s="55">
        <v>6.9</v>
      </c>
      <c r="H24" s="55">
        <v>8.6999999999999993</v>
      </c>
      <c r="I24" s="55">
        <v>7.5</v>
      </c>
      <c r="J24" s="55">
        <v>8</v>
      </c>
      <c r="K24" s="55">
        <v>5.9</v>
      </c>
      <c r="L24" s="55">
        <v>8.6999999999999993</v>
      </c>
      <c r="M24" s="55" t="s">
        <v>399</v>
      </c>
      <c r="N24" s="55" t="s">
        <v>399</v>
      </c>
      <c r="O24" s="55">
        <v>6.6</v>
      </c>
      <c r="P24" s="55">
        <v>6.6</v>
      </c>
      <c r="Q24" s="55">
        <v>7.9</v>
      </c>
      <c r="R24" s="55">
        <v>8.4</v>
      </c>
      <c r="S24" s="55">
        <v>7.1</v>
      </c>
      <c r="T24" s="55">
        <v>6.9</v>
      </c>
      <c r="U24" s="55">
        <v>7.6</v>
      </c>
      <c r="V24" s="55">
        <v>7.2</v>
      </c>
      <c r="W24" s="55" t="s">
        <v>399</v>
      </c>
      <c r="X24" s="55" t="s">
        <v>399</v>
      </c>
      <c r="Y24" s="55">
        <v>7.3</v>
      </c>
      <c r="Z24" s="55" t="s">
        <v>399</v>
      </c>
      <c r="AA24" s="55">
        <v>7.4</v>
      </c>
      <c r="AB24" s="55">
        <v>6.7</v>
      </c>
      <c r="AC24" s="55">
        <v>8.1999999999999993</v>
      </c>
      <c r="AD24" s="55">
        <v>7.1</v>
      </c>
      <c r="AE24" s="55">
        <v>6.8</v>
      </c>
      <c r="AF24" s="55" t="s">
        <v>399</v>
      </c>
      <c r="AG24" s="55">
        <v>7.5</v>
      </c>
      <c r="AH24" s="55">
        <v>8.1</v>
      </c>
      <c r="AI24" s="55" t="s">
        <v>399</v>
      </c>
      <c r="AJ24" s="55">
        <v>6.6</v>
      </c>
      <c r="AK24" s="55" t="s">
        <v>399</v>
      </c>
    </row>
    <row r="25" spans="1:37" x14ac:dyDescent="0.35">
      <c r="A25" s="136"/>
      <c r="B25" s="140"/>
      <c r="C25" s="55" t="s">
        <v>62</v>
      </c>
      <c r="D25" s="55">
        <v>8</v>
      </c>
      <c r="E25" s="55">
        <v>7.2</v>
      </c>
      <c r="F25" s="55">
        <v>6.9</v>
      </c>
      <c r="G25" s="55">
        <v>8</v>
      </c>
      <c r="H25" s="55">
        <v>6.9</v>
      </c>
      <c r="I25" s="55">
        <v>7.7</v>
      </c>
      <c r="J25" s="55">
        <v>7.3</v>
      </c>
      <c r="K25" s="55">
        <v>7.1</v>
      </c>
      <c r="L25" s="55">
        <v>7.1</v>
      </c>
      <c r="M25" s="55" t="s">
        <v>399</v>
      </c>
      <c r="N25" s="55" t="s">
        <v>399</v>
      </c>
      <c r="O25" s="55">
        <v>7.7</v>
      </c>
      <c r="P25" s="55">
        <v>7</v>
      </c>
      <c r="Q25" s="55">
        <v>6.5</v>
      </c>
      <c r="R25" s="55">
        <v>6.9</v>
      </c>
      <c r="S25" s="55">
        <v>7.1</v>
      </c>
      <c r="T25" s="55">
        <v>6.7</v>
      </c>
      <c r="U25" s="55">
        <v>7.8</v>
      </c>
      <c r="V25" s="55">
        <v>8.6999999999999993</v>
      </c>
      <c r="W25" s="55" t="s">
        <v>399</v>
      </c>
      <c r="X25" s="55" t="s">
        <v>399</v>
      </c>
      <c r="Y25" s="55">
        <v>7.9</v>
      </c>
      <c r="Z25" s="55" t="s">
        <v>399</v>
      </c>
      <c r="AA25" s="55">
        <v>8.1999999999999993</v>
      </c>
      <c r="AB25" s="55">
        <v>6.3</v>
      </c>
      <c r="AC25" s="55">
        <v>6.1</v>
      </c>
      <c r="AD25" s="55">
        <v>6</v>
      </c>
      <c r="AE25" s="55">
        <v>6.5</v>
      </c>
      <c r="AF25" s="55" t="s">
        <v>399</v>
      </c>
      <c r="AG25" s="55">
        <v>8.4</v>
      </c>
      <c r="AH25" s="55">
        <v>7.7</v>
      </c>
      <c r="AI25" s="55" t="s">
        <v>399</v>
      </c>
      <c r="AJ25" s="55">
        <v>8.3000000000000007</v>
      </c>
      <c r="AK25" s="55" t="s">
        <v>399</v>
      </c>
    </row>
    <row r="26" spans="1:37" ht="15" customHeight="1" x14ac:dyDescent="0.35">
      <c r="A26" s="136"/>
      <c r="B26" s="140" t="s">
        <v>200</v>
      </c>
      <c r="C26" s="55" t="s">
        <v>306</v>
      </c>
      <c r="D26" s="55">
        <v>7.9</v>
      </c>
      <c r="E26" s="55">
        <v>7.1</v>
      </c>
      <c r="F26" s="55">
        <v>5.9</v>
      </c>
      <c r="G26" s="55">
        <v>6.8</v>
      </c>
      <c r="H26" s="55">
        <v>7.3</v>
      </c>
      <c r="I26" s="55">
        <v>6.5</v>
      </c>
      <c r="J26" s="55">
        <v>7.4</v>
      </c>
      <c r="K26" s="55">
        <v>5.9</v>
      </c>
      <c r="L26" s="55">
        <v>8.6</v>
      </c>
      <c r="M26" s="55">
        <v>7.8</v>
      </c>
      <c r="N26" s="55">
        <v>7</v>
      </c>
      <c r="O26" s="55">
        <v>7.1</v>
      </c>
      <c r="P26" s="55">
        <v>7</v>
      </c>
      <c r="Q26" s="55">
        <v>5.8</v>
      </c>
      <c r="R26" s="55">
        <v>8.3000000000000007</v>
      </c>
      <c r="S26" s="55">
        <v>6.7</v>
      </c>
      <c r="T26" s="55">
        <v>5.6</v>
      </c>
      <c r="U26" s="55">
        <v>6.3</v>
      </c>
      <c r="V26" s="55">
        <v>6.9</v>
      </c>
      <c r="W26" s="55">
        <v>5.0999999999999996</v>
      </c>
      <c r="X26" s="55">
        <v>6.1</v>
      </c>
      <c r="Y26" s="55">
        <v>7.1</v>
      </c>
      <c r="Z26" s="55">
        <v>7.6</v>
      </c>
      <c r="AA26" s="55">
        <v>7.7</v>
      </c>
      <c r="AB26" s="55">
        <v>6.2</v>
      </c>
      <c r="AC26" s="55">
        <v>8.3000000000000007</v>
      </c>
      <c r="AD26" s="55">
        <v>7.5</v>
      </c>
      <c r="AE26" s="55">
        <v>6.5</v>
      </c>
      <c r="AF26" s="55">
        <v>8</v>
      </c>
      <c r="AG26" s="55">
        <v>7.7</v>
      </c>
      <c r="AH26" s="55">
        <v>8.3000000000000007</v>
      </c>
      <c r="AI26" s="55">
        <v>7</v>
      </c>
      <c r="AJ26" s="55">
        <v>8.6999999999999993</v>
      </c>
      <c r="AK26" s="55">
        <v>6.1</v>
      </c>
    </row>
    <row r="27" spans="1:37" x14ac:dyDescent="0.35">
      <c r="A27" s="136"/>
      <c r="B27" s="140"/>
      <c r="C27" s="55" t="s">
        <v>46</v>
      </c>
      <c r="D27" s="55">
        <v>7.6</v>
      </c>
      <c r="E27" s="55">
        <v>7.4</v>
      </c>
      <c r="F27" s="55">
        <v>6.7</v>
      </c>
      <c r="G27" s="55">
        <v>6.4</v>
      </c>
      <c r="H27" s="55">
        <v>7.3</v>
      </c>
      <c r="I27" s="55">
        <v>6.4</v>
      </c>
      <c r="J27" s="55">
        <v>7.3</v>
      </c>
      <c r="K27" s="55">
        <v>7.1</v>
      </c>
      <c r="L27" s="55">
        <v>9.3000000000000007</v>
      </c>
      <c r="M27" s="55" t="s">
        <v>399</v>
      </c>
      <c r="N27" s="55" t="s">
        <v>399</v>
      </c>
      <c r="O27" s="55">
        <v>6</v>
      </c>
      <c r="P27" s="55">
        <v>6.5</v>
      </c>
      <c r="Q27" s="55">
        <v>6.1</v>
      </c>
      <c r="R27" s="55">
        <v>9</v>
      </c>
      <c r="S27" s="55">
        <v>6.2</v>
      </c>
      <c r="T27" s="55">
        <v>5.7</v>
      </c>
      <c r="U27" s="55">
        <v>8.1</v>
      </c>
      <c r="V27" s="55">
        <v>5.7</v>
      </c>
      <c r="W27" s="55" t="s">
        <v>399</v>
      </c>
      <c r="X27" s="55" t="s">
        <v>399</v>
      </c>
      <c r="Y27" s="55">
        <v>5.7</v>
      </c>
      <c r="Z27" s="55" t="s">
        <v>399</v>
      </c>
      <c r="AA27" s="55">
        <v>7.2</v>
      </c>
      <c r="AB27" s="55">
        <v>6.9</v>
      </c>
      <c r="AC27" s="55">
        <v>9.1999999999999993</v>
      </c>
      <c r="AD27" s="55">
        <v>6.9</v>
      </c>
      <c r="AE27" s="55">
        <v>6.8</v>
      </c>
      <c r="AF27" s="55" t="s">
        <v>399</v>
      </c>
      <c r="AG27" s="55">
        <v>7.8</v>
      </c>
      <c r="AH27" s="55">
        <v>8.5</v>
      </c>
      <c r="AI27" s="55" t="s">
        <v>399</v>
      </c>
      <c r="AJ27" s="55">
        <v>8.6999999999999993</v>
      </c>
      <c r="AK27" s="55" t="s">
        <v>399</v>
      </c>
    </row>
    <row r="28" spans="1:37" x14ac:dyDescent="0.35">
      <c r="A28" s="136"/>
      <c r="B28" s="140"/>
      <c r="C28" s="55" t="s">
        <v>62</v>
      </c>
      <c r="D28" s="55">
        <v>8.1</v>
      </c>
      <c r="E28" s="55">
        <v>6.9</v>
      </c>
      <c r="F28" s="55">
        <v>5.4</v>
      </c>
      <c r="G28" s="55">
        <v>7.6</v>
      </c>
      <c r="H28" s="55">
        <v>8</v>
      </c>
      <c r="I28" s="55">
        <v>6.4</v>
      </c>
      <c r="J28" s="55">
        <v>7.5</v>
      </c>
      <c r="K28" s="55">
        <v>5.2</v>
      </c>
      <c r="L28" s="55">
        <v>8.1</v>
      </c>
      <c r="M28" s="55" t="s">
        <v>399</v>
      </c>
      <c r="N28" s="55" t="s">
        <v>399</v>
      </c>
      <c r="O28" s="55">
        <v>7.8</v>
      </c>
      <c r="P28" s="55">
        <v>7.6</v>
      </c>
      <c r="Q28" s="55">
        <v>5.7</v>
      </c>
      <c r="R28" s="55">
        <v>7.7</v>
      </c>
      <c r="S28" s="55">
        <v>7.1</v>
      </c>
      <c r="T28" s="55">
        <v>5.8</v>
      </c>
      <c r="U28" s="55">
        <v>4.2</v>
      </c>
      <c r="V28" s="55">
        <v>7.8</v>
      </c>
      <c r="W28" s="55" t="s">
        <v>399</v>
      </c>
      <c r="X28" s="55" t="s">
        <v>399</v>
      </c>
      <c r="Y28" s="55">
        <v>7.9</v>
      </c>
      <c r="Z28" s="55" t="s">
        <v>399</v>
      </c>
      <c r="AA28" s="55">
        <v>8.1999999999999993</v>
      </c>
      <c r="AB28" s="55">
        <v>5.5</v>
      </c>
      <c r="AC28" s="55">
        <v>7</v>
      </c>
      <c r="AD28" s="55">
        <v>8</v>
      </c>
      <c r="AE28" s="55">
        <v>6</v>
      </c>
      <c r="AF28" s="55" t="s">
        <v>399</v>
      </c>
      <c r="AG28" s="55">
        <v>7.4</v>
      </c>
      <c r="AH28" s="55">
        <v>7.9</v>
      </c>
      <c r="AI28" s="55" t="s">
        <v>399</v>
      </c>
      <c r="AJ28" s="55">
        <v>9</v>
      </c>
      <c r="AK28" s="55" t="s">
        <v>399</v>
      </c>
    </row>
    <row r="29" spans="1:37" ht="15" customHeight="1" x14ac:dyDescent="0.35">
      <c r="A29" s="136"/>
      <c r="B29" s="141" t="s">
        <v>463</v>
      </c>
      <c r="C29" s="132" t="s">
        <v>306</v>
      </c>
      <c r="D29" s="132">
        <v>7.7</v>
      </c>
      <c r="E29" s="132">
        <v>7.4</v>
      </c>
      <c r="F29" s="132">
        <v>6.6</v>
      </c>
      <c r="G29" s="132">
        <v>7.2</v>
      </c>
      <c r="H29" s="132">
        <v>7.5</v>
      </c>
      <c r="I29" s="132">
        <v>6.8</v>
      </c>
      <c r="J29" s="132">
        <v>8</v>
      </c>
      <c r="K29" s="132">
        <v>7.1</v>
      </c>
      <c r="L29" s="132">
        <v>7.8</v>
      </c>
      <c r="M29" s="132">
        <v>8.5</v>
      </c>
      <c r="N29" s="132">
        <v>7.8</v>
      </c>
      <c r="O29" s="132">
        <v>8.1</v>
      </c>
      <c r="P29" s="132">
        <v>7.6</v>
      </c>
      <c r="Q29" s="132">
        <v>7.1</v>
      </c>
      <c r="R29" s="132">
        <v>7.9</v>
      </c>
      <c r="S29" s="132">
        <v>7.4</v>
      </c>
      <c r="T29" s="132">
        <v>7</v>
      </c>
      <c r="U29" s="132">
        <v>7.7</v>
      </c>
      <c r="V29" s="132">
        <v>7.7</v>
      </c>
      <c r="W29" s="132">
        <v>7</v>
      </c>
      <c r="X29" s="132">
        <v>7</v>
      </c>
      <c r="Y29" s="132">
        <v>7.8</v>
      </c>
      <c r="Z29" s="132">
        <v>8.5</v>
      </c>
      <c r="AA29" s="132">
        <v>7.6</v>
      </c>
      <c r="AB29" s="132">
        <v>7.5</v>
      </c>
      <c r="AC29" s="132">
        <v>7.3</v>
      </c>
      <c r="AD29" s="132">
        <v>7.6</v>
      </c>
      <c r="AE29" s="132">
        <v>6.8</v>
      </c>
      <c r="AF29" s="132">
        <v>8</v>
      </c>
      <c r="AG29" s="132">
        <v>8</v>
      </c>
      <c r="AH29" s="132">
        <v>8.1</v>
      </c>
      <c r="AI29" s="132">
        <v>8.1999999999999993</v>
      </c>
      <c r="AJ29" s="132">
        <v>8</v>
      </c>
      <c r="AK29" s="132">
        <v>7.7</v>
      </c>
    </row>
    <row r="30" spans="1:37" ht="15" customHeight="1" x14ac:dyDescent="0.35">
      <c r="B30" s="142"/>
      <c r="C30" s="132" t="s">
        <v>46</v>
      </c>
      <c r="D30" s="132">
        <v>7.6</v>
      </c>
      <c r="E30" s="132">
        <v>7.8</v>
      </c>
      <c r="F30" s="132">
        <v>6.7</v>
      </c>
      <c r="G30" s="132">
        <v>7.2</v>
      </c>
      <c r="H30" s="132">
        <v>7.6</v>
      </c>
      <c r="I30" s="132">
        <v>6.5</v>
      </c>
      <c r="J30" s="132">
        <v>7.8</v>
      </c>
      <c r="K30" s="132">
        <v>7.6</v>
      </c>
      <c r="L30" s="132">
        <v>7.9</v>
      </c>
      <c r="M30" s="132" t="s">
        <v>399</v>
      </c>
      <c r="N30" s="132">
        <v>8.4</v>
      </c>
      <c r="O30" s="132">
        <v>7.7</v>
      </c>
      <c r="P30" s="132">
        <v>6.8</v>
      </c>
      <c r="Q30" s="132">
        <v>7.5</v>
      </c>
      <c r="R30" s="132">
        <v>8.3000000000000007</v>
      </c>
      <c r="S30" s="132">
        <v>7.2</v>
      </c>
      <c r="T30" s="132">
        <v>7.1</v>
      </c>
      <c r="U30" s="132">
        <v>8.1</v>
      </c>
      <c r="V30" s="132">
        <v>7.4</v>
      </c>
      <c r="W30" s="132">
        <v>6.3</v>
      </c>
      <c r="X30" s="132" t="s">
        <v>399</v>
      </c>
      <c r="Y30" s="132">
        <v>7.4</v>
      </c>
      <c r="Z30" s="132">
        <v>8.1999999999999993</v>
      </c>
      <c r="AA30" s="132">
        <v>7.1</v>
      </c>
      <c r="AB30" s="132">
        <v>7.4</v>
      </c>
      <c r="AC30" s="132">
        <v>7.9</v>
      </c>
      <c r="AD30" s="132">
        <v>7.6</v>
      </c>
      <c r="AE30" s="132">
        <v>7.2</v>
      </c>
      <c r="AF30" s="132">
        <v>7.9</v>
      </c>
      <c r="AG30" s="132">
        <v>7.6</v>
      </c>
      <c r="AH30" s="132">
        <v>8.1</v>
      </c>
      <c r="AI30" s="132" t="s">
        <v>399</v>
      </c>
      <c r="AJ30" s="132">
        <v>8.1</v>
      </c>
      <c r="AK30" s="132" t="s">
        <v>399</v>
      </c>
    </row>
    <row r="31" spans="1:37" ht="15" customHeight="1" x14ac:dyDescent="0.35">
      <c r="B31" s="143"/>
      <c r="C31" s="132" t="s">
        <v>62</v>
      </c>
      <c r="D31" s="132">
        <v>7.7</v>
      </c>
      <c r="E31" s="132">
        <v>6.7</v>
      </c>
      <c r="F31" s="132">
        <v>6.6</v>
      </c>
      <c r="G31" s="132">
        <v>7.4</v>
      </c>
      <c r="H31" s="132">
        <v>7.5</v>
      </c>
      <c r="I31" s="132">
        <v>6.7</v>
      </c>
      <c r="J31" s="132">
        <v>8.1</v>
      </c>
      <c r="K31" s="132">
        <v>6.7</v>
      </c>
      <c r="L31" s="132">
        <v>7.7</v>
      </c>
      <c r="M31" s="132" t="s">
        <v>399</v>
      </c>
      <c r="N31" s="132">
        <v>7.5</v>
      </c>
      <c r="O31" s="132">
        <v>8.4</v>
      </c>
      <c r="P31" s="132">
        <v>8.5</v>
      </c>
      <c r="Q31" s="132">
        <v>6.7</v>
      </c>
      <c r="R31" s="132">
        <v>7.5</v>
      </c>
      <c r="S31" s="132">
        <v>7.5</v>
      </c>
      <c r="T31" s="132">
        <v>7</v>
      </c>
      <c r="U31" s="132">
        <v>7.1</v>
      </c>
      <c r="V31" s="132">
        <v>8.1</v>
      </c>
      <c r="W31" s="132">
        <v>7.2</v>
      </c>
      <c r="X31" s="132" t="s">
        <v>399</v>
      </c>
      <c r="Y31" s="132">
        <v>8.1</v>
      </c>
      <c r="Z31" s="132">
        <v>8.6999999999999993</v>
      </c>
      <c r="AA31" s="132">
        <v>8.1</v>
      </c>
      <c r="AB31" s="132">
        <v>7.8</v>
      </c>
      <c r="AC31" s="132">
        <v>6.5</v>
      </c>
      <c r="AD31" s="132">
        <v>7.6</v>
      </c>
      <c r="AE31" s="132">
        <v>6.7</v>
      </c>
      <c r="AF31" s="132">
        <v>8.1</v>
      </c>
      <c r="AG31" s="132">
        <v>8.4</v>
      </c>
      <c r="AH31" s="132">
        <v>8</v>
      </c>
      <c r="AI31" s="132" t="s">
        <v>399</v>
      </c>
      <c r="AJ31" s="132">
        <v>8</v>
      </c>
      <c r="AK31" s="132" t="s">
        <v>399</v>
      </c>
    </row>
    <row r="32" spans="1:37" x14ac:dyDescent="0.35">
      <c r="B32" s="144" t="s">
        <v>195</v>
      </c>
      <c r="C32" s="132" t="s">
        <v>306</v>
      </c>
      <c r="D32" s="132">
        <v>8.5</v>
      </c>
      <c r="E32" s="132">
        <v>7.5</v>
      </c>
      <c r="F32" s="132">
        <v>7.1</v>
      </c>
      <c r="G32" s="132">
        <v>7.8</v>
      </c>
      <c r="H32" s="132">
        <v>8.1999999999999993</v>
      </c>
      <c r="I32" s="132">
        <v>7.5</v>
      </c>
      <c r="J32" s="132">
        <v>8.9</v>
      </c>
      <c r="K32" s="132">
        <v>8.1</v>
      </c>
      <c r="L32" s="132">
        <v>8</v>
      </c>
      <c r="M32" s="132">
        <v>9</v>
      </c>
      <c r="N32" s="132">
        <v>8.3000000000000007</v>
      </c>
      <c r="O32" s="132">
        <v>8.3000000000000007</v>
      </c>
      <c r="P32" s="132">
        <v>8.5</v>
      </c>
      <c r="Q32" s="132">
        <v>7.8</v>
      </c>
      <c r="R32" s="132">
        <v>8.5</v>
      </c>
      <c r="S32" s="132">
        <v>7.9</v>
      </c>
      <c r="T32" s="132">
        <v>7.5</v>
      </c>
      <c r="U32" s="132">
        <v>8.1999999999999993</v>
      </c>
      <c r="V32" s="132">
        <v>8.1</v>
      </c>
      <c r="W32" s="132">
        <v>7.7</v>
      </c>
      <c r="X32" s="132">
        <v>7.3</v>
      </c>
      <c r="Y32" s="132">
        <v>8.3000000000000007</v>
      </c>
      <c r="Z32" s="132">
        <v>8.6</v>
      </c>
      <c r="AA32" s="132">
        <v>8.3000000000000007</v>
      </c>
      <c r="AB32" s="132">
        <v>7.9</v>
      </c>
      <c r="AC32" s="132">
        <v>8</v>
      </c>
      <c r="AD32" s="132">
        <v>7.9</v>
      </c>
      <c r="AE32" s="132">
        <v>7.3</v>
      </c>
      <c r="AF32" s="132">
        <v>8.6</v>
      </c>
      <c r="AG32" s="132">
        <v>8.6</v>
      </c>
      <c r="AH32" s="132">
        <v>8.8000000000000007</v>
      </c>
      <c r="AI32" s="132">
        <v>9</v>
      </c>
      <c r="AJ32" s="132">
        <v>8.8000000000000007</v>
      </c>
      <c r="AK32" s="132">
        <v>8.3000000000000007</v>
      </c>
    </row>
    <row r="33" spans="2:37" x14ac:dyDescent="0.35">
      <c r="B33" s="145"/>
      <c r="C33" s="132" t="s">
        <v>46</v>
      </c>
      <c r="D33" s="132">
        <v>8.8000000000000007</v>
      </c>
      <c r="E33" s="132">
        <v>8.6</v>
      </c>
      <c r="F33" s="132">
        <v>6.9</v>
      </c>
      <c r="G33" s="132">
        <v>8</v>
      </c>
      <c r="H33" s="132">
        <v>8.4</v>
      </c>
      <c r="I33" s="132">
        <v>7.1</v>
      </c>
      <c r="J33" s="132">
        <v>8.6</v>
      </c>
      <c r="K33" s="132">
        <v>9</v>
      </c>
      <c r="L33" s="132">
        <v>8</v>
      </c>
      <c r="M33" s="132" t="s">
        <v>399</v>
      </c>
      <c r="N33" s="132" t="s">
        <v>399</v>
      </c>
      <c r="O33" s="132">
        <v>7.7</v>
      </c>
      <c r="P33" s="132">
        <v>7.9</v>
      </c>
      <c r="Q33" s="132">
        <v>8.1</v>
      </c>
      <c r="R33" s="132">
        <v>8.6</v>
      </c>
      <c r="S33" s="132">
        <v>7.7</v>
      </c>
      <c r="T33" s="132">
        <v>7.6</v>
      </c>
      <c r="U33" s="132">
        <v>8.6</v>
      </c>
      <c r="V33" s="132">
        <v>7.9</v>
      </c>
      <c r="W33" s="132" t="s">
        <v>399</v>
      </c>
      <c r="X33" s="132" t="s">
        <v>399</v>
      </c>
      <c r="Y33" s="132">
        <v>8.5</v>
      </c>
      <c r="Z33" s="132" t="s">
        <v>399</v>
      </c>
      <c r="AA33" s="132">
        <v>7.6</v>
      </c>
      <c r="AB33" s="132">
        <v>7.7</v>
      </c>
      <c r="AC33" s="132">
        <v>8.1999999999999993</v>
      </c>
      <c r="AD33" s="132">
        <v>7.8</v>
      </c>
      <c r="AE33" s="132">
        <v>7.5</v>
      </c>
      <c r="AF33" s="132" t="s">
        <v>399</v>
      </c>
      <c r="AG33" s="132">
        <v>8.4</v>
      </c>
      <c r="AH33" s="132">
        <v>9</v>
      </c>
      <c r="AI33" s="132" t="s">
        <v>399</v>
      </c>
      <c r="AJ33" s="132">
        <v>9.1</v>
      </c>
      <c r="AK33" s="132" t="s">
        <v>399</v>
      </c>
    </row>
    <row r="34" spans="2:37" x14ac:dyDescent="0.35">
      <c r="B34" s="146"/>
      <c r="C34" s="132" t="s">
        <v>62</v>
      </c>
      <c r="D34" s="132">
        <v>8.3000000000000007</v>
      </c>
      <c r="E34" s="132">
        <v>6.1</v>
      </c>
      <c r="F34" s="132">
        <v>7.2</v>
      </c>
      <c r="G34" s="132">
        <v>7.7</v>
      </c>
      <c r="H34" s="132">
        <v>8.1</v>
      </c>
      <c r="I34" s="132">
        <v>7.7</v>
      </c>
      <c r="J34" s="132">
        <v>9.1</v>
      </c>
      <c r="K34" s="132">
        <v>7.5</v>
      </c>
      <c r="L34" s="132">
        <v>7.8</v>
      </c>
      <c r="M34" s="132" t="s">
        <v>399</v>
      </c>
      <c r="N34" s="132" t="s">
        <v>399</v>
      </c>
      <c r="O34" s="132">
        <v>8.6</v>
      </c>
      <c r="P34" s="132">
        <v>9.1</v>
      </c>
      <c r="Q34" s="132">
        <v>7.6</v>
      </c>
      <c r="R34" s="132">
        <v>8.3000000000000007</v>
      </c>
      <c r="S34" s="132">
        <v>8.1</v>
      </c>
      <c r="T34" s="132">
        <v>7.5</v>
      </c>
      <c r="U34" s="132">
        <v>7.8</v>
      </c>
      <c r="V34" s="132">
        <v>8.3000000000000007</v>
      </c>
      <c r="W34" s="132" t="s">
        <v>399</v>
      </c>
      <c r="X34" s="132" t="s">
        <v>399</v>
      </c>
      <c r="Y34" s="132">
        <v>8.4</v>
      </c>
      <c r="Z34" s="132" t="s">
        <v>399</v>
      </c>
      <c r="AA34" s="132">
        <v>9</v>
      </c>
      <c r="AB34" s="132">
        <v>8.3000000000000007</v>
      </c>
      <c r="AC34" s="132">
        <v>7.7</v>
      </c>
      <c r="AD34" s="132">
        <v>8</v>
      </c>
      <c r="AE34" s="132">
        <v>7.9</v>
      </c>
      <c r="AF34" s="132" t="s">
        <v>399</v>
      </c>
      <c r="AG34" s="132">
        <v>8.9</v>
      </c>
      <c r="AH34" s="132">
        <v>8.5</v>
      </c>
      <c r="AI34" s="132" t="s">
        <v>399</v>
      </c>
      <c r="AJ34" s="132">
        <v>8.5</v>
      </c>
      <c r="AK34" s="132" t="s">
        <v>399</v>
      </c>
    </row>
    <row r="35" spans="2:37" x14ac:dyDescent="0.35">
      <c r="B35" s="144" t="s">
        <v>204</v>
      </c>
      <c r="C35" s="132" t="s">
        <v>306</v>
      </c>
      <c r="D35" s="132">
        <v>7.6</v>
      </c>
      <c r="E35" s="132">
        <v>7.3</v>
      </c>
      <c r="F35" s="132">
        <v>7</v>
      </c>
      <c r="G35" s="132">
        <v>7.5</v>
      </c>
      <c r="H35" s="132">
        <v>7.8</v>
      </c>
      <c r="I35" s="132">
        <v>6.6</v>
      </c>
      <c r="J35" s="132">
        <v>8</v>
      </c>
      <c r="K35" s="132">
        <v>6.8</v>
      </c>
      <c r="L35" s="132">
        <v>8.6</v>
      </c>
      <c r="M35" s="132">
        <v>8.8000000000000007</v>
      </c>
      <c r="N35" s="132">
        <v>8.4</v>
      </c>
      <c r="O35" s="132">
        <v>8.6</v>
      </c>
      <c r="P35" s="132">
        <v>8.3000000000000007</v>
      </c>
      <c r="Q35" s="132">
        <v>7.3</v>
      </c>
      <c r="R35" s="132">
        <v>8.1999999999999993</v>
      </c>
      <c r="S35" s="132">
        <v>7.8</v>
      </c>
      <c r="T35" s="132">
        <v>6.9</v>
      </c>
      <c r="U35" s="132">
        <v>8.3000000000000007</v>
      </c>
      <c r="V35" s="132">
        <v>8.4</v>
      </c>
      <c r="W35" s="132">
        <v>6.4</v>
      </c>
      <c r="X35" s="132">
        <v>7.3</v>
      </c>
      <c r="Y35" s="132">
        <v>7.8</v>
      </c>
      <c r="Z35" s="132">
        <v>8.4</v>
      </c>
      <c r="AA35" s="132">
        <v>7.1</v>
      </c>
      <c r="AB35" s="132">
        <v>8</v>
      </c>
      <c r="AC35" s="132">
        <v>7.4</v>
      </c>
      <c r="AD35" s="132">
        <v>7.6</v>
      </c>
      <c r="AE35" s="132">
        <v>7.4</v>
      </c>
      <c r="AF35" s="132">
        <v>8.1999999999999993</v>
      </c>
      <c r="AG35" s="132">
        <v>8.6999999999999993</v>
      </c>
      <c r="AH35" s="132">
        <v>8.3000000000000007</v>
      </c>
      <c r="AI35" s="132">
        <v>8.5</v>
      </c>
      <c r="AJ35" s="132">
        <v>8.1</v>
      </c>
      <c r="AK35" s="132">
        <v>7.3</v>
      </c>
    </row>
    <row r="36" spans="2:37" x14ac:dyDescent="0.35">
      <c r="B36" s="145"/>
      <c r="C36" s="132" t="s">
        <v>46</v>
      </c>
      <c r="D36" s="132">
        <v>8.1</v>
      </c>
      <c r="E36" s="132">
        <v>7.6</v>
      </c>
      <c r="F36" s="132">
        <v>7.5</v>
      </c>
      <c r="G36" s="132">
        <v>7.8</v>
      </c>
      <c r="H36" s="132">
        <v>8.1999999999999993</v>
      </c>
      <c r="I36" s="132">
        <v>6.7</v>
      </c>
      <c r="J36" s="132">
        <v>8.1</v>
      </c>
      <c r="K36" s="132">
        <v>7</v>
      </c>
      <c r="L36" s="132">
        <v>8.3000000000000007</v>
      </c>
      <c r="M36" s="132" t="s">
        <v>399</v>
      </c>
      <c r="N36" s="132" t="s">
        <v>399</v>
      </c>
      <c r="O36" s="132">
        <v>8.1999999999999993</v>
      </c>
      <c r="P36" s="132">
        <v>8</v>
      </c>
      <c r="Q36" s="132">
        <v>7.9</v>
      </c>
      <c r="R36" s="132">
        <v>8.9</v>
      </c>
      <c r="S36" s="132">
        <v>7.8</v>
      </c>
      <c r="T36" s="132">
        <v>6.9</v>
      </c>
      <c r="U36" s="132">
        <v>8.9</v>
      </c>
      <c r="V36" s="132">
        <v>8.1</v>
      </c>
      <c r="W36" s="132" t="s">
        <v>399</v>
      </c>
      <c r="X36" s="132" t="s">
        <v>399</v>
      </c>
      <c r="Y36" s="132">
        <v>7.3</v>
      </c>
      <c r="Z36" s="132" t="s">
        <v>399</v>
      </c>
      <c r="AA36" s="132">
        <v>6.8</v>
      </c>
      <c r="AB36" s="132">
        <v>8.3000000000000007</v>
      </c>
      <c r="AC36" s="132">
        <v>7.8</v>
      </c>
      <c r="AD36" s="132">
        <v>7.6</v>
      </c>
      <c r="AE36" s="132">
        <v>7.8</v>
      </c>
      <c r="AF36" s="132" t="s">
        <v>399</v>
      </c>
      <c r="AG36" s="132">
        <v>8.6</v>
      </c>
      <c r="AH36" s="132">
        <v>8.1999999999999993</v>
      </c>
      <c r="AI36" s="132" t="s">
        <v>399</v>
      </c>
      <c r="AJ36" s="132">
        <v>8.1999999999999993</v>
      </c>
      <c r="AK36" s="132" t="s">
        <v>399</v>
      </c>
    </row>
    <row r="37" spans="2:37" x14ac:dyDescent="0.35">
      <c r="B37" s="146"/>
      <c r="C37" s="132" t="s">
        <v>62</v>
      </c>
      <c r="D37" s="132">
        <v>7.3</v>
      </c>
      <c r="E37" s="132">
        <v>6.7</v>
      </c>
      <c r="F37" s="132">
        <v>6.7</v>
      </c>
      <c r="G37" s="132">
        <v>7.6</v>
      </c>
      <c r="H37" s="132">
        <v>7.5</v>
      </c>
      <c r="I37" s="132">
        <v>6.2</v>
      </c>
      <c r="J37" s="132">
        <v>7.9</v>
      </c>
      <c r="K37" s="132">
        <v>6.7</v>
      </c>
      <c r="L37" s="132">
        <v>8.8000000000000007</v>
      </c>
      <c r="M37" s="132" t="s">
        <v>399</v>
      </c>
      <c r="N37" s="132" t="s">
        <v>399</v>
      </c>
      <c r="O37" s="132">
        <v>8.8000000000000007</v>
      </c>
      <c r="P37" s="132">
        <v>8.8000000000000007</v>
      </c>
      <c r="Q37" s="132">
        <v>6.9</v>
      </c>
      <c r="R37" s="132">
        <v>7.5</v>
      </c>
      <c r="S37" s="132">
        <v>7.7</v>
      </c>
      <c r="T37" s="132">
        <v>7.1</v>
      </c>
      <c r="U37" s="132">
        <v>7.5</v>
      </c>
      <c r="V37" s="132">
        <v>8.8000000000000007</v>
      </c>
      <c r="W37" s="132" t="s">
        <v>399</v>
      </c>
      <c r="X37" s="132" t="s">
        <v>399</v>
      </c>
      <c r="Y37" s="132">
        <v>8.4</v>
      </c>
      <c r="Z37" s="132" t="s">
        <v>399</v>
      </c>
      <c r="AA37" s="132">
        <v>7.4</v>
      </c>
      <c r="AB37" s="132">
        <v>7.7</v>
      </c>
      <c r="AC37" s="132">
        <v>6.9</v>
      </c>
      <c r="AD37" s="132">
        <v>7.5</v>
      </c>
      <c r="AE37" s="132">
        <v>7.1</v>
      </c>
      <c r="AF37" s="132" t="s">
        <v>399</v>
      </c>
      <c r="AG37" s="132">
        <v>8.8000000000000007</v>
      </c>
      <c r="AH37" s="132">
        <v>8.3000000000000007</v>
      </c>
      <c r="AI37" s="132" t="s">
        <v>399</v>
      </c>
      <c r="AJ37" s="132">
        <v>7.8</v>
      </c>
      <c r="AK37" s="132" t="s">
        <v>399</v>
      </c>
    </row>
    <row r="38" spans="2:37" x14ac:dyDescent="0.35">
      <c r="B38" s="144" t="s">
        <v>289</v>
      </c>
      <c r="C38" s="132" t="s">
        <v>306</v>
      </c>
      <c r="D38" s="132">
        <v>6.8</v>
      </c>
      <c r="E38" s="132">
        <v>7.3</v>
      </c>
      <c r="F38" s="132">
        <v>6</v>
      </c>
      <c r="G38" s="132">
        <v>6.5</v>
      </c>
      <c r="H38" s="132">
        <v>6.4</v>
      </c>
      <c r="I38" s="132">
        <v>6.3</v>
      </c>
      <c r="J38" s="132">
        <v>7.1</v>
      </c>
      <c r="K38" s="132">
        <v>6.1</v>
      </c>
      <c r="L38" s="132">
        <v>6.1</v>
      </c>
      <c r="M38" s="132">
        <v>8.1</v>
      </c>
      <c r="N38" s="132">
        <v>6.7</v>
      </c>
      <c r="O38" s="132">
        <v>8.1</v>
      </c>
      <c r="P38" s="132">
        <v>6.5</v>
      </c>
      <c r="Q38" s="132">
        <v>6.8</v>
      </c>
      <c r="R38" s="132">
        <v>6.5</v>
      </c>
      <c r="S38" s="132">
        <v>6.9</v>
      </c>
      <c r="T38" s="132">
        <v>7.1</v>
      </c>
      <c r="U38" s="132">
        <v>6.9</v>
      </c>
      <c r="V38" s="132">
        <v>6.5</v>
      </c>
      <c r="W38" s="132">
        <v>7.3</v>
      </c>
      <c r="X38" s="132">
        <v>6.2</v>
      </c>
      <c r="Y38" s="132">
        <v>7.2</v>
      </c>
      <c r="Z38" s="132">
        <v>7.5</v>
      </c>
      <c r="AA38" s="132">
        <v>7.4</v>
      </c>
      <c r="AB38" s="132">
        <v>6.5</v>
      </c>
      <c r="AC38" s="132">
        <v>6.5</v>
      </c>
      <c r="AD38" s="132">
        <v>7.3</v>
      </c>
      <c r="AE38" s="132">
        <v>6</v>
      </c>
      <c r="AF38" s="132">
        <v>6.3</v>
      </c>
      <c r="AG38" s="132">
        <v>6.7</v>
      </c>
      <c r="AH38" s="132">
        <v>6.6</v>
      </c>
      <c r="AI38" s="132">
        <v>7.5</v>
      </c>
      <c r="AJ38" s="132">
        <v>6.8</v>
      </c>
      <c r="AK38" s="132">
        <v>8.3000000000000007</v>
      </c>
    </row>
    <row r="39" spans="2:37" x14ac:dyDescent="0.35">
      <c r="B39" s="145"/>
      <c r="C39" s="132" t="s">
        <v>46</v>
      </c>
      <c r="D39" s="132">
        <v>6.1</v>
      </c>
      <c r="E39" s="132">
        <v>7.4</v>
      </c>
      <c r="F39" s="132">
        <v>5.5</v>
      </c>
      <c r="G39" s="132">
        <v>6.2</v>
      </c>
      <c r="H39" s="132">
        <v>6.2</v>
      </c>
      <c r="I39" s="132">
        <v>6.2</v>
      </c>
      <c r="J39" s="132">
        <v>6.9</v>
      </c>
      <c r="K39" s="132">
        <v>7</v>
      </c>
      <c r="L39" s="132">
        <v>6.2</v>
      </c>
      <c r="M39" s="132" t="s">
        <v>399</v>
      </c>
      <c r="N39" s="132" t="s">
        <v>399</v>
      </c>
      <c r="O39" s="132">
        <v>8.1999999999999993</v>
      </c>
      <c r="P39" s="132">
        <v>5.7</v>
      </c>
      <c r="Q39" s="132">
        <v>7.4</v>
      </c>
      <c r="R39" s="132">
        <v>6.8</v>
      </c>
      <c r="S39" s="132">
        <v>6.7</v>
      </c>
      <c r="T39" s="132">
        <v>7.4</v>
      </c>
      <c r="U39" s="132">
        <v>7</v>
      </c>
      <c r="V39" s="132">
        <v>6</v>
      </c>
      <c r="W39" s="132" t="s">
        <v>399</v>
      </c>
      <c r="X39" s="132" t="s">
        <v>399</v>
      </c>
      <c r="Y39" s="132">
        <v>6.3</v>
      </c>
      <c r="Z39" s="132" t="s">
        <v>399</v>
      </c>
      <c r="AA39" s="132">
        <v>7</v>
      </c>
      <c r="AB39" s="132">
        <v>5.8</v>
      </c>
      <c r="AC39" s="132">
        <v>7.4</v>
      </c>
      <c r="AD39" s="132">
        <v>7.2</v>
      </c>
      <c r="AE39" s="132">
        <v>6.3</v>
      </c>
      <c r="AF39" s="132" t="s">
        <v>399</v>
      </c>
      <c r="AG39" s="132">
        <v>5.9</v>
      </c>
      <c r="AH39" s="132">
        <v>6.5</v>
      </c>
      <c r="AI39" s="132" t="s">
        <v>399</v>
      </c>
      <c r="AJ39" s="132">
        <v>7</v>
      </c>
      <c r="AK39" s="132" t="s">
        <v>399</v>
      </c>
    </row>
    <row r="40" spans="2:37" x14ac:dyDescent="0.35">
      <c r="B40" s="146"/>
      <c r="C40" s="132" t="s">
        <v>62</v>
      </c>
      <c r="D40" s="132">
        <v>7.3</v>
      </c>
      <c r="E40" s="132">
        <v>7.1</v>
      </c>
      <c r="F40" s="132">
        <v>6.3</v>
      </c>
      <c r="G40" s="132">
        <v>7.2</v>
      </c>
      <c r="H40" s="132">
        <v>6.7</v>
      </c>
      <c r="I40" s="132">
        <v>6.2</v>
      </c>
      <c r="J40" s="132">
        <v>7.3</v>
      </c>
      <c r="K40" s="132">
        <v>5.6</v>
      </c>
      <c r="L40" s="132">
        <v>6.2</v>
      </c>
      <c r="M40" s="132" t="s">
        <v>399</v>
      </c>
      <c r="N40" s="132" t="s">
        <v>399</v>
      </c>
      <c r="O40" s="132">
        <v>8</v>
      </c>
      <c r="P40" s="132">
        <v>7.3</v>
      </c>
      <c r="Q40" s="132">
        <v>6.4</v>
      </c>
      <c r="R40" s="132">
        <v>6.3</v>
      </c>
      <c r="S40" s="132">
        <v>7.1</v>
      </c>
      <c r="T40" s="132">
        <v>7</v>
      </c>
      <c r="U40" s="132">
        <v>6.7</v>
      </c>
      <c r="V40" s="132">
        <v>7</v>
      </c>
      <c r="W40" s="132" t="s">
        <v>399</v>
      </c>
      <c r="X40" s="132" t="s">
        <v>399</v>
      </c>
      <c r="Y40" s="132">
        <v>7.7</v>
      </c>
      <c r="Z40" s="132" t="s">
        <v>399</v>
      </c>
      <c r="AA40" s="132">
        <v>7.8</v>
      </c>
      <c r="AB40" s="132">
        <v>7.3</v>
      </c>
      <c r="AC40" s="132">
        <v>5.2</v>
      </c>
      <c r="AD40" s="132">
        <v>7.3</v>
      </c>
      <c r="AE40" s="132">
        <v>5.7</v>
      </c>
      <c r="AF40" s="132" t="s">
        <v>399</v>
      </c>
      <c r="AG40" s="132">
        <v>7.5</v>
      </c>
      <c r="AH40" s="132">
        <v>6.9</v>
      </c>
      <c r="AI40" s="132" t="s">
        <v>399</v>
      </c>
      <c r="AJ40" s="132">
        <v>6.3</v>
      </c>
      <c r="AK40" s="132" t="s">
        <v>399</v>
      </c>
    </row>
    <row r="41" spans="2:37" ht="15" customHeight="1" x14ac:dyDescent="0.35">
      <c r="B41" s="144" t="s">
        <v>301</v>
      </c>
      <c r="C41" s="132" t="s">
        <v>306</v>
      </c>
      <c r="D41" s="132">
        <v>7.7</v>
      </c>
      <c r="E41" s="132">
        <v>7.4</v>
      </c>
      <c r="F41" s="132">
        <v>6.4</v>
      </c>
      <c r="G41" s="132">
        <v>6.9</v>
      </c>
      <c r="H41" s="132">
        <v>7.5</v>
      </c>
      <c r="I41" s="132">
        <v>6.7</v>
      </c>
      <c r="J41" s="132">
        <v>7.9</v>
      </c>
      <c r="K41" s="132">
        <v>7.1</v>
      </c>
      <c r="L41" s="132">
        <v>8.5</v>
      </c>
      <c r="M41" s="132">
        <v>8.4</v>
      </c>
      <c r="N41" s="132">
        <v>7.7</v>
      </c>
      <c r="O41" s="132">
        <v>7.5</v>
      </c>
      <c r="P41" s="132">
        <v>7.1</v>
      </c>
      <c r="Q41" s="132">
        <v>6.4</v>
      </c>
      <c r="R41" s="132">
        <v>8.4</v>
      </c>
      <c r="S41" s="132">
        <v>6.8</v>
      </c>
      <c r="T41" s="132">
        <v>6.5</v>
      </c>
      <c r="U41" s="132">
        <v>7.3</v>
      </c>
      <c r="V41" s="132">
        <v>7.8</v>
      </c>
      <c r="W41" s="132">
        <v>6.3</v>
      </c>
      <c r="X41" s="132">
        <v>7.1</v>
      </c>
      <c r="Y41" s="132">
        <v>7.7</v>
      </c>
      <c r="Z41" s="132">
        <v>9.4</v>
      </c>
      <c r="AA41" s="132">
        <v>7.7</v>
      </c>
      <c r="AB41" s="132">
        <v>7.8</v>
      </c>
      <c r="AC41" s="132">
        <v>7.4</v>
      </c>
      <c r="AD41" s="132">
        <v>7.7</v>
      </c>
      <c r="AE41" s="132">
        <v>6.5</v>
      </c>
      <c r="AF41" s="132">
        <v>8.6</v>
      </c>
      <c r="AG41" s="132">
        <v>8.1</v>
      </c>
      <c r="AH41" s="132">
        <v>8.6</v>
      </c>
      <c r="AI41" s="132">
        <v>7.8</v>
      </c>
      <c r="AJ41" s="132">
        <v>8.4</v>
      </c>
      <c r="AK41" s="132">
        <v>6.7</v>
      </c>
    </row>
    <row r="42" spans="2:37" ht="15" customHeight="1" x14ac:dyDescent="0.35">
      <c r="B42" s="145"/>
      <c r="C42" s="132" t="s">
        <v>46</v>
      </c>
      <c r="D42" s="132">
        <v>7.4</v>
      </c>
      <c r="E42" s="132">
        <v>7.6</v>
      </c>
      <c r="F42" s="132">
        <v>6.9</v>
      </c>
      <c r="G42" s="132">
        <v>6.7</v>
      </c>
      <c r="H42" s="132">
        <v>7.6</v>
      </c>
      <c r="I42" s="132">
        <v>6.2</v>
      </c>
      <c r="J42" s="132">
        <v>7.5</v>
      </c>
      <c r="K42" s="132">
        <v>7.3</v>
      </c>
      <c r="L42" s="132">
        <v>9.1</v>
      </c>
      <c r="M42" s="132" t="s">
        <v>399</v>
      </c>
      <c r="N42" s="132" t="s">
        <v>399</v>
      </c>
      <c r="O42" s="132">
        <v>6.7</v>
      </c>
      <c r="P42" s="132">
        <v>5.6</v>
      </c>
      <c r="Q42" s="132">
        <v>6.9</v>
      </c>
      <c r="R42" s="132">
        <v>8.8000000000000007</v>
      </c>
      <c r="S42" s="132">
        <v>6.7</v>
      </c>
      <c r="T42" s="132">
        <v>6.6</v>
      </c>
      <c r="U42" s="132">
        <v>8.1</v>
      </c>
      <c r="V42" s="132">
        <v>7.4</v>
      </c>
      <c r="W42" s="132" t="s">
        <v>399</v>
      </c>
      <c r="X42" s="132" t="s">
        <v>399</v>
      </c>
      <c r="Y42" s="132">
        <v>7.6</v>
      </c>
      <c r="Z42" s="132" t="s">
        <v>399</v>
      </c>
      <c r="AA42" s="132">
        <v>7.2</v>
      </c>
      <c r="AB42" s="132">
        <v>7.8</v>
      </c>
      <c r="AC42" s="132">
        <v>8.1999999999999993</v>
      </c>
      <c r="AD42" s="132">
        <v>7.8</v>
      </c>
      <c r="AE42" s="132">
        <v>7.1</v>
      </c>
      <c r="AF42" s="132" t="s">
        <v>399</v>
      </c>
      <c r="AG42" s="132">
        <v>7.6</v>
      </c>
      <c r="AH42" s="132">
        <v>8.6</v>
      </c>
      <c r="AI42" s="132" t="s">
        <v>399</v>
      </c>
      <c r="AJ42" s="132">
        <v>7.9</v>
      </c>
      <c r="AK42" s="132" t="s">
        <v>399</v>
      </c>
    </row>
    <row r="43" spans="2:37" ht="15" customHeight="1" x14ac:dyDescent="0.35">
      <c r="B43" s="146"/>
      <c r="C43" s="132" t="s">
        <v>62</v>
      </c>
      <c r="D43" s="132">
        <v>7.9</v>
      </c>
      <c r="E43" s="132">
        <v>7.1</v>
      </c>
      <c r="F43" s="132">
        <v>6.2</v>
      </c>
      <c r="G43" s="132">
        <v>7.2</v>
      </c>
      <c r="H43" s="132">
        <v>7.6</v>
      </c>
      <c r="I43" s="132">
        <v>6.9</v>
      </c>
      <c r="J43" s="132">
        <v>8.3000000000000007</v>
      </c>
      <c r="K43" s="132">
        <v>7</v>
      </c>
      <c r="L43" s="132">
        <v>8</v>
      </c>
      <c r="M43" s="132" t="s">
        <v>399</v>
      </c>
      <c r="N43" s="132" t="s">
        <v>399</v>
      </c>
      <c r="O43" s="132">
        <v>8.1</v>
      </c>
      <c r="P43" s="132">
        <v>8.8000000000000007</v>
      </c>
      <c r="Q43" s="132">
        <v>6</v>
      </c>
      <c r="R43" s="132">
        <v>8</v>
      </c>
      <c r="S43" s="132">
        <v>7</v>
      </c>
      <c r="T43" s="132">
        <v>6.5</v>
      </c>
      <c r="U43" s="132">
        <v>6.5</v>
      </c>
      <c r="V43" s="132">
        <v>8.1999999999999993</v>
      </c>
      <c r="W43" s="132" t="s">
        <v>399</v>
      </c>
      <c r="X43" s="132" t="s">
        <v>399</v>
      </c>
      <c r="Y43" s="132">
        <v>7.8</v>
      </c>
      <c r="Z43" s="132" t="s">
        <v>399</v>
      </c>
      <c r="AA43" s="132">
        <v>8.3000000000000007</v>
      </c>
      <c r="AB43" s="132">
        <v>7.9</v>
      </c>
      <c r="AC43" s="132">
        <v>6.1</v>
      </c>
      <c r="AD43" s="132">
        <v>7.5</v>
      </c>
      <c r="AE43" s="132">
        <v>6.1</v>
      </c>
      <c r="AF43" s="132" t="s">
        <v>399</v>
      </c>
      <c r="AG43" s="132">
        <v>8.3000000000000007</v>
      </c>
      <c r="AH43" s="132">
        <v>8.5</v>
      </c>
      <c r="AI43" s="132" t="s">
        <v>399</v>
      </c>
      <c r="AJ43" s="132">
        <v>9.3000000000000007</v>
      </c>
      <c r="AK43" s="132" t="s">
        <v>399</v>
      </c>
    </row>
    <row r="44" spans="2:37" x14ac:dyDescent="0.35">
      <c r="B44" s="139" t="s">
        <v>336</v>
      </c>
      <c r="C44" s="55" t="s">
        <v>306</v>
      </c>
      <c r="D44" s="55">
        <v>6.6</v>
      </c>
      <c r="E44" s="55">
        <v>6</v>
      </c>
      <c r="F44" s="55">
        <v>6.5</v>
      </c>
      <c r="G44" s="55">
        <v>6.5</v>
      </c>
      <c r="H44" s="55">
        <v>6.5</v>
      </c>
      <c r="I44" s="55">
        <v>6.2</v>
      </c>
      <c r="J44" s="55">
        <v>7.1</v>
      </c>
      <c r="K44" s="55">
        <v>5.7</v>
      </c>
      <c r="L44" s="55">
        <v>7.2</v>
      </c>
      <c r="M44" s="55">
        <v>8.1</v>
      </c>
      <c r="N44" s="55">
        <v>6.5</v>
      </c>
      <c r="O44" s="55">
        <v>7</v>
      </c>
      <c r="P44" s="55">
        <v>6.7</v>
      </c>
      <c r="Q44" s="55">
        <v>6</v>
      </c>
      <c r="R44" s="55">
        <v>6.8</v>
      </c>
      <c r="S44" s="55">
        <v>5.7</v>
      </c>
      <c r="T44" s="55">
        <v>5.5</v>
      </c>
      <c r="U44" s="55">
        <v>5.9</v>
      </c>
      <c r="V44" s="55">
        <v>7.3</v>
      </c>
      <c r="W44" s="55">
        <v>6</v>
      </c>
      <c r="X44" s="55">
        <v>6.3</v>
      </c>
      <c r="Y44" s="55">
        <v>6.7</v>
      </c>
      <c r="Z44" s="55">
        <v>7.3</v>
      </c>
      <c r="AA44" s="55">
        <v>7.3</v>
      </c>
      <c r="AB44" s="55">
        <v>6.5</v>
      </c>
      <c r="AC44" s="55">
        <v>6.3</v>
      </c>
      <c r="AD44" s="55">
        <v>5.5</v>
      </c>
      <c r="AE44" s="55">
        <v>6.7</v>
      </c>
      <c r="AF44" s="55">
        <v>7.4</v>
      </c>
      <c r="AG44" s="55">
        <v>8.3000000000000007</v>
      </c>
      <c r="AH44" s="55">
        <v>8.4</v>
      </c>
      <c r="AI44" s="55">
        <v>7.4</v>
      </c>
      <c r="AJ44" s="55">
        <v>8.1999999999999993</v>
      </c>
      <c r="AK44" s="55">
        <v>6.2</v>
      </c>
    </row>
    <row r="45" spans="2:37" x14ac:dyDescent="0.35">
      <c r="B45" s="139"/>
      <c r="C45" s="55" t="s">
        <v>46</v>
      </c>
      <c r="D45" s="55">
        <v>6.2</v>
      </c>
      <c r="E45" s="55">
        <v>6.4</v>
      </c>
      <c r="F45" s="55">
        <v>6.9</v>
      </c>
      <c r="G45" s="55">
        <v>6.4</v>
      </c>
      <c r="H45" s="55">
        <v>6.9</v>
      </c>
      <c r="I45" s="55">
        <v>6.4</v>
      </c>
      <c r="J45" s="55">
        <v>7.3</v>
      </c>
      <c r="K45" s="55">
        <v>5.9</v>
      </c>
      <c r="L45" s="55">
        <v>8.1999999999999993</v>
      </c>
      <c r="M45" s="55" t="s">
        <v>399</v>
      </c>
      <c r="N45" s="55">
        <v>7.4</v>
      </c>
      <c r="O45" s="55">
        <v>7.3</v>
      </c>
      <c r="P45" s="55">
        <v>6.6</v>
      </c>
      <c r="Q45" s="55">
        <v>5.7</v>
      </c>
      <c r="R45" s="55">
        <v>6.5</v>
      </c>
      <c r="S45" s="55">
        <v>5.2</v>
      </c>
      <c r="T45" s="55">
        <v>5.8</v>
      </c>
      <c r="U45" s="55">
        <v>6.8</v>
      </c>
      <c r="V45" s="55">
        <v>7.4</v>
      </c>
      <c r="W45" s="55">
        <v>2.9</v>
      </c>
      <c r="X45" s="55" t="s">
        <v>399</v>
      </c>
      <c r="Y45" s="55">
        <v>6</v>
      </c>
      <c r="Z45" s="55">
        <v>7</v>
      </c>
      <c r="AA45" s="55">
        <v>6.9</v>
      </c>
      <c r="AB45" s="55">
        <v>6.9</v>
      </c>
      <c r="AC45" s="55">
        <v>7.1</v>
      </c>
      <c r="AD45" s="55">
        <v>5.2</v>
      </c>
      <c r="AE45" s="55">
        <v>6.6</v>
      </c>
      <c r="AF45" s="55">
        <v>7.7</v>
      </c>
      <c r="AG45" s="55">
        <v>8.1</v>
      </c>
      <c r="AH45" s="55">
        <v>8.6999999999999993</v>
      </c>
      <c r="AI45" s="55" t="s">
        <v>399</v>
      </c>
      <c r="AJ45" s="55">
        <v>8.6999999999999993</v>
      </c>
      <c r="AK45" s="55" t="s">
        <v>399</v>
      </c>
    </row>
    <row r="46" spans="2:37" x14ac:dyDescent="0.35">
      <c r="B46" s="139"/>
      <c r="C46" s="55" t="s">
        <v>62</v>
      </c>
      <c r="D46" s="55">
        <v>6.9</v>
      </c>
      <c r="E46" s="55">
        <v>5.6</v>
      </c>
      <c r="F46" s="55">
        <v>6.2</v>
      </c>
      <c r="G46" s="55">
        <v>6.7</v>
      </c>
      <c r="H46" s="55">
        <v>6.5</v>
      </c>
      <c r="I46" s="55">
        <v>5.8</v>
      </c>
      <c r="J46" s="55">
        <v>6.9</v>
      </c>
      <c r="K46" s="55">
        <v>5.6</v>
      </c>
      <c r="L46" s="55">
        <v>6.9</v>
      </c>
      <c r="M46" s="55" t="s">
        <v>399</v>
      </c>
      <c r="N46" s="55">
        <v>6.1</v>
      </c>
      <c r="O46" s="55">
        <v>7</v>
      </c>
      <c r="P46" s="55">
        <v>6.8</v>
      </c>
      <c r="Q46" s="55">
        <v>6.2</v>
      </c>
      <c r="R46" s="55">
        <v>7.3</v>
      </c>
      <c r="S46" s="55">
        <v>6.2</v>
      </c>
      <c r="T46" s="55">
        <v>5.5</v>
      </c>
      <c r="U46" s="55">
        <v>4.9000000000000004</v>
      </c>
      <c r="V46" s="55">
        <v>7.2</v>
      </c>
      <c r="W46" s="55">
        <v>6.8</v>
      </c>
      <c r="X46" s="55" t="s">
        <v>399</v>
      </c>
      <c r="Y46" s="55">
        <v>7.2</v>
      </c>
      <c r="Z46" s="55">
        <v>7.6</v>
      </c>
      <c r="AA46" s="55">
        <v>7.8</v>
      </c>
      <c r="AB46" s="55">
        <v>5.8</v>
      </c>
      <c r="AC46" s="55">
        <v>4.9000000000000004</v>
      </c>
      <c r="AD46" s="55">
        <v>5.7</v>
      </c>
      <c r="AE46" s="55">
        <v>6.9</v>
      </c>
      <c r="AF46" s="55">
        <v>6.3</v>
      </c>
      <c r="AG46" s="55">
        <v>8.6</v>
      </c>
      <c r="AH46" s="55">
        <v>8.1</v>
      </c>
      <c r="AI46" s="55" t="s">
        <v>399</v>
      </c>
      <c r="AJ46" s="55">
        <v>7.8</v>
      </c>
      <c r="AK46" s="55" t="s">
        <v>399</v>
      </c>
    </row>
    <row r="47" spans="2:37" x14ac:dyDescent="0.35">
      <c r="B47" s="140" t="s">
        <v>207</v>
      </c>
      <c r="C47" s="55" t="s">
        <v>306</v>
      </c>
      <c r="D47" s="55">
        <v>6.7</v>
      </c>
      <c r="E47" s="55">
        <v>6</v>
      </c>
      <c r="F47" s="55">
        <v>6.4</v>
      </c>
      <c r="G47" s="55">
        <v>6.6</v>
      </c>
      <c r="H47" s="55">
        <v>6.4</v>
      </c>
      <c r="I47" s="55">
        <v>5.8</v>
      </c>
      <c r="J47" s="55">
        <v>7.2</v>
      </c>
      <c r="K47" s="55">
        <v>5.7</v>
      </c>
      <c r="L47" s="55">
        <v>6.5</v>
      </c>
      <c r="M47" s="55">
        <v>8.6999999999999993</v>
      </c>
      <c r="N47" s="55">
        <v>6</v>
      </c>
      <c r="O47" s="55">
        <v>7.1</v>
      </c>
      <c r="P47" s="55">
        <v>7</v>
      </c>
      <c r="Q47" s="55">
        <v>5.6</v>
      </c>
      <c r="R47" s="55">
        <v>6.8</v>
      </c>
      <c r="S47" s="55">
        <v>6</v>
      </c>
      <c r="T47" s="55">
        <v>5.4</v>
      </c>
      <c r="U47" s="55">
        <v>6.5</v>
      </c>
      <c r="V47" s="55">
        <v>7.1</v>
      </c>
      <c r="W47" s="55">
        <v>6.7</v>
      </c>
      <c r="X47" s="55">
        <v>6.4</v>
      </c>
      <c r="Y47" s="55">
        <v>6.8</v>
      </c>
      <c r="Z47" s="55">
        <v>7.7</v>
      </c>
      <c r="AA47" s="55">
        <v>7</v>
      </c>
      <c r="AB47" s="55">
        <v>6.7</v>
      </c>
      <c r="AC47" s="55">
        <v>6.4</v>
      </c>
      <c r="AD47" s="55">
        <v>5.5</v>
      </c>
      <c r="AE47" s="55">
        <v>6.5</v>
      </c>
      <c r="AF47" s="55">
        <v>6.7</v>
      </c>
      <c r="AG47" s="55">
        <v>8.1</v>
      </c>
      <c r="AH47" s="55">
        <v>8.6</v>
      </c>
      <c r="AI47" s="55">
        <v>6.7</v>
      </c>
      <c r="AJ47" s="55">
        <v>7.9</v>
      </c>
      <c r="AK47" s="55">
        <v>7</v>
      </c>
    </row>
    <row r="48" spans="2:37" x14ac:dyDescent="0.35">
      <c r="B48" s="140"/>
      <c r="C48" s="55" t="s">
        <v>46</v>
      </c>
      <c r="D48" s="55">
        <v>6.4</v>
      </c>
      <c r="E48" s="55">
        <v>6.3</v>
      </c>
      <c r="F48" s="55">
        <v>6.9</v>
      </c>
      <c r="G48" s="55">
        <v>7.2</v>
      </c>
      <c r="H48" s="55">
        <v>6.4</v>
      </c>
      <c r="I48" s="55">
        <v>5.9</v>
      </c>
      <c r="J48" s="55">
        <v>7.2</v>
      </c>
      <c r="K48" s="55">
        <v>6.4</v>
      </c>
      <c r="L48" s="55">
        <v>7.8</v>
      </c>
      <c r="M48" s="55" t="s">
        <v>399</v>
      </c>
      <c r="N48" s="55" t="s">
        <v>399</v>
      </c>
      <c r="O48" s="55">
        <v>7.1</v>
      </c>
      <c r="P48" s="55">
        <v>6.7</v>
      </c>
      <c r="Q48" s="55">
        <v>4.8</v>
      </c>
      <c r="R48" s="55">
        <v>5.9</v>
      </c>
      <c r="S48" s="55">
        <v>5.8</v>
      </c>
      <c r="T48" s="55">
        <v>6</v>
      </c>
      <c r="U48" s="55">
        <v>7.1</v>
      </c>
      <c r="V48" s="55">
        <v>7.3</v>
      </c>
      <c r="W48" s="55" t="s">
        <v>399</v>
      </c>
      <c r="X48" s="55" t="s">
        <v>399</v>
      </c>
      <c r="Y48" s="55">
        <v>6.2</v>
      </c>
      <c r="Z48" s="55" t="s">
        <v>399</v>
      </c>
      <c r="AA48" s="55">
        <v>6.4</v>
      </c>
      <c r="AB48" s="55">
        <v>7.2</v>
      </c>
      <c r="AC48" s="55">
        <v>7.7</v>
      </c>
      <c r="AD48" s="55">
        <v>5.0999999999999996</v>
      </c>
      <c r="AE48" s="55">
        <v>6.5</v>
      </c>
      <c r="AF48" s="55" t="s">
        <v>399</v>
      </c>
      <c r="AG48" s="55">
        <v>7.6</v>
      </c>
      <c r="AH48" s="55">
        <v>9.3000000000000007</v>
      </c>
      <c r="AI48" s="55" t="s">
        <v>399</v>
      </c>
      <c r="AJ48" s="55">
        <v>9</v>
      </c>
      <c r="AK48" s="55" t="s">
        <v>399</v>
      </c>
    </row>
    <row r="49" spans="2:37" x14ac:dyDescent="0.35">
      <c r="B49" s="140"/>
      <c r="C49" s="55" t="s">
        <v>62</v>
      </c>
      <c r="D49" s="55">
        <v>6.8</v>
      </c>
      <c r="E49" s="55">
        <v>5.4</v>
      </c>
      <c r="F49" s="55">
        <v>6.1</v>
      </c>
      <c r="G49" s="55">
        <v>6.3</v>
      </c>
      <c r="H49" s="55">
        <v>6.7</v>
      </c>
      <c r="I49" s="55">
        <v>5.4</v>
      </c>
      <c r="J49" s="55">
        <v>7.2</v>
      </c>
      <c r="K49" s="55">
        <v>5.3</v>
      </c>
      <c r="L49" s="55">
        <v>6</v>
      </c>
      <c r="M49" s="55" t="s">
        <v>399</v>
      </c>
      <c r="N49" s="55" t="s">
        <v>399</v>
      </c>
      <c r="O49" s="55">
        <v>7.1</v>
      </c>
      <c r="P49" s="55">
        <v>7.4</v>
      </c>
      <c r="Q49" s="55">
        <v>6.1</v>
      </c>
      <c r="R49" s="55">
        <v>7.7</v>
      </c>
      <c r="S49" s="55">
        <v>6.1</v>
      </c>
      <c r="T49" s="55">
        <v>5.3</v>
      </c>
      <c r="U49" s="55">
        <v>5.8</v>
      </c>
      <c r="V49" s="55">
        <v>6.9</v>
      </c>
      <c r="W49" s="55" t="s">
        <v>399</v>
      </c>
      <c r="X49" s="55" t="s">
        <v>399</v>
      </c>
      <c r="Y49" s="55">
        <v>7.4</v>
      </c>
      <c r="Z49" s="55" t="s">
        <v>399</v>
      </c>
      <c r="AA49" s="55">
        <v>7.7</v>
      </c>
      <c r="AB49" s="55">
        <v>5.8</v>
      </c>
      <c r="AC49" s="55">
        <v>4.4000000000000004</v>
      </c>
      <c r="AD49" s="55">
        <v>5.7</v>
      </c>
      <c r="AE49" s="55">
        <v>7.1</v>
      </c>
      <c r="AF49" s="55" t="s">
        <v>399</v>
      </c>
      <c r="AG49" s="55">
        <v>8.6999999999999993</v>
      </c>
      <c r="AH49" s="55">
        <v>7.8</v>
      </c>
      <c r="AI49" s="55" t="s">
        <v>399</v>
      </c>
      <c r="AJ49" s="55">
        <v>6.7</v>
      </c>
      <c r="AK49" s="55" t="s">
        <v>399</v>
      </c>
    </row>
    <row r="50" spans="2:37" x14ac:dyDescent="0.35">
      <c r="B50" s="140" t="s">
        <v>206</v>
      </c>
      <c r="C50" s="55" t="s">
        <v>306</v>
      </c>
      <c r="D50" s="55">
        <v>6.6</v>
      </c>
      <c r="E50" s="55">
        <v>6</v>
      </c>
      <c r="F50" s="55">
        <v>6.5</v>
      </c>
      <c r="G50" s="55">
        <v>6.5</v>
      </c>
      <c r="H50" s="55">
        <v>6.6</v>
      </c>
      <c r="I50" s="55">
        <v>6.5</v>
      </c>
      <c r="J50" s="55">
        <v>6.9</v>
      </c>
      <c r="K50" s="55">
        <v>5.7</v>
      </c>
      <c r="L50" s="55">
        <v>7.8</v>
      </c>
      <c r="M50" s="55">
        <v>7.6</v>
      </c>
      <c r="N50" s="55">
        <v>7</v>
      </c>
      <c r="O50" s="55">
        <v>7</v>
      </c>
      <c r="P50" s="55">
        <v>6.3</v>
      </c>
      <c r="Q50" s="55">
        <v>6.4</v>
      </c>
      <c r="R50" s="55">
        <v>6.9</v>
      </c>
      <c r="S50" s="55">
        <v>5.3</v>
      </c>
      <c r="T50" s="55">
        <v>5.5</v>
      </c>
      <c r="U50" s="55">
        <v>5.3</v>
      </c>
      <c r="V50" s="55">
        <v>7.5</v>
      </c>
      <c r="W50" s="55">
        <v>5.4</v>
      </c>
      <c r="X50" s="55">
        <v>6.2</v>
      </c>
      <c r="Y50" s="55">
        <v>6.5</v>
      </c>
      <c r="Z50" s="55">
        <v>7</v>
      </c>
      <c r="AA50" s="55">
        <v>7.6</v>
      </c>
      <c r="AB50" s="55">
        <v>6.4</v>
      </c>
      <c r="AC50" s="55">
        <v>6.2</v>
      </c>
      <c r="AD50" s="55">
        <v>5.5</v>
      </c>
      <c r="AE50" s="55">
        <v>6.8</v>
      </c>
      <c r="AF50" s="55">
        <v>7.9</v>
      </c>
      <c r="AG50" s="55">
        <v>8.6</v>
      </c>
      <c r="AH50" s="55">
        <v>8.1999999999999993</v>
      </c>
      <c r="AI50" s="55">
        <v>8</v>
      </c>
      <c r="AJ50" s="55">
        <v>8.5</v>
      </c>
      <c r="AK50" s="55">
        <v>5.6</v>
      </c>
    </row>
    <row r="51" spans="2:37" x14ac:dyDescent="0.35">
      <c r="B51" s="140"/>
      <c r="C51" s="55" t="s">
        <v>46</v>
      </c>
      <c r="D51" s="55">
        <v>6</v>
      </c>
      <c r="E51" s="55">
        <v>6.5</v>
      </c>
      <c r="F51" s="55">
        <v>6.9</v>
      </c>
      <c r="G51" s="55">
        <v>5.7</v>
      </c>
      <c r="H51" s="55">
        <v>7.4</v>
      </c>
      <c r="I51" s="55">
        <v>7</v>
      </c>
      <c r="J51" s="55">
        <v>7.3</v>
      </c>
      <c r="K51" s="55">
        <v>5.4</v>
      </c>
      <c r="L51" s="55">
        <v>8.6</v>
      </c>
      <c r="M51" s="55" t="s">
        <v>399</v>
      </c>
      <c r="N51" s="55" t="s">
        <v>399</v>
      </c>
      <c r="O51" s="55">
        <v>7.4</v>
      </c>
      <c r="P51" s="55">
        <v>6.5</v>
      </c>
      <c r="Q51" s="55">
        <v>6.5</v>
      </c>
      <c r="R51" s="55">
        <v>7</v>
      </c>
      <c r="S51" s="55">
        <v>4.5</v>
      </c>
      <c r="T51" s="55">
        <v>5.6</v>
      </c>
      <c r="U51" s="55">
        <v>6.5</v>
      </c>
      <c r="V51" s="55">
        <v>7.5</v>
      </c>
      <c r="W51" s="55" t="s">
        <v>399</v>
      </c>
      <c r="X51" s="55" t="s">
        <v>399</v>
      </c>
      <c r="Y51" s="55">
        <v>5.8</v>
      </c>
      <c r="Z51" s="55" t="s">
        <v>399</v>
      </c>
      <c r="AA51" s="55">
        <v>7.4</v>
      </c>
      <c r="AB51" s="55">
        <v>6.7</v>
      </c>
      <c r="AC51" s="55">
        <v>6.7</v>
      </c>
      <c r="AD51" s="55">
        <v>5.2</v>
      </c>
      <c r="AE51" s="55">
        <v>6.7</v>
      </c>
      <c r="AF51" s="55" t="s">
        <v>399</v>
      </c>
      <c r="AG51" s="55">
        <v>8.6</v>
      </c>
      <c r="AH51" s="55">
        <v>8.1</v>
      </c>
      <c r="AI51" s="55" t="s">
        <v>399</v>
      </c>
      <c r="AJ51" s="55">
        <v>8.3000000000000007</v>
      </c>
      <c r="AK51" s="55" t="s">
        <v>399</v>
      </c>
    </row>
    <row r="52" spans="2:37" x14ac:dyDescent="0.35">
      <c r="B52" s="140"/>
      <c r="C52" s="55" t="s">
        <v>62</v>
      </c>
      <c r="D52" s="55">
        <v>6.9</v>
      </c>
      <c r="E52" s="55">
        <v>5.7</v>
      </c>
      <c r="F52" s="55">
        <v>6.3</v>
      </c>
      <c r="G52" s="55">
        <v>7</v>
      </c>
      <c r="H52" s="55">
        <v>6.3</v>
      </c>
      <c r="I52" s="55">
        <v>6.2</v>
      </c>
      <c r="J52" s="55">
        <v>6.7</v>
      </c>
      <c r="K52" s="55">
        <v>6</v>
      </c>
      <c r="L52" s="55">
        <v>7.6</v>
      </c>
      <c r="M52" s="55" t="s">
        <v>399</v>
      </c>
      <c r="N52" s="55" t="s">
        <v>399</v>
      </c>
      <c r="O52" s="55">
        <v>7</v>
      </c>
      <c r="P52" s="55">
        <v>6.2</v>
      </c>
      <c r="Q52" s="55">
        <v>6.4</v>
      </c>
      <c r="R52" s="55">
        <v>6.7</v>
      </c>
      <c r="S52" s="55">
        <v>6.2</v>
      </c>
      <c r="T52" s="55">
        <v>5.7</v>
      </c>
      <c r="U52" s="55">
        <v>4</v>
      </c>
      <c r="V52" s="55">
        <v>7.6</v>
      </c>
      <c r="W52" s="55" t="s">
        <v>399</v>
      </c>
      <c r="X52" s="55" t="s">
        <v>399</v>
      </c>
      <c r="Y52" s="55">
        <v>7.1</v>
      </c>
      <c r="Z52" s="55" t="s">
        <v>399</v>
      </c>
      <c r="AA52" s="55">
        <v>7.8</v>
      </c>
      <c r="AB52" s="55">
        <v>5.8</v>
      </c>
      <c r="AC52" s="55">
        <v>5.3</v>
      </c>
      <c r="AD52" s="55">
        <v>5.7</v>
      </c>
      <c r="AE52" s="55">
        <v>6.7</v>
      </c>
      <c r="AF52" s="55" t="s">
        <v>399</v>
      </c>
      <c r="AG52" s="55">
        <v>8.5</v>
      </c>
      <c r="AH52" s="55">
        <v>8.3000000000000007</v>
      </c>
      <c r="AI52" s="55" t="s">
        <v>399</v>
      </c>
      <c r="AJ52" s="55">
        <v>8.9</v>
      </c>
      <c r="AK52" s="55" t="s">
        <v>399</v>
      </c>
    </row>
    <row r="53" spans="2:37" x14ac:dyDescent="0.35">
      <c r="B53" s="137" t="s">
        <v>339</v>
      </c>
      <c r="C53" s="132" t="s">
        <v>306</v>
      </c>
      <c r="D53" s="132">
        <v>7.5</v>
      </c>
      <c r="E53" s="132">
        <v>7.5</v>
      </c>
      <c r="F53" s="132">
        <v>6.2</v>
      </c>
      <c r="G53" s="132">
        <v>8.1</v>
      </c>
      <c r="H53" s="132">
        <v>8.1</v>
      </c>
      <c r="I53" s="132">
        <v>7.9</v>
      </c>
      <c r="J53" s="132">
        <v>7.8</v>
      </c>
      <c r="K53" s="132">
        <v>7.7</v>
      </c>
      <c r="L53" s="132">
        <v>9</v>
      </c>
      <c r="M53" s="132">
        <v>8.1</v>
      </c>
      <c r="N53" s="132">
        <v>8</v>
      </c>
      <c r="O53" s="132">
        <v>7.7</v>
      </c>
      <c r="P53" s="132">
        <v>6.4</v>
      </c>
      <c r="Q53" s="132">
        <v>6.1</v>
      </c>
      <c r="R53" s="132">
        <v>8</v>
      </c>
      <c r="S53" s="132">
        <v>7.8</v>
      </c>
      <c r="T53" s="132">
        <v>6.7</v>
      </c>
      <c r="U53" s="132">
        <v>7.1</v>
      </c>
      <c r="V53" s="132">
        <v>8.1999999999999993</v>
      </c>
      <c r="W53" s="132">
        <v>6.4</v>
      </c>
      <c r="X53" s="132">
        <v>8.4</v>
      </c>
      <c r="Y53" s="132">
        <v>7.9</v>
      </c>
      <c r="Z53" s="132">
        <v>9.4</v>
      </c>
      <c r="AA53" s="132">
        <v>8.1999999999999993</v>
      </c>
      <c r="AB53" s="132">
        <v>8.3000000000000007</v>
      </c>
      <c r="AC53" s="132">
        <v>7.7</v>
      </c>
      <c r="AD53" s="132">
        <v>7.8</v>
      </c>
      <c r="AE53" s="132">
        <v>7</v>
      </c>
      <c r="AF53" s="132">
        <v>8.1999999999999993</v>
      </c>
      <c r="AG53" s="132">
        <v>9</v>
      </c>
      <c r="AH53" s="132">
        <v>7.8</v>
      </c>
      <c r="AI53" s="132">
        <v>8.9</v>
      </c>
      <c r="AJ53" s="132">
        <v>8</v>
      </c>
      <c r="AK53" s="132">
        <v>5.7</v>
      </c>
    </row>
    <row r="54" spans="2:37" x14ac:dyDescent="0.35">
      <c r="B54" s="137"/>
      <c r="C54" s="132" t="s">
        <v>46</v>
      </c>
      <c r="D54" s="132">
        <v>8.3000000000000007</v>
      </c>
      <c r="E54" s="132">
        <v>8</v>
      </c>
      <c r="F54" s="132">
        <v>6.6</v>
      </c>
      <c r="G54" s="132">
        <v>7.5</v>
      </c>
      <c r="H54" s="132">
        <v>8.1</v>
      </c>
      <c r="I54" s="132">
        <v>8.9</v>
      </c>
      <c r="J54" s="132">
        <v>8.1999999999999993</v>
      </c>
      <c r="K54" s="132">
        <v>9.1999999999999993</v>
      </c>
      <c r="L54" s="132">
        <v>9.4</v>
      </c>
      <c r="M54" s="132" t="s">
        <v>399</v>
      </c>
      <c r="N54" s="132">
        <v>9.1</v>
      </c>
      <c r="O54" s="132">
        <v>8.4</v>
      </c>
      <c r="P54" s="132">
        <v>6.4</v>
      </c>
      <c r="Q54" s="132">
        <v>7.1</v>
      </c>
      <c r="R54" s="132">
        <v>8.4</v>
      </c>
      <c r="S54" s="132">
        <v>8.1</v>
      </c>
      <c r="T54" s="132">
        <v>7.5</v>
      </c>
      <c r="U54" s="132">
        <v>7.9</v>
      </c>
      <c r="V54" s="132">
        <v>8</v>
      </c>
      <c r="W54" s="132">
        <v>3.3</v>
      </c>
      <c r="X54" s="132" t="s">
        <v>399</v>
      </c>
      <c r="Y54" s="132">
        <v>7.5</v>
      </c>
      <c r="Z54" s="132">
        <v>8.8000000000000007</v>
      </c>
      <c r="AA54" s="132">
        <v>8.1</v>
      </c>
      <c r="AB54" s="132">
        <v>8.3000000000000007</v>
      </c>
      <c r="AC54" s="132">
        <v>8.4</v>
      </c>
      <c r="AD54" s="132">
        <v>7.9</v>
      </c>
      <c r="AE54" s="132">
        <v>7.9</v>
      </c>
      <c r="AF54" s="132">
        <v>7.8</v>
      </c>
      <c r="AG54" s="132">
        <v>9.1</v>
      </c>
      <c r="AH54" s="132">
        <v>8.8000000000000007</v>
      </c>
      <c r="AI54" s="132" t="s">
        <v>399</v>
      </c>
      <c r="AJ54" s="132">
        <v>8.3000000000000007</v>
      </c>
      <c r="AK54" s="132" t="s">
        <v>399</v>
      </c>
    </row>
    <row r="55" spans="2:37" x14ac:dyDescent="0.35">
      <c r="B55" s="137"/>
      <c r="C55" s="132" t="s">
        <v>62</v>
      </c>
      <c r="D55" s="132">
        <v>6.9</v>
      </c>
      <c r="E55" s="132">
        <v>6.9</v>
      </c>
      <c r="F55" s="132">
        <v>6</v>
      </c>
      <c r="G55" s="132">
        <v>8.4</v>
      </c>
      <c r="H55" s="132">
        <v>8.1</v>
      </c>
      <c r="I55" s="132">
        <v>7</v>
      </c>
      <c r="J55" s="132">
        <v>7.6</v>
      </c>
      <c r="K55" s="132">
        <v>6.8</v>
      </c>
      <c r="L55" s="132">
        <v>8.9</v>
      </c>
      <c r="M55" s="132" t="s">
        <v>399</v>
      </c>
      <c r="N55" s="132">
        <v>7.5</v>
      </c>
      <c r="O55" s="132">
        <v>7.5</v>
      </c>
      <c r="P55" s="132">
        <v>6.3</v>
      </c>
      <c r="Q55" s="132">
        <v>5.5</v>
      </c>
      <c r="R55" s="132">
        <v>7.6</v>
      </c>
      <c r="S55" s="132">
        <v>7.4</v>
      </c>
      <c r="T55" s="132">
        <v>6.3</v>
      </c>
      <c r="U55" s="132">
        <v>6.3</v>
      </c>
      <c r="V55" s="132">
        <v>8.4</v>
      </c>
      <c r="W55" s="132">
        <v>7.2</v>
      </c>
      <c r="X55" s="132" t="s">
        <v>399</v>
      </c>
      <c r="Y55" s="132">
        <v>8.6</v>
      </c>
      <c r="Z55" s="132">
        <v>10</v>
      </c>
      <c r="AA55" s="132">
        <v>8.1999999999999993</v>
      </c>
      <c r="AB55" s="132">
        <v>8.1999999999999993</v>
      </c>
      <c r="AC55" s="132">
        <v>6.6</v>
      </c>
      <c r="AD55" s="132">
        <v>7.8</v>
      </c>
      <c r="AE55" s="132">
        <v>5.7</v>
      </c>
      <c r="AF55" s="132">
        <v>9.4</v>
      </c>
      <c r="AG55" s="132">
        <v>9</v>
      </c>
      <c r="AH55" s="132">
        <v>6.5</v>
      </c>
      <c r="AI55" s="132" t="s">
        <v>399</v>
      </c>
      <c r="AJ55" s="132">
        <v>8.1</v>
      </c>
      <c r="AK55" s="132" t="s">
        <v>399</v>
      </c>
    </row>
    <row r="56" spans="2:37" x14ac:dyDescent="0.35">
      <c r="B56" s="138" t="s">
        <v>209</v>
      </c>
      <c r="C56" s="132" t="s">
        <v>306</v>
      </c>
      <c r="D56" s="132">
        <v>8.5</v>
      </c>
      <c r="E56" s="132">
        <v>8.1</v>
      </c>
      <c r="F56" s="132">
        <v>6.5</v>
      </c>
      <c r="G56" s="132">
        <v>8.4</v>
      </c>
      <c r="H56" s="132">
        <v>8.4</v>
      </c>
      <c r="I56" s="132">
        <v>8.4</v>
      </c>
      <c r="J56" s="132">
        <v>8.5</v>
      </c>
      <c r="K56" s="132">
        <v>8.1999999999999993</v>
      </c>
      <c r="L56" s="132">
        <v>9.5</v>
      </c>
      <c r="M56" s="132">
        <v>8.5</v>
      </c>
      <c r="N56" s="132">
        <v>8.3000000000000007</v>
      </c>
      <c r="O56" s="132">
        <v>8.1</v>
      </c>
      <c r="P56" s="132">
        <v>6.6</v>
      </c>
      <c r="Q56" s="132">
        <v>7.2</v>
      </c>
      <c r="R56" s="132">
        <v>8</v>
      </c>
      <c r="S56" s="132">
        <v>8.4</v>
      </c>
      <c r="T56" s="132">
        <v>7.4</v>
      </c>
      <c r="U56" s="132">
        <v>8</v>
      </c>
      <c r="V56" s="132">
        <v>8.1999999999999993</v>
      </c>
      <c r="W56" s="132">
        <v>6.4</v>
      </c>
      <c r="X56" s="132">
        <v>8.3000000000000007</v>
      </c>
      <c r="Y56" s="132">
        <v>8</v>
      </c>
      <c r="Z56" s="132">
        <v>9.8000000000000007</v>
      </c>
      <c r="AA56" s="132">
        <v>8.5</v>
      </c>
      <c r="AB56" s="132">
        <v>8.5</v>
      </c>
      <c r="AC56" s="132">
        <v>8.5</v>
      </c>
      <c r="AD56" s="132">
        <v>8.5</v>
      </c>
      <c r="AE56" s="132">
        <v>8.1999999999999993</v>
      </c>
      <c r="AF56" s="132">
        <v>8.6999999999999993</v>
      </c>
      <c r="AG56" s="132">
        <v>8.9</v>
      </c>
      <c r="AH56" s="132">
        <v>7.8</v>
      </c>
      <c r="AI56" s="132">
        <v>8.8000000000000007</v>
      </c>
      <c r="AJ56" s="132">
        <v>8.3000000000000007</v>
      </c>
      <c r="AK56" s="132">
        <v>7.1</v>
      </c>
    </row>
    <row r="57" spans="2:37" x14ac:dyDescent="0.35">
      <c r="B57" s="138"/>
      <c r="C57" s="132" t="s">
        <v>46</v>
      </c>
      <c r="D57" s="132">
        <v>9.6</v>
      </c>
      <c r="E57" s="132">
        <v>8.9</v>
      </c>
      <c r="F57" s="132">
        <v>7.2</v>
      </c>
      <c r="G57" s="132">
        <v>8.3000000000000007</v>
      </c>
      <c r="H57" s="132">
        <v>8.5</v>
      </c>
      <c r="I57" s="132">
        <v>9</v>
      </c>
      <c r="J57" s="132">
        <v>8.8000000000000007</v>
      </c>
      <c r="K57" s="132">
        <v>9.1</v>
      </c>
      <c r="L57" s="132">
        <v>10</v>
      </c>
      <c r="M57" s="132" t="s">
        <v>399</v>
      </c>
      <c r="N57" s="132" t="s">
        <v>399</v>
      </c>
      <c r="O57" s="132">
        <v>8.1999999999999993</v>
      </c>
      <c r="P57" s="132">
        <v>6</v>
      </c>
      <c r="Q57" s="132">
        <v>8.1</v>
      </c>
      <c r="R57" s="132">
        <v>9</v>
      </c>
      <c r="S57" s="132">
        <v>8.6999999999999993</v>
      </c>
      <c r="T57" s="132">
        <v>8</v>
      </c>
      <c r="U57" s="132">
        <v>8.3000000000000007</v>
      </c>
      <c r="V57" s="132">
        <v>7.5</v>
      </c>
      <c r="W57" s="132" t="s">
        <v>399</v>
      </c>
      <c r="X57" s="132" t="s">
        <v>399</v>
      </c>
      <c r="Y57" s="132">
        <v>7.7</v>
      </c>
      <c r="Z57" s="132" t="s">
        <v>399</v>
      </c>
      <c r="AA57" s="132">
        <v>8.4</v>
      </c>
      <c r="AB57" s="132">
        <v>8.5</v>
      </c>
      <c r="AC57" s="132">
        <v>9.1999999999999993</v>
      </c>
      <c r="AD57" s="132">
        <v>8.1</v>
      </c>
      <c r="AE57" s="132">
        <v>8.4</v>
      </c>
      <c r="AF57" s="132" t="s">
        <v>399</v>
      </c>
      <c r="AG57" s="132">
        <v>8.6</v>
      </c>
      <c r="AH57" s="132">
        <v>8.6</v>
      </c>
      <c r="AI57" s="132" t="s">
        <v>399</v>
      </c>
      <c r="AJ57" s="132">
        <v>8.1999999999999993</v>
      </c>
      <c r="AK57" s="132" t="s">
        <v>399</v>
      </c>
    </row>
    <row r="58" spans="2:37" x14ac:dyDescent="0.35">
      <c r="B58" s="138"/>
      <c r="C58" s="132" t="s">
        <v>62</v>
      </c>
      <c r="D58" s="132">
        <v>7.8</v>
      </c>
      <c r="E58" s="132">
        <v>7.4</v>
      </c>
      <c r="F58" s="132">
        <v>6.1</v>
      </c>
      <c r="G58" s="132">
        <v>8.5</v>
      </c>
      <c r="H58" s="132">
        <v>8.1999999999999993</v>
      </c>
      <c r="I58" s="132">
        <v>7.8</v>
      </c>
      <c r="J58" s="132">
        <v>8.3000000000000007</v>
      </c>
      <c r="K58" s="132">
        <v>7.7</v>
      </c>
      <c r="L58" s="132">
        <v>9.1</v>
      </c>
      <c r="M58" s="132" t="s">
        <v>399</v>
      </c>
      <c r="N58" s="132" t="s">
        <v>399</v>
      </c>
      <c r="O58" s="132">
        <v>8.1999999999999993</v>
      </c>
      <c r="P58" s="132">
        <v>7.3</v>
      </c>
      <c r="Q58" s="132">
        <v>6.5</v>
      </c>
      <c r="R58" s="132">
        <v>7</v>
      </c>
      <c r="S58" s="132">
        <v>8.1</v>
      </c>
      <c r="T58" s="132">
        <v>7.2</v>
      </c>
      <c r="U58" s="132">
        <v>7.6</v>
      </c>
      <c r="V58" s="132">
        <v>8.8000000000000007</v>
      </c>
      <c r="W58" s="132" t="s">
        <v>399</v>
      </c>
      <c r="X58" s="132" t="s">
        <v>399</v>
      </c>
      <c r="Y58" s="132">
        <v>8.6</v>
      </c>
      <c r="Z58" s="132" t="s">
        <v>399</v>
      </c>
      <c r="AA58" s="132">
        <v>8.6</v>
      </c>
      <c r="AB58" s="132">
        <v>8.4</v>
      </c>
      <c r="AC58" s="132">
        <v>7.5</v>
      </c>
      <c r="AD58" s="132">
        <v>8.6999999999999993</v>
      </c>
      <c r="AE58" s="132">
        <v>7.8</v>
      </c>
      <c r="AF58" s="132" t="s">
        <v>399</v>
      </c>
      <c r="AG58" s="132">
        <v>9.1</v>
      </c>
      <c r="AH58" s="132">
        <v>6.9</v>
      </c>
      <c r="AI58" s="132" t="s">
        <v>399</v>
      </c>
      <c r="AJ58" s="132">
        <v>8.8000000000000007</v>
      </c>
      <c r="AK58" s="132" t="s">
        <v>399</v>
      </c>
    </row>
    <row r="59" spans="2:37" x14ac:dyDescent="0.35">
      <c r="B59" s="138" t="s">
        <v>208</v>
      </c>
      <c r="C59" s="132" t="s">
        <v>306</v>
      </c>
      <c r="D59" s="132">
        <v>6.3</v>
      </c>
      <c r="E59" s="132">
        <v>6.8</v>
      </c>
      <c r="F59" s="132">
        <v>5.9</v>
      </c>
      <c r="G59" s="132">
        <v>7.8</v>
      </c>
      <c r="H59" s="132">
        <v>7.8</v>
      </c>
      <c r="I59" s="132">
        <v>7.4</v>
      </c>
      <c r="J59" s="132">
        <v>7.2</v>
      </c>
      <c r="K59" s="132">
        <v>7</v>
      </c>
      <c r="L59" s="132">
        <v>8.6</v>
      </c>
      <c r="M59" s="132">
        <v>7.8</v>
      </c>
      <c r="N59" s="132">
        <v>7.6</v>
      </c>
      <c r="O59" s="132">
        <v>7.3</v>
      </c>
      <c r="P59" s="132">
        <v>6.1</v>
      </c>
      <c r="Q59" s="132">
        <v>5.2</v>
      </c>
      <c r="R59" s="132">
        <v>8</v>
      </c>
      <c r="S59" s="132">
        <v>7.2</v>
      </c>
      <c r="T59" s="132">
        <v>6</v>
      </c>
      <c r="U59" s="132">
        <v>6.2</v>
      </c>
      <c r="V59" s="132">
        <v>8.1999999999999993</v>
      </c>
      <c r="W59" s="132">
        <v>6.3</v>
      </c>
      <c r="X59" s="132">
        <v>8.6</v>
      </c>
      <c r="Y59" s="132">
        <v>7.9</v>
      </c>
      <c r="Z59" s="132">
        <v>9.1</v>
      </c>
      <c r="AA59" s="132">
        <v>7.8</v>
      </c>
      <c r="AB59" s="132">
        <v>8.1</v>
      </c>
      <c r="AC59" s="132">
        <v>6.9</v>
      </c>
      <c r="AD59" s="132">
        <v>7.1</v>
      </c>
      <c r="AE59" s="132">
        <v>5.9</v>
      </c>
      <c r="AF59" s="132">
        <v>7.7</v>
      </c>
      <c r="AG59" s="132">
        <v>9.1</v>
      </c>
      <c r="AH59" s="132">
        <v>7.7</v>
      </c>
      <c r="AI59" s="132">
        <v>9</v>
      </c>
      <c r="AJ59" s="132">
        <v>7.8</v>
      </c>
      <c r="AK59" s="132">
        <v>4.2</v>
      </c>
    </row>
    <row r="60" spans="2:37" x14ac:dyDescent="0.35">
      <c r="B60" s="138"/>
      <c r="C60" s="132" t="s">
        <v>46</v>
      </c>
      <c r="D60" s="132">
        <v>6.9</v>
      </c>
      <c r="E60" s="132">
        <v>7.1</v>
      </c>
      <c r="F60" s="132">
        <v>5.9</v>
      </c>
      <c r="G60" s="132">
        <v>6.9</v>
      </c>
      <c r="H60" s="132">
        <v>7.8</v>
      </c>
      <c r="I60" s="132">
        <v>8.6999999999999993</v>
      </c>
      <c r="J60" s="132">
        <v>7.6</v>
      </c>
      <c r="K60" s="132">
        <v>9.1999999999999993</v>
      </c>
      <c r="L60" s="132">
        <v>8.9</v>
      </c>
      <c r="M60" s="132" t="s">
        <v>399</v>
      </c>
      <c r="N60" s="132" t="s">
        <v>399</v>
      </c>
      <c r="O60" s="132">
        <v>8.6</v>
      </c>
      <c r="P60" s="132">
        <v>6.9</v>
      </c>
      <c r="Q60" s="132">
        <v>6.1</v>
      </c>
      <c r="R60" s="132">
        <v>7.8</v>
      </c>
      <c r="S60" s="132">
        <v>7.5</v>
      </c>
      <c r="T60" s="132">
        <v>7.1</v>
      </c>
      <c r="U60" s="132">
        <v>7.5</v>
      </c>
      <c r="V60" s="132">
        <v>8.4</v>
      </c>
      <c r="W60" s="132" t="s">
        <v>399</v>
      </c>
      <c r="X60" s="132" t="s">
        <v>399</v>
      </c>
      <c r="Y60" s="132">
        <v>7.3</v>
      </c>
      <c r="Z60" s="132" t="s">
        <v>399</v>
      </c>
      <c r="AA60" s="132">
        <v>7.7</v>
      </c>
      <c r="AB60" s="132">
        <v>8.1</v>
      </c>
      <c r="AC60" s="132">
        <v>7.6</v>
      </c>
      <c r="AD60" s="132">
        <v>7.6</v>
      </c>
      <c r="AE60" s="132">
        <v>7.3</v>
      </c>
      <c r="AF60" s="132" t="s">
        <v>399</v>
      </c>
      <c r="AG60" s="132">
        <v>9.6</v>
      </c>
      <c r="AH60" s="132">
        <v>9.1</v>
      </c>
      <c r="AI60" s="132" t="s">
        <v>399</v>
      </c>
      <c r="AJ60" s="132">
        <v>8.5</v>
      </c>
      <c r="AK60" s="132" t="s">
        <v>399</v>
      </c>
    </row>
    <row r="61" spans="2:37" x14ac:dyDescent="0.35">
      <c r="B61" s="138"/>
      <c r="C61" s="132" t="s">
        <v>62</v>
      </c>
      <c r="D61" s="132">
        <v>5.9</v>
      </c>
      <c r="E61" s="132">
        <v>6.3</v>
      </c>
      <c r="F61" s="132">
        <v>5.9</v>
      </c>
      <c r="G61" s="132">
        <v>8.3000000000000007</v>
      </c>
      <c r="H61" s="132">
        <v>8</v>
      </c>
      <c r="I61" s="132">
        <v>6.2</v>
      </c>
      <c r="J61" s="132">
        <v>6.8</v>
      </c>
      <c r="K61" s="132">
        <v>5.8</v>
      </c>
      <c r="L61" s="132">
        <v>8.8000000000000007</v>
      </c>
      <c r="M61" s="132" t="s">
        <v>399</v>
      </c>
      <c r="N61" s="132" t="s">
        <v>399</v>
      </c>
      <c r="O61" s="132">
        <v>6.8</v>
      </c>
      <c r="P61" s="132">
        <v>5.2</v>
      </c>
      <c r="Q61" s="132">
        <v>4.5</v>
      </c>
      <c r="R61" s="132">
        <v>8.3000000000000007</v>
      </c>
      <c r="S61" s="132">
        <v>6.7</v>
      </c>
      <c r="T61" s="132">
        <v>5.5</v>
      </c>
      <c r="U61" s="132">
        <v>4.8</v>
      </c>
      <c r="V61" s="132">
        <v>8.1</v>
      </c>
      <c r="W61" s="132" t="s">
        <v>399</v>
      </c>
      <c r="X61" s="132" t="s">
        <v>399</v>
      </c>
      <c r="Y61" s="132">
        <v>8.5</v>
      </c>
      <c r="Z61" s="132" t="s">
        <v>399</v>
      </c>
      <c r="AA61" s="132">
        <v>7.8</v>
      </c>
      <c r="AB61" s="132">
        <v>8</v>
      </c>
      <c r="AC61" s="132">
        <v>5.8</v>
      </c>
      <c r="AD61" s="132">
        <v>6.8</v>
      </c>
      <c r="AE61" s="132">
        <v>4</v>
      </c>
      <c r="AF61" s="132" t="s">
        <v>399</v>
      </c>
      <c r="AG61" s="132">
        <v>9</v>
      </c>
      <c r="AH61" s="132">
        <v>6.2</v>
      </c>
      <c r="AI61" s="132" t="s">
        <v>399</v>
      </c>
      <c r="AJ61" s="132">
        <v>7.4</v>
      </c>
      <c r="AK61" s="132" t="s">
        <v>399</v>
      </c>
    </row>
    <row r="62" spans="2:37" x14ac:dyDescent="0.35">
      <c r="B62" s="139" t="s">
        <v>338</v>
      </c>
      <c r="C62" s="55" t="s">
        <v>306</v>
      </c>
      <c r="D62" s="55">
        <v>7.3</v>
      </c>
      <c r="E62" s="55">
        <v>6.9</v>
      </c>
      <c r="F62" s="55">
        <v>6.4</v>
      </c>
      <c r="G62" s="55">
        <v>7.1</v>
      </c>
      <c r="H62" s="55">
        <v>6.9</v>
      </c>
      <c r="I62" s="55">
        <v>4.8</v>
      </c>
      <c r="J62" s="55">
        <v>7.6</v>
      </c>
      <c r="K62" s="55">
        <v>7</v>
      </c>
      <c r="L62" s="55">
        <v>7.8</v>
      </c>
      <c r="M62" s="55">
        <v>8.1</v>
      </c>
      <c r="N62" s="55">
        <v>7.8</v>
      </c>
      <c r="O62" s="55">
        <v>8.3000000000000007</v>
      </c>
      <c r="P62" s="55">
        <v>6.2</v>
      </c>
      <c r="Q62" s="55">
        <v>5.8</v>
      </c>
      <c r="R62" s="55">
        <v>6.1</v>
      </c>
      <c r="S62" s="55">
        <v>6.2</v>
      </c>
      <c r="T62" s="55">
        <v>6.7</v>
      </c>
      <c r="U62" s="55">
        <v>6.9</v>
      </c>
      <c r="V62" s="55">
        <v>7.2</v>
      </c>
      <c r="W62" s="55">
        <v>6</v>
      </c>
      <c r="X62" s="55">
        <v>6.5</v>
      </c>
      <c r="Y62" s="55">
        <v>7</v>
      </c>
      <c r="Z62" s="55">
        <v>7.9</v>
      </c>
      <c r="AA62" s="55">
        <v>6.7</v>
      </c>
      <c r="AB62" s="55">
        <v>6.8</v>
      </c>
      <c r="AC62" s="55">
        <v>6.5</v>
      </c>
      <c r="AD62" s="55">
        <v>7.3</v>
      </c>
      <c r="AE62" s="55">
        <v>7.3</v>
      </c>
      <c r="AF62" s="55">
        <v>7.3</v>
      </c>
      <c r="AG62" s="55">
        <v>7.2</v>
      </c>
      <c r="AH62" s="55">
        <v>7</v>
      </c>
      <c r="AI62" s="55">
        <v>6.8</v>
      </c>
      <c r="AJ62" s="55">
        <v>8.6999999999999993</v>
      </c>
      <c r="AK62" s="55">
        <v>7.1</v>
      </c>
    </row>
    <row r="63" spans="2:37" x14ac:dyDescent="0.35">
      <c r="B63" s="139"/>
      <c r="C63" s="55" t="s">
        <v>46</v>
      </c>
      <c r="D63" s="55">
        <v>7.2</v>
      </c>
      <c r="E63" s="55">
        <v>6.4</v>
      </c>
      <c r="F63" s="55">
        <v>6.7</v>
      </c>
      <c r="G63" s="55">
        <v>6.4</v>
      </c>
      <c r="H63" s="55">
        <v>6.3</v>
      </c>
      <c r="I63" s="55">
        <v>4.0999999999999996</v>
      </c>
      <c r="J63" s="55">
        <v>7.3</v>
      </c>
      <c r="K63" s="55">
        <v>6.8</v>
      </c>
      <c r="L63" s="55">
        <v>7.6</v>
      </c>
      <c r="M63" s="55" t="s">
        <v>399</v>
      </c>
      <c r="N63" s="55">
        <v>7.9</v>
      </c>
      <c r="O63" s="55">
        <v>7.8</v>
      </c>
      <c r="P63" s="55">
        <v>5.8</v>
      </c>
      <c r="Q63" s="55">
        <v>6.3</v>
      </c>
      <c r="R63" s="55">
        <v>6.1</v>
      </c>
      <c r="S63" s="55">
        <v>6.3</v>
      </c>
      <c r="T63" s="55">
        <v>6.2</v>
      </c>
      <c r="U63" s="55">
        <v>7.2</v>
      </c>
      <c r="V63" s="55">
        <v>6.9</v>
      </c>
      <c r="W63" s="55">
        <v>5.8</v>
      </c>
      <c r="X63" s="55" t="s">
        <v>399</v>
      </c>
      <c r="Y63" s="55">
        <v>6.2</v>
      </c>
      <c r="Z63" s="55">
        <v>6.7</v>
      </c>
      <c r="AA63" s="55">
        <v>6.1</v>
      </c>
      <c r="AB63" s="55">
        <v>6.9</v>
      </c>
      <c r="AC63" s="55">
        <v>7</v>
      </c>
      <c r="AD63" s="55">
        <v>7.6</v>
      </c>
      <c r="AE63" s="55">
        <v>7.5</v>
      </c>
      <c r="AF63" s="55">
        <v>7</v>
      </c>
      <c r="AG63" s="55">
        <v>6.4</v>
      </c>
      <c r="AH63" s="55">
        <v>6.7</v>
      </c>
      <c r="AI63" s="55" t="s">
        <v>399</v>
      </c>
      <c r="AJ63" s="55">
        <v>8.9</v>
      </c>
      <c r="AK63" s="55" t="s">
        <v>399</v>
      </c>
    </row>
    <row r="64" spans="2:37" x14ac:dyDescent="0.35">
      <c r="B64" s="139"/>
      <c r="C64" s="55" t="s">
        <v>62</v>
      </c>
      <c r="D64" s="55">
        <v>7.4</v>
      </c>
      <c r="E64" s="55">
        <v>7.5</v>
      </c>
      <c r="F64" s="55">
        <v>6.3</v>
      </c>
      <c r="G64" s="55">
        <v>7.9</v>
      </c>
      <c r="H64" s="55">
        <v>7.4</v>
      </c>
      <c r="I64" s="55">
        <v>5.2</v>
      </c>
      <c r="J64" s="55">
        <v>7.8</v>
      </c>
      <c r="K64" s="55">
        <v>7.1</v>
      </c>
      <c r="L64" s="55">
        <v>7.9</v>
      </c>
      <c r="M64" s="55" t="s">
        <v>399</v>
      </c>
      <c r="N64" s="55">
        <v>7.8</v>
      </c>
      <c r="O64" s="55">
        <v>8.5</v>
      </c>
      <c r="P64" s="55">
        <v>6.7</v>
      </c>
      <c r="Q64" s="55">
        <v>5.5</v>
      </c>
      <c r="R64" s="55">
        <v>6</v>
      </c>
      <c r="S64" s="55">
        <v>6.1</v>
      </c>
      <c r="T64" s="55">
        <v>7.3</v>
      </c>
      <c r="U64" s="55">
        <v>6.6</v>
      </c>
      <c r="V64" s="55">
        <v>7.5</v>
      </c>
      <c r="W64" s="55">
        <v>6.3</v>
      </c>
      <c r="X64" s="55" t="s">
        <v>399</v>
      </c>
      <c r="Y64" s="55">
        <v>7.5</v>
      </c>
      <c r="Z64" s="55">
        <v>8.9</v>
      </c>
      <c r="AA64" s="55">
        <v>7.3</v>
      </c>
      <c r="AB64" s="55">
        <v>6.7</v>
      </c>
      <c r="AC64" s="55">
        <v>5.8</v>
      </c>
      <c r="AD64" s="55">
        <v>7.1</v>
      </c>
      <c r="AE64" s="55">
        <v>7.1</v>
      </c>
      <c r="AF64" s="55">
        <v>7.9</v>
      </c>
      <c r="AG64" s="55">
        <v>8</v>
      </c>
      <c r="AH64" s="55">
        <v>7.4</v>
      </c>
      <c r="AI64" s="55" t="s">
        <v>399</v>
      </c>
      <c r="AJ64" s="55">
        <v>8.5</v>
      </c>
      <c r="AK64" s="55" t="s">
        <v>399</v>
      </c>
    </row>
    <row r="65" spans="2:37" x14ac:dyDescent="0.35">
      <c r="B65" s="140" t="s">
        <v>211</v>
      </c>
      <c r="C65" s="55" t="s">
        <v>306</v>
      </c>
      <c r="D65" s="55">
        <v>7.3</v>
      </c>
      <c r="E65" s="55">
        <v>7.4</v>
      </c>
      <c r="F65" s="55">
        <v>6.2</v>
      </c>
      <c r="G65" s="55">
        <v>6.7</v>
      </c>
      <c r="H65" s="55">
        <v>6.6</v>
      </c>
      <c r="I65" s="55">
        <v>4.8</v>
      </c>
      <c r="J65" s="55">
        <v>7.9</v>
      </c>
      <c r="K65" s="55">
        <v>7.1</v>
      </c>
      <c r="L65" s="55">
        <v>7.8</v>
      </c>
      <c r="M65" s="55">
        <v>8.1</v>
      </c>
      <c r="N65" s="55">
        <v>7.5</v>
      </c>
      <c r="O65" s="55">
        <v>8.4</v>
      </c>
      <c r="P65" s="55">
        <v>6.2</v>
      </c>
      <c r="Q65" s="55">
        <v>5.9</v>
      </c>
      <c r="R65" s="55">
        <v>5.7</v>
      </c>
      <c r="S65" s="55">
        <v>6.2</v>
      </c>
      <c r="T65" s="55">
        <v>6.9</v>
      </c>
      <c r="U65" s="55">
        <v>7.2</v>
      </c>
      <c r="V65" s="55">
        <v>7.2</v>
      </c>
      <c r="W65" s="55">
        <v>5.4</v>
      </c>
      <c r="X65" s="55">
        <v>6.7</v>
      </c>
      <c r="Y65" s="55">
        <v>7.5</v>
      </c>
      <c r="Z65" s="55">
        <v>7.6</v>
      </c>
      <c r="AA65" s="55">
        <v>6.7</v>
      </c>
      <c r="AB65" s="55">
        <v>6.8</v>
      </c>
      <c r="AC65" s="55">
        <v>6.3</v>
      </c>
      <c r="AD65" s="55">
        <v>7.2</v>
      </c>
      <c r="AE65" s="55">
        <v>7.3</v>
      </c>
      <c r="AF65" s="55">
        <v>6.8</v>
      </c>
      <c r="AG65" s="55">
        <v>6.7</v>
      </c>
      <c r="AH65" s="55">
        <v>6.9</v>
      </c>
      <c r="AI65" s="55">
        <v>6.7</v>
      </c>
      <c r="AJ65" s="55">
        <v>8.6999999999999993</v>
      </c>
      <c r="AK65" s="55">
        <v>7.2</v>
      </c>
    </row>
    <row r="66" spans="2:37" x14ac:dyDescent="0.35">
      <c r="B66" s="140"/>
      <c r="C66" s="55" t="s">
        <v>46</v>
      </c>
      <c r="D66" s="55">
        <v>7.4</v>
      </c>
      <c r="E66" s="55">
        <v>7</v>
      </c>
      <c r="F66" s="55">
        <v>6.7</v>
      </c>
      <c r="G66" s="55">
        <v>5.7</v>
      </c>
      <c r="H66" s="55">
        <v>6</v>
      </c>
      <c r="I66" s="55">
        <v>3.9</v>
      </c>
      <c r="J66" s="55">
        <v>7.7</v>
      </c>
      <c r="K66" s="55">
        <v>6.7</v>
      </c>
      <c r="L66" s="55">
        <v>7.6</v>
      </c>
      <c r="M66" s="55" t="s">
        <v>399</v>
      </c>
      <c r="N66" s="55" t="s">
        <v>399</v>
      </c>
      <c r="O66" s="55">
        <v>7.7</v>
      </c>
      <c r="P66" s="55">
        <v>5.8</v>
      </c>
      <c r="Q66" s="55">
        <v>6.1</v>
      </c>
      <c r="R66" s="55">
        <v>5.8</v>
      </c>
      <c r="S66" s="55">
        <v>6.2</v>
      </c>
      <c r="T66" s="55">
        <v>6.3</v>
      </c>
      <c r="U66" s="55">
        <v>7.4</v>
      </c>
      <c r="V66" s="55">
        <v>7.1</v>
      </c>
      <c r="W66" s="55" t="s">
        <v>399</v>
      </c>
      <c r="X66" s="55" t="s">
        <v>399</v>
      </c>
      <c r="Y66" s="55">
        <v>6.7</v>
      </c>
      <c r="Z66" s="55" t="s">
        <v>399</v>
      </c>
      <c r="AA66" s="55">
        <v>6.4</v>
      </c>
      <c r="AB66" s="55">
        <v>7.3</v>
      </c>
      <c r="AC66" s="55">
        <v>6.9</v>
      </c>
      <c r="AD66" s="55">
        <v>7.8</v>
      </c>
      <c r="AE66" s="55">
        <v>7.6</v>
      </c>
      <c r="AF66" s="55" t="s">
        <v>399</v>
      </c>
      <c r="AG66" s="55">
        <v>5.5</v>
      </c>
      <c r="AH66" s="55">
        <v>6.2</v>
      </c>
      <c r="AI66" s="55" t="s">
        <v>399</v>
      </c>
      <c r="AJ66" s="55">
        <v>9</v>
      </c>
      <c r="AK66" s="55" t="s">
        <v>399</v>
      </c>
    </row>
    <row r="67" spans="2:37" x14ac:dyDescent="0.35">
      <c r="B67" s="140"/>
      <c r="C67" s="55" t="s">
        <v>62</v>
      </c>
      <c r="D67" s="55">
        <v>7.2</v>
      </c>
      <c r="E67" s="55">
        <v>7.9</v>
      </c>
      <c r="F67" s="55">
        <v>6</v>
      </c>
      <c r="G67" s="55">
        <v>7.7</v>
      </c>
      <c r="H67" s="55">
        <v>7</v>
      </c>
      <c r="I67" s="55">
        <v>5.0999999999999996</v>
      </c>
      <c r="J67" s="55">
        <v>8</v>
      </c>
      <c r="K67" s="55">
        <v>7.3</v>
      </c>
      <c r="L67" s="55">
        <v>7.8</v>
      </c>
      <c r="M67" s="55" t="s">
        <v>399</v>
      </c>
      <c r="N67" s="55" t="s">
        <v>399</v>
      </c>
      <c r="O67" s="55">
        <v>8.6</v>
      </c>
      <c r="P67" s="55">
        <v>6.7</v>
      </c>
      <c r="Q67" s="55">
        <v>5.7</v>
      </c>
      <c r="R67" s="55">
        <v>5.7</v>
      </c>
      <c r="S67" s="55">
        <v>6.1</v>
      </c>
      <c r="T67" s="55">
        <v>7.6</v>
      </c>
      <c r="U67" s="55">
        <v>7.1</v>
      </c>
      <c r="V67" s="55">
        <v>7.3</v>
      </c>
      <c r="W67" s="55" t="s">
        <v>399</v>
      </c>
      <c r="X67" s="55" t="s">
        <v>399</v>
      </c>
      <c r="Y67" s="55">
        <v>8</v>
      </c>
      <c r="Z67" s="55" t="s">
        <v>399</v>
      </c>
      <c r="AA67" s="55">
        <v>7.1</v>
      </c>
      <c r="AB67" s="55">
        <v>6</v>
      </c>
      <c r="AC67" s="55">
        <v>5.3</v>
      </c>
      <c r="AD67" s="55">
        <v>6.8</v>
      </c>
      <c r="AE67" s="55">
        <v>7.3</v>
      </c>
      <c r="AF67" s="55" t="s">
        <v>399</v>
      </c>
      <c r="AG67" s="55">
        <v>7.8</v>
      </c>
      <c r="AH67" s="55">
        <v>7.8</v>
      </c>
      <c r="AI67" s="55" t="s">
        <v>399</v>
      </c>
      <c r="AJ67" s="55">
        <v>8.6999999999999993</v>
      </c>
      <c r="AK67" s="55" t="s">
        <v>399</v>
      </c>
    </row>
    <row r="68" spans="2:37" x14ac:dyDescent="0.35">
      <c r="B68" s="140" t="s">
        <v>210</v>
      </c>
      <c r="C68" s="55" t="s">
        <v>306</v>
      </c>
      <c r="D68" s="55">
        <v>7.3</v>
      </c>
      <c r="E68" s="55">
        <v>6.4</v>
      </c>
      <c r="F68" s="55">
        <v>6.7</v>
      </c>
      <c r="G68" s="55">
        <v>7.7</v>
      </c>
      <c r="H68" s="55">
        <v>7.2</v>
      </c>
      <c r="I68" s="55">
        <v>4.8</v>
      </c>
      <c r="J68" s="55">
        <v>7.2</v>
      </c>
      <c r="K68" s="55">
        <v>6.9</v>
      </c>
      <c r="L68" s="55">
        <v>7.9</v>
      </c>
      <c r="M68" s="55">
        <v>8</v>
      </c>
      <c r="N68" s="55">
        <v>8.1</v>
      </c>
      <c r="O68" s="55">
        <v>8.1999999999999993</v>
      </c>
      <c r="P68" s="55">
        <v>6.2</v>
      </c>
      <c r="Q68" s="55">
        <v>5.7</v>
      </c>
      <c r="R68" s="55">
        <v>6.3</v>
      </c>
      <c r="S68" s="55">
        <v>6.3</v>
      </c>
      <c r="T68" s="55">
        <v>6.5</v>
      </c>
      <c r="U68" s="55">
        <v>6.6</v>
      </c>
      <c r="V68" s="55">
        <v>7.2</v>
      </c>
      <c r="W68" s="55">
        <v>6.7</v>
      </c>
      <c r="X68" s="55">
        <v>6.4</v>
      </c>
      <c r="Y68" s="55">
        <v>6.4</v>
      </c>
      <c r="Z68" s="55">
        <v>8.1999999999999993</v>
      </c>
      <c r="AA68" s="55">
        <v>6.7</v>
      </c>
      <c r="AB68" s="55">
        <v>6.8</v>
      </c>
      <c r="AC68" s="55">
        <v>6.8</v>
      </c>
      <c r="AD68" s="55">
        <v>7.4</v>
      </c>
      <c r="AE68" s="55">
        <v>7.2</v>
      </c>
      <c r="AF68" s="55">
        <v>7.7</v>
      </c>
      <c r="AG68" s="55">
        <v>7.7</v>
      </c>
      <c r="AH68" s="55">
        <v>7.1</v>
      </c>
      <c r="AI68" s="55">
        <v>7</v>
      </c>
      <c r="AJ68" s="55">
        <v>8.6</v>
      </c>
      <c r="AK68" s="55">
        <v>6.9</v>
      </c>
    </row>
    <row r="69" spans="2:37" x14ac:dyDescent="0.35">
      <c r="B69" s="140"/>
      <c r="C69" s="55" t="s">
        <v>46</v>
      </c>
      <c r="D69" s="55">
        <v>7</v>
      </c>
      <c r="E69" s="55">
        <v>5.9</v>
      </c>
      <c r="F69" s="55">
        <v>6.7</v>
      </c>
      <c r="G69" s="55">
        <v>7.3</v>
      </c>
      <c r="H69" s="55">
        <v>6.7</v>
      </c>
      <c r="I69" s="55">
        <v>4.2</v>
      </c>
      <c r="J69" s="55">
        <v>6.9</v>
      </c>
      <c r="K69" s="55">
        <v>6.9</v>
      </c>
      <c r="L69" s="55">
        <v>7.6</v>
      </c>
      <c r="M69" s="55" t="s">
        <v>399</v>
      </c>
      <c r="N69" s="55" t="s">
        <v>399</v>
      </c>
      <c r="O69" s="55">
        <v>7.9</v>
      </c>
      <c r="P69" s="55">
        <v>5.8</v>
      </c>
      <c r="Q69" s="55">
        <v>6.5</v>
      </c>
      <c r="R69" s="55">
        <v>6.4</v>
      </c>
      <c r="S69" s="55">
        <v>6.4</v>
      </c>
      <c r="T69" s="55">
        <v>6.1</v>
      </c>
      <c r="U69" s="55">
        <v>7</v>
      </c>
      <c r="V69" s="55">
        <v>6.7</v>
      </c>
      <c r="W69" s="55" t="s">
        <v>399</v>
      </c>
      <c r="X69" s="55" t="s">
        <v>399</v>
      </c>
      <c r="Y69" s="55">
        <v>5.7</v>
      </c>
      <c r="Z69" s="55" t="s">
        <v>399</v>
      </c>
      <c r="AA69" s="55">
        <v>5.7</v>
      </c>
      <c r="AB69" s="55">
        <v>6.4</v>
      </c>
      <c r="AC69" s="55">
        <v>7.1</v>
      </c>
      <c r="AD69" s="55">
        <v>7.3</v>
      </c>
      <c r="AE69" s="55">
        <v>7.5</v>
      </c>
      <c r="AF69" s="55" t="s">
        <v>399</v>
      </c>
      <c r="AG69" s="55">
        <v>7.3</v>
      </c>
      <c r="AH69" s="55">
        <v>7.1</v>
      </c>
      <c r="AI69" s="55" t="s">
        <v>399</v>
      </c>
      <c r="AJ69" s="55">
        <v>8.8000000000000007</v>
      </c>
      <c r="AK69" s="55" t="s">
        <v>399</v>
      </c>
    </row>
    <row r="70" spans="2:37" x14ac:dyDescent="0.35">
      <c r="B70" s="140"/>
      <c r="C70" s="55" t="s">
        <v>62</v>
      </c>
      <c r="D70" s="55">
        <v>7.5</v>
      </c>
      <c r="E70" s="55">
        <v>7.1</v>
      </c>
      <c r="F70" s="55">
        <v>6.7</v>
      </c>
      <c r="G70" s="55">
        <v>8.1999999999999993</v>
      </c>
      <c r="H70" s="55">
        <v>7.8</v>
      </c>
      <c r="I70" s="55">
        <v>5.3</v>
      </c>
      <c r="J70" s="55">
        <v>7.5</v>
      </c>
      <c r="K70" s="55">
        <v>6.8</v>
      </c>
      <c r="L70" s="55">
        <v>8</v>
      </c>
      <c r="M70" s="55" t="s">
        <v>399</v>
      </c>
      <c r="N70" s="55" t="s">
        <v>399</v>
      </c>
      <c r="O70" s="55">
        <v>8.4</v>
      </c>
      <c r="P70" s="55">
        <v>6.7</v>
      </c>
      <c r="Q70" s="55">
        <v>5.2</v>
      </c>
      <c r="R70" s="55">
        <v>6.3</v>
      </c>
      <c r="S70" s="55">
        <v>6.2</v>
      </c>
      <c r="T70" s="55">
        <v>7</v>
      </c>
      <c r="U70" s="55">
        <v>6.1</v>
      </c>
      <c r="V70" s="55">
        <v>7.8</v>
      </c>
      <c r="W70" s="55" t="s">
        <v>399</v>
      </c>
      <c r="X70" s="55" t="s">
        <v>399</v>
      </c>
      <c r="Y70" s="55">
        <v>6.9</v>
      </c>
      <c r="Z70" s="55" t="s">
        <v>399</v>
      </c>
      <c r="AA70" s="55">
        <v>7.6</v>
      </c>
      <c r="AB70" s="55">
        <v>7.3</v>
      </c>
      <c r="AC70" s="55">
        <v>6.3</v>
      </c>
      <c r="AD70" s="55">
        <v>7.5</v>
      </c>
      <c r="AE70" s="55">
        <v>7</v>
      </c>
      <c r="AF70" s="55" t="s">
        <v>399</v>
      </c>
      <c r="AG70" s="55">
        <v>8.1</v>
      </c>
      <c r="AH70" s="55">
        <v>7</v>
      </c>
      <c r="AI70" s="55" t="s">
        <v>399</v>
      </c>
      <c r="AJ70" s="55">
        <v>8.3000000000000007</v>
      </c>
      <c r="AK70" s="55" t="s">
        <v>399</v>
      </c>
    </row>
    <row r="71" spans="2:37" x14ac:dyDescent="0.35">
      <c r="B71" s="137" t="s">
        <v>284</v>
      </c>
      <c r="C71" s="132" t="s">
        <v>306</v>
      </c>
      <c r="D71" s="132">
        <v>6.7</v>
      </c>
      <c r="E71" s="132">
        <v>4.9000000000000004</v>
      </c>
      <c r="F71" s="132">
        <v>5.2</v>
      </c>
      <c r="G71" s="132">
        <v>5.5</v>
      </c>
      <c r="H71" s="132">
        <v>5.4</v>
      </c>
      <c r="I71" s="132">
        <v>6.4</v>
      </c>
      <c r="J71" s="132">
        <v>5.9</v>
      </c>
      <c r="K71" s="132">
        <v>4.5999999999999996</v>
      </c>
      <c r="L71" s="132">
        <v>7.8</v>
      </c>
      <c r="M71" s="132">
        <v>7</v>
      </c>
      <c r="N71" s="132">
        <v>5.7</v>
      </c>
      <c r="O71" s="132">
        <v>6.2</v>
      </c>
      <c r="P71" s="132">
        <v>5.7</v>
      </c>
      <c r="Q71" s="132">
        <v>4.9000000000000004</v>
      </c>
      <c r="R71" s="132">
        <v>5.8</v>
      </c>
      <c r="S71" s="132">
        <v>4.5999999999999996</v>
      </c>
      <c r="T71" s="132">
        <v>4.9000000000000004</v>
      </c>
      <c r="U71" s="132">
        <v>4.7</v>
      </c>
      <c r="V71" s="132">
        <v>6.9</v>
      </c>
      <c r="W71" s="132">
        <v>4.5999999999999996</v>
      </c>
      <c r="X71" s="132">
        <v>5.2</v>
      </c>
      <c r="Y71" s="132">
        <v>6.5</v>
      </c>
      <c r="Z71" s="132">
        <v>8.5</v>
      </c>
      <c r="AA71" s="132">
        <v>6.7</v>
      </c>
      <c r="AB71" s="132">
        <v>6.5</v>
      </c>
      <c r="AC71" s="132">
        <v>5.9</v>
      </c>
      <c r="AD71" s="132">
        <v>4.7</v>
      </c>
      <c r="AE71" s="132">
        <v>5.3</v>
      </c>
      <c r="AF71" s="132">
        <v>6.5</v>
      </c>
      <c r="AG71" s="132">
        <v>7.2</v>
      </c>
      <c r="AH71" s="132">
        <v>6.6</v>
      </c>
      <c r="AI71" s="132">
        <v>7.2</v>
      </c>
      <c r="AJ71" s="132">
        <v>8.4</v>
      </c>
      <c r="AK71" s="132">
        <v>5</v>
      </c>
    </row>
    <row r="72" spans="2:37" x14ac:dyDescent="0.35">
      <c r="B72" s="137"/>
      <c r="C72" s="132" t="s">
        <v>46</v>
      </c>
      <c r="D72" s="132">
        <v>7.3</v>
      </c>
      <c r="E72" s="132">
        <v>5.6</v>
      </c>
      <c r="F72" s="132">
        <v>5.4</v>
      </c>
      <c r="G72" s="132">
        <v>4.0999999999999996</v>
      </c>
      <c r="H72" s="132">
        <v>5.2</v>
      </c>
      <c r="I72" s="132">
        <v>6.4</v>
      </c>
      <c r="J72" s="132">
        <v>5.9</v>
      </c>
      <c r="K72" s="132">
        <v>4.3</v>
      </c>
      <c r="L72" s="132">
        <v>7.9</v>
      </c>
      <c r="M72" s="132" t="s">
        <v>399</v>
      </c>
      <c r="N72" s="132">
        <v>7.4</v>
      </c>
      <c r="O72" s="132">
        <v>5.8</v>
      </c>
      <c r="P72" s="132">
        <v>5.6</v>
      </c>
      <c r="Q72" s="132">
        <v>5.0999999999999996</v>
      </c>
      <c r="R72" s="132">
        <v>6.1</v>
      </c>
      <c r="S72" s="132">
        <v>4.9000000000000004</v>
      </c>
      <c r="T72" s="132">
        <v>4.9000000000000004</v>
      </c>
      <c r="U72" s="132">
        <v>5.3</v>
      </c>
      <c r="V72" s="132">
        <v>6.8</v>
      </c>
      <c r="W72" s="132">
        <v>2.2000000000000002</v>
      </c>
      <c r="X72" s="132" t="s">
        <v>399</v>
      </c>
      <c r="Y72" s="132">
        <v>6.4</v>
      </c>
      <c r="Z72" s="132">
        <v>8.3000000000000007</v>
      </c>
      <c r="AA72" s="132">
        <v>6.4</v>
      </c>
      <c r="AB72" s="132">
        <v>7.2</v>
      </c>
      <c r="AC72" s="132">
        <v>6.1</v>
      </c>
      <c r="AD72" s="132">
        <v>4.8</v>
      </c>
      <c r="AE72" s="132">
        <v>5.4</v>
      </c>
      <c r="AF72" s="132">
        <v>6.4</v>
      </c>
      <c r="AG72" s="132">
        <v>7.3</v>
      </c>
      <c r="AH72" s="132">
        <v>6.9</v>
      </c>
      <c r="AI72" s="132" t="s">
        <v>399</v>
      </c>
      <c r="AJ72" s="132">
        <v>8.5</v>
      </c>
      <c r="AK72" s="132" t="s">
        <v>399</v>
      </c>
    </row>
    <row r="73" spans="2:37" x14ac:dyDescent="0.35">
      <c r="B73" s="137"/>
      <c r="C73" s="132" t="s">
        <v>62</v>
      </c>
      <c r="D73" s="132">
        <v>6.3</v>
      </c>
      <c r="E73" s="132">
        <v>4</v>
      </c>
      <c r="F73" s="132">
        <v>5.2</v>
      </c>
      <c r="G73" s="132">
        <v>6.7</v>
      </c>
      <c r="H73" s="132">
        <v>5.7</v>
      </c>
      <c r="I73" s="132">
        <v>6.1</v>
      </c>
      <c r="J73" s="132">
        <v>6</v>
      </c>
      <c r="K73" s="132">
        <v>4.9000000000000004</v>
      </c>
      <c r="L73" s="132">
        <v>7.6</v>
      </c>
      <c r="M73" s="132" t="s">
        <v>399</v>
      </c>
      <c r="N73" s="132">
        <v>5.2</v>
      </c>
      <c r="O73" s="132">
        <v>6.3</v>
      </c>
      <c r="P73" s="132">
        <v>5.8</v>
      </c>
      <c r="Q73" s="132">
        <v>4.7</v>
      </c>
      <c r="R73" s="132">
        <v>5.4</v>
      </c>
      <c r="S73" s="132">
        <v>4.2</v>
      </c>
      <c r="T73" s="132">
        <v>4.9000000000000004</v>
      </c>
      <c r="U73" s="132">
        <v>4</v>
      </c>
      <c r="V73" s="132">
        <v>7</v>
      </c>
      <c r="W73" s="132">
        <v>5.3</v>
      </c>
      <c r="X73" s="132" t="s">
        <v>399</v>
      </c>
      <c r="Y73" s="132">
        <v>7</v>
      </c>
      <c r="Z73" s="132">
        <v>8.6</v>
      </c>
      <c r="AA73" s="132">
        <v>7</v>
      </c>
      <c r="AB73" s="132">
        <v>5.6</v>
      </c>
      <c r="AC73" s="132">
        <v>5.5</v>
      </c>
      <c r="AD73" s="132">
        <v>4.7</v>
      </c>
      <c r="AE73" s="132">
        <v>5.3</v>
      </c>
      <c r="AF73" s="132">
        <v>6.7</v>
      </c>
      <c r="AG73" s="132">
        <v>6.9</v>
      </c>
      <c r="AH73" s="132">
        <v>6.3</v>
      </c>
      <c r="AI73" s="132" t="s">
        <v>399</v>
      </c>
      <c r="AJ73" s="132">
        <v>8.6</v>
      </c>
      <c r="AK73" s="132" t="s">
        <v>399</v>
      </c>
    </row>
    <row r="74" spans="2:37" x14ac:dyDescent="0.35">
      <c r="B74" s="138" t="s">
        <v>213</v>
      </c>
      <c r="C74" s="132" t="s">
        <v>306</v>
      </c>
      <c r="D74" s="132">
        <v>6.7</v>
      </c>
      <c r="E74" s="132">
        <v>4.0999999999999996</v>
      </c>
      <c r="F74" s="132">
        <v>5.2</v>
      </c>
      <c r="G74" s="132">
        <v>5.3</v>
      </c>
      <c r="H74" s="132">
        <v>5.5</v>
      </c>
      <c r="I74" s="132">
        <v>6.8</v>
      </c>
      <c r="J74" s="132">
        <v>6.3</v>
      </c>
      <c r="K74" s="132">
        <v>4.2</v>
      </c>
      <c r="L74" s="132">
        <v>7.4</v>
      </c>
      <c r="M74" s="132">
        <v>6.9</v>
      </c>
      <c r="N74" s="132">
        <v>5</v>
      </c>
      <c r="O74" s="132">
        <v>6.2</v>
      </c>
      <c r="P74" s="132">
        <v>4.8</v>
      </c>
      <c r="Q74" s="132">
        <v>5.7</v>
      </c>
      <c r="R74" s="132">
        <v>6</v>
      </c>
      <c r="S74" s="132">
        <v>4.2</v>
      </c>
      <c r="T74" s="132">
        <v>4.2</v>
      </c>
      <c r="U74" s="132">
        <v>5.6</v>
      </c>
      <c r="V74" s="132">
        <v>6.4</v>
      </c>
      <c r="W74" s="132">
        <v>4.8</v>
      </c>
      <c r="X74" s="132">
        <v>4.5999999999999996</v>
      </c>
      <c r="Y74" s="132">
        <v>6.1</v>
      </c>
      <c r="Z74" s="132">
        <v>7.3</v>
      </c>
      <c r="AA74" s="132">
        <v>5.9</v>
      </c>
      <c r="AB74" s="132">
        <v>6.3</v>
      </c>
      <c r="AC74" s="132">
        <v>5.4</v>
      </c>
      <c r="AD74" s="132">
        <v>4.9000000000000004</v>
      </c>
      <c r="AE74" s="132">
        <v>4.7</v>
      </c>
      <c r="AF74" s="132">
        <v>6.3</v>
      </c>
      <c r="AG74" s="132">
        <v>6.1</v>
      </c>
      <c r="AH74" s="132">
        <v>6.8</v>
      </c>
      <c r="AI74" s="132">
        <v>6.7</v>
      </c>
      <c r="AJ74" s="132">
        <v>7.9</v>
      </c>
      <c r="AK74" s="132">
        <v>4.4000000000000004</v>
      </c>
    </row>
    <row r="75" spans="2:37" x14ac:dyDescent="0.35">
      <c r="B75" s="138"/>
      <c r="C75" s="132" t="s">
        <v>46</v>
      </c>
      <c r="D75" s="132">
        <v>6.9</v>
      </c>
      <c r="E75" s="132">
        <v>4.5999999999999996</v>
      </c>
      <c r="F75" s="132">
        <v>4.9000000000000004</v>
      </c>
      <c r="G75" s="132">
        <v>4.4000000000000004</v>
      </c>
      <c r="H75" s="132">
        <v>5.2</v>
      </c>
      <c r="I75" s="132">
        <v>6.7</v>
      </c>
      <c r="J75" s="132">
        <v>6.7</v>
      </c>
      <c r="K75" s="132">
        <v>4</v>
      </c>
      <c r="L75" s="132">
        <v>7.6</v>
      </c>
      <c r="M75" s="132" t="s">
        <v>399</v>
      </c>
      <c r="N75" s="132" t="s">
        <v>399</v>
      </c>
      <c r="O75" s="132">
        <v>5.6</v>
      </c>
      <c r="P75" s="132">
        <v>5</v>
      </c>
      <c r="Q75" s="132">
        <v>6.1</v>
      </c>
      <c r="R75" s="132">
        <v>6.7</v>
      </c>
      <c r="S75" s="132">
        <v>3.9</v>
      </c>
      <c r="T75" s="132">
        <v>4.3</v>
      </c>
      <c r="U75" s="132">
        <v>6.3</v>
      </c>
      <c r="V75" s="132">
        <v>6.3</v>
      </c>
      <c r="W75" s="132" t="s">
        <v>399</v>
      </c>
      <c r="X75" s="132" t="s">
        <v>399</v>
      </c>
      <c r="Y75" s="132">
        <v>6</v>
      </c>
      <c r="Z75" s="132" t="s">
        <v>399</v>
      </c>
      <c r="AA75" s="132">
        <v>5.6</v>
      </c>
      <c r="AB75" s="132">
        <v>7.1</v>
      </c>
      <c r="AC75" s="132">
        <v>5.4</v>
      </c>
      <c r="AD75" s="132">
        <v>4.7</v>
      </c>
      <c r="AE75" s="132">
        <v>4.7</v>
      </c>
      <c r="AF75" s="132" t="s">
        <v>399</v>
      </c>
      <c r="AG75" s="132">
        <v>6.3</v>
      </c>
      <c r="AH75" s="132">
        <v>7.1</v>
      </c>
      <c r="AI75" s="132" t="s">
        <v>399</v>
      </c>
      <c r="AJ75" s="132">
        <v>8.1</v>
      </c>
      <c r="AK75" s="132" t="s">
        <v>399</v>
      </c>
    </row>
    <row r="76" spans="2:37" x14ac:dyDescent="0.35">
      <c r="B76" s="138"/>
      <c r="C76" s="132" t="s">
        <v>62</v>
      </c>
      <c r="D76" s="132">
        <v>6.7</v>
      </c>
      <c r="E76" s="132">
        <v>3.5</v>
      </c>
      <c r="F76" s="132">
        <v>5.4</v>
      </c>
      <c r="G76" s="132">
        <v>6.1</v>
      </c>
      <c r="H76" s="132">
        <v>5.9</v>
      </c>
      <c r="I76" s="132">
        <v>6.7</v>
      </c>
      <c r="J76" s="132">
        <v>6.3</v>
      </c>
      <c r="K76" s="132">
        <v>4.4000000000000004</v>
      </c>
      <c r="L76" s="132">
        <v>7.1</v>
      </c>
      <c r="M76" s="132" t="s">
        <v>399</v>
      </c>
      <c r="N76" s="132" t="s">
        <v>399</v>
      </c>
      <c r="O76" s="132">
        <v>6.3</v>
      </c>
      <c r="P76" s="132">
        <v>4.4000000000000004</v>
      </c>
      <c r="Q76" s="132">
        <v>5.4</v>
      </c>
      <c r="R76" s="132">
        <v>5</v>
      </c>
      <c r="S76" s="132">
        <v>4.5</v>
      </c>
      <c r="T76" s="132">
        <v>4.2</v>
      </c>
      <c r="U76" s="132">
        <v>4.9000000000000004</v>
      </c>
      <c r="V76" s="132">
        <v>6.7</v>
      </c>
      <c r="W76" s="132" t="s">
        <v>399</v>
      </c>
      <c r="X76" s="132" t="s">
        <v>399</v>
      </c>
      <c r="Y76" s="132">
        <v>6.7</v>
      </c>
      <c r="Z76" s="132" t="s">
        <v>399</v>
      </c>
      <c r="AA76" s="132">
        <v>6.3</v>
      </c>
      <c r="AB76" s="132">
        <v>5.5</v>
      </c>
      <c r="AC76" s="132">
        <v>5.4</v>
      </c>
      <c r="AD76" s="132">
        <v>5.0999999999999996</v>
      </c>
      <c r="AE76" s="132">
        <v>4.8</v>
      </c>
      <c r="AF76" s="132" t="s">
        <v>399</v>
      </c>
      <c r="AG76" s="132">
        <v>5.6</v>
      </c>
      <c r="AH76" s="132">
        <v>6.4</v>
      </c>
      <c r="AI76" s="132" t="s">
        <v>399</v>
      </c>
      <c r="AJ76" s="132">
        <v>7.8</v>
      </c>
      <c r="AK76" s="132" t="s">
        <v>399</v>
      </c>
    </row>
    <row r="77" spans="2:37" x14ac:dyDescent="0.35">
      <c r="B77" s="138" t="s">
        <v>214</v>
      </c>
      <c r="C77" s="132" t="s">
        <v>306</v>
      </c>
      <c r="D77" s="132">
        <v>6.6</v>
      </c>
      <c r="E77" s="132">
        <v>5.7</v>
      </c>
      <c r="F77" s="132">
        <v>5.3</v>
      </c>
      <c r="G77" s="132">
        <v>5.8</v>
      </c>
      <c r="H77" s="132">
        <v>5.2</v>
      </c>
      <c r="I77" s="132">
        <v>5.9</v>
      </c>
      <c r="J77" s="132">
        <v>5.6</v>
      </c>
      <c r="K77" s="132">
        <v>5.0999999999999996</v>
      </c>
      <c r="L77" s="132">
        <v>8.1999999999999993</v>
      </c>
      <c r="M77" s="132">
        <v>7.1</v>
      </c>
      <c r="N77" s="132">
        <v>6.3</v>
      </c>
      <c r="O77" s="132">
        <v>6.1</v>
      </c>
      <c r="P77" s="132">
        <v>6.5</v>
      </c>
      <c r="Q77" s="132">
        <v>4</v>
      </c>
      <c r="R77" s="132">
        <v>5.7</v>
      </c>
      <c r="S77" s="132">
        <v>4.9000000000000004</v>
      </c>
      <c r="T77" s="132">
        <v>5.5</v>
      </c>
      <c r="U77" s="132">
        <v>3.8</v>
      </c>
      <c r="V77" s="132">
        <v>7.4</v>
      </c>
      <c r="W77" s="132">
        <v>4.5</v>
      </c>
      <c r="X77" s="132">
        <v>5.8</v>
      </c>
      <c r="Y77" s="132">
        <v>6.9</v>
      </c>
      <c r="Z77" s="132">
        <v>9.6999999999999993</v>
      </c>
      <c r="AA77" s="132">
        <v>7.5</v>
      </c>
      <c r="AB77" s="132">
        <v>6.7</v>
      </c>
      <c r="AC77" s="132">
        <v>6.4</v>
      </c>
      <c r="AD77" s="132">
        <v>4.5</v>
      </c>
      <c r="AE77" s="132">
        <v>6</v>
      </c>
      <c r="AF77" s="132">
        <v>6.7</v>
      </c>
      <c r="AG77" s="132">
        <v>8.3000000000000007</v>
      </c>
      <c r="AH77" s="132">
        <v>6.4</v>
      </c>
      <c r="AI77" s="132">
        <v>7.7</v>
      </c>
      <c r="AJ77" s="132">
        <v>9</v>
      </c>
      <c r="AK77" s="132">
        <v>5.5</v>
      </c>
    </row>
    <row r="78" spans="2:37" x14ac:dyDescent="0.35">
      <c r="B78" s="138"/>
      <c r="C78" s="132" t="s">
        <v>46</v>
      </c>
      <c r="D78" s="132">
        <v>7.6</v>
      </c>
      <c r="E78" s="132">
        <v>6.7</v>
      </c>
      <c r="F78" s="132">
        <v>5.9</v>
      </c>
      <c r="G78" s="132">
        <v>3.8</v>
      </c>
      <c r="H78" s="132">
        <v>5.0999999999999996</v>
      </c>
      <c r="I78" s="132">
        <v>6.1</v>
      </c>
      <c r="J78" s="132">
        <v>5.2</v>
      </c>
      <c r="K78" s="132">
        <v>4.5</v>
      </c>
      <c r="L78" s="132">
        <v>8.1999999999999993</v>
      </c>
      <c r="M78" s="132" t="s">
        <v>399</v>
      </c>
      <c r="N78" s="132" t="s">
        <v>399</v>
      </c>
      <c r="O78" s="132">
        <v>6</v>
      </c>
      <c r="P78" s="132">
        <v>6.2</v>
      </c>
      <c r="Q78" s="132">
        <v>4.0999999999999996</v>
      </c>
      <c r="R78" s="132">
        <v>5.7</v>
      </c>
      <c r="S78" s="132">
        <v>5.8</v>
      </c>
      <c r="T78" s="132">
        <v>5.6</v>
      </c>
      <c r="U78" s="132">
        <v>4.4000000000000004</v>
      </c>
      <c r="V78" s="132">
        <v>7.3</v>
      </c>
      <c r="W78" s="132" t="s">
        <v>399</v>
      </c>
      <c r="X78" s="132" t="s">
        <v>399</v>
      </c>
      <c r="Y78" s="132">
        <v>6.9</v>
      </c>
      <c r="Z78" s="132" t="s">
        <v>399</v>
      </c>
      <c r="AA78" s="132">
        <v>7.2</v>
      </c>
      <c r="AB78" s="132">
        <v>7.3</v>
      </c>
      <c r="AC78" s="132">
        <v>6.9</v>
      </c>
      <c r="AD78" s="132">
        <v>4.9000000000000004</v>
      </c>
      <c r="AE78" s="132">
        <v>6.2</v>
      </c>
      <c r="AF78" s="132" t="s">
        <v>399</v>
      </c>
      <c r="AG78" s="132">
        <v>8.1999999999999993</v>
      </c>
      <c r="AH78" s="132">
        <v>6.7</v>
      </c>
      <c r="AI78" s="132" t="s">
        <v>399</v>
      </c>
      <c r="AJ78" s="132">
        <v>8.8000000000000007</v>
      </c>
      <c r="AK78" s="132" t="s">
        <v>399</v>
      </c>
    </row>
    <row r="79" spans="2:37" x14ac:dyDescent="0.35">
      <c r="B79" s="138"/>
      <c r="C79" s="132" t="s">
        <v>62</v>
      </c>
      <c r="D79" s="132">
        <v>5.9</v>
      </c>
      <c r="E79" s="132">
        <v>4.5</v>
      </c>
      <c r="F79" s="132">
        <v>4.9000000000000004</v>
      </c>
      <c r="G79" s="132">
        <v>7.5</v>
      </c>
      <c r="H79" s="132">
        <v>5.6</v>
      </c>
      <c r="I79" s="132">
        <v>5.5</v>
      </c>
      <c r="J79" s="132">
        <v>5.7</v>
      </c>
      <c r="K79" s="132">
        <v>5.6</v>
      </c>
      <c r="L79" s="132">
        <v>8.1</v>
      </c>
      <c r="M79" s="132" t="s">
        <v>399</v>
      </c>
      <c r="N79" s="132" t="s">
        <v>399</v>
      </c>
      <c r="O79" s="132">
        <v>6.3</v>
      </c>
      <c r="P79" s="132">
        <v>6.9</v>
      </c>
      <c r="Q79" s="132">
        <v>3.9</v>
      </c>
      <c r="R79" s="132">
        <v>5.7</v>
      </c>
      <c r="S79" s="132">
        <v>3.9</v>
      </c>
      <c r="T79" s="132">
        <v>5.6</v>
      </c>
      <c r="U79" s="132">
        <v>3.1</v>
      </c>
      <c r="V79" s="132">
        <v>7.5</v>
      </c>
      <c r="W79" s="132" t="s">
        <v>399</v>
      </c>
      <c r="X79" s="132" t="s">
        <v>399</v>
      </c>
      <c r="Y79" s="132">
        <v>7.3</v>
      </c>
      <c r="Z79" s="132" t="s">
        <v>399</v>
      </c>
      <c r="AA79" s="132">
        <v>7.7</v>
      </c>
      <c r="AB79" s="132">
        <v>5.8</v>
      </c>
      <c r="AC79" s="132">
        <v>5.6</v>
      </c>
      <c r="AD79" s="132">
        <v>4.2</v>
      </c>
      <c r="AE79" s="132">
        <v>5.8</v>
      </c>
      <c r="AF79" s="132" t="s">
        <v>399</v>
      </c>
      <c r="AG79" s="132">
        <v>8.3000000000000007</v>
      </c>
      <c r="AH79" s="132">
        <v>6.1</v>
      </c>
      <c r="AI79" s="132" t="s">
        <v>399</v>
      </c>
      <c r="AJ79" s="132">
        <v>9.3000000000000007</v>
      </c>
      <c r="AK79" s="132" t="s">
        <v>399</v>
      </c>
    </row>
    <row r="80" spans="2:37" x14ac:dyDescent="0.35">
      <c r="B80" s="139" t="s">
        <v>285</v>
      </c>
      <c r="C80" s="55" t="s">
        <v>306</v>
      </c>
      <c r="D80" s="55">
        <v>6</v>
      </c>
      <c r="E80" s="55">
        <v>4.5</v>
      </c>
      <c r="F80" s="55">
        <v>5.3</v>
      </c>
      <c r="G80" s="55">
        <v>6.3</v>
      </c>
      <c r="H80" s="55">
        <v>5.6</v>
      </c>
      <c r="I80" s="55">
        <v>3.9</v>
      </c>
      <c r="J80" s="55">
        <v>5.8</v>
      </c>
      <c r="K80" s="55">
        <v>5.6</v>
      </c>
      <c r="L80" s="55">
        <v>6</v>
      </c>
      <c r="M80" s="55">
        <v>6.9</v>
      </c>
      <c r="N80" s="55">
        <v>6.6</v>
      </c>
      <c r="O80" s="55">
        <v>6.4</v>
      </c>
      <c r="P80" s="55">
        <v>5.0999999999999996</v>
      </c>
      <c r="Q80" s="55">
        <v>4.3</v>
      </c>
      <c r="R80" s="55">
        <v>5.0999999999999996</v>
      </c>
      <c r="S80" s="55">
        <v>5.3</v>
      </c>
      <c r="T80" s="55">
        <v>4.5</v>
      </c>
      <c r="U80" s="55">
        <v>5.5</v>
      </c>
      <c r="V80" s="55">
        <v>6.3</v>
      </c>
      <c r="W80" s="55">
        <v>4.5</v>
      </c>
      <c r="X80" s="55">
        <v>5</v>
      </c>
      <c r="Y80" s="55">
        <v>5.0999999999999996</v>
      </c>
      <c r="Z80" s="55">
        <v>6.9</v>
      </c>
      <c r="AA80" s="55">
        <v>5.2</v>
      </c>
      <c r="AB80" s="55">
        <v>5.6</v>
      </c>
      <c r="AC80" s="55">
        <v>6</v>
      </c>
      <c r="AD80" s="55">
        <v>5.4</v>
      </c>
      <c r="AE80" s="55">
        <v>5.7</v>
      </c>
      <c r="AF80" s="55">
        <v>5.6</v>
      </c>
      <c r="AG80" s="55">
        <v>6.8</v>
      </c>
      <c r="AH80" s="55">
        <v>8.5</v>
      </c>
      <c r="AI80" s="55">
        <v>7</v>
      </c>
      <c r="AJ80" s="55">
        <v>6.2</v>
      </c>
      <c r="AK80" s="55">
        <v>4.5</v>
      </c>
    </row>
    <row r="81" spans="2:37" x14ac:dyDescent="0.35">
      <c r="B81" s="139"/>
      <c r="C81" s="55" t="s">
        <v>46</v>
      </c>
      <c r="D81" s="55">
        <v>5.7</v>
      </c>
      <c r="E81" s="55">
        <v>4</v>
      </c>
      <c r="F81" s="55">
        <v>5</v>
      </c>
      <c r="G81" s="55">
        <v>5.8</v>
      </c>
      <c r="H81" s="55">
        <v>6.1</v>
      </c>
      <c r="I81" s="55">
        <v>3</v>
      </c>
      <c r="J81" s="55">
        <v>6.1</v>
      </c>
      <c r="K81" s="55">
        <v>5.6</v>
      </c>
      <c r="L81" s="55">
        <v>6.2</v>
      </c>
      <c r="M81" s="55" t="s">
        <v>399</v>
      </c>
      <c r="N81" s="55">
        <v>7</v>
      </c>
      <c r="O81" s="55">
        <v>6</v>
      </c>
      <c r="P81" s="55">
        <v>5.4</v>
      </c>
      <c r="Q81" s="55">
        <v>4.0999999999999996</v>
      </c>
      <c r="R81" s="55">
        <v>5.8</v>
      </c>
      <c r="S81" s="55">
        <v>4.8</v>
      </c>
      <c r="T81" s="55">
        <v>4.5</v>
      </c>
      <c r="U81" s="55">
        <v>5.3</v>
      </c>
      <c r="V81" s="55">
        <v>6</v>
      </c>
      <c r="W81" s="55">
        <v>3.8</v>
      </c>
      <c r="X81" s="55" t="s">
        <v>399</v>
      </c>
      <c r="Y81" s="55">
        <v>5.0999999999999996</v>
      </c>
      <c r="Z81" s="55">
        <v>5.5</v>
      </c>
      <c r="AA81" s="55">
        <v>4.5</v>
      </c>
      <c r="AB81" s="55">
        <v>5.7</v>
      </c>
      <c r="AC81" s="55">
        <v>6.3</v>
      </c>
      <c r="AD81" s="55">
        <v>5.0999999999999996</v>
      </c>
      <c r="AE81" s="55">
        <v>6.1</v>
      </c>
      <c r="AF81" s="55">
        <v>5.2</v>
      </c>
      <c r="AG81" s="55">
        <v>6.5</v>
      </c>
      <c r="AH81" s="55">
        <v>8.5</v>
      </c>
      <c r="AI81" s="55" t="s">
        <v>399</v>
      </c>
      <c r="AJ81" s="55">
        <v>6.8</v>
      </c>
      <c r="AK81" s="55" t="s">
        <v>399</v>
      </c>
    </row>
    <row r="82" spans="2:37" x14ac:dyDescent="0.35">
      <c r="B82" s="139"/>
      <c r="C82" s="55" t="s">
        <v>62</v>
      </c>
      <c r="D82" s="55">
        <v>6.2</v>
      </c>
      <c r="E82" s="55">
        <v>5.0999999999999996</v>
      </c>
      <c r="F82" s="55">
        <v>5.4</v>
      </c>
      <c r="G82" s="55">
        <v>6.8</v>
      </c>
      <c r="H82" s="55">
        <v>5.4</v>
      </c>
      <c r="I82" s="55">
        <v>4.4000000000000004</v>
      </c>
      <c r="J82" s="55">
        <v>5.5</v>
      </c>
      <c r="K82" s="55">
        <v>5.7</v>
      </c>
      <c r="L82" s="55">
        <v>6</v>
      </c>
      <c r="M82" s="55" t="s">
        <v>399</v>
      </c>
      <c r="N82" s="55">
        <v>6.4</v>
      </c>
      <c r="O82" s="55">
        <v>6.9</v>
      </c>
      <c r="P82" s="55">
        <v>4.8</v>
      </c>
      <c r="Q82" s="55">
        <v>4.4000000000000004</v>
      </c>
      <c r="R82" s="55">
        <v>4.4000000000000004</v>
      </c>
      <c r="S82" s="55">
        <v>5.9</v>
      </c>
      <c r="T82" s="55">
        <v>4.5</v>
      </c>
      <c r="U82" s="55">
        <v>5.7</v>
      </c>
      <c r="V82" s="55">
        <v>6.7</v>
      </c>
      <c r="W82" s="55">
        <v>4.8</v>
      </c>
      <c r="X82" s="55" t="s">
        <v>399</v>
      </c>
      <c r="Y82" s="55">
        <v>5.2</v>
      </c>
      <c r="Z82" s="55">
        <v>8.1</v>
      </c>
      <c r="AA82" s="55">
        <v>5.9</v>
      </c>
      <c r="AB82" s="55">
        <v>5.5</v>
      </c>
      <c r="AC82" s="55">
        <v>5.7</v>
      </c>
      <c r="AD82" s="55">
        <v>5.6</v>
      </c>
      <c r="AE82" s="55">
        <v>5.4</v>
      </c>
      <c r="AF82" s="55">
        <v>6.5</v>
      </c>
      <c r="AG82" s="55">
        <v>6.9</v>
      </c>
      <c r="AH82" s="55">
        <v>8.5</v>
      </c>
      <c r="AI82" s="55" t="s">
        <v>399</v>
      </c>
      <c r="AJ82" s="55">
        <v>5.8</v>
      </c>
      <c r="AK82" s="55" t="s">
        <v>399</v>
      </c>
    </row>
    <row r="83" spans="2:37" x14ac:dyDescent="0.35">
      <c r="B83" s="140" t="s">
        <v>215</v>
      </c>
      <c r="C83" s="55" t="s">
        <v>306</v>
      </c>
      <c r="D83" s="55">
        <v>5.9</v>
      </c>
      <c r="E83" s="55">
        <v>4.5</v>
      </c>
      <c r="F83" s="55">
        <v>5.4</v>
      </c>
      <c r="G83" s="55">
        <v>6.1</v>
      </c>
      <c r="H83" s="55">
        <v>5.5</v>
      </c>
      <c r="I83" s="55">
        <v>3.6</v>
      </c>
      <c r="J83" s="55">
        <v>5.2</v>
      </c>
      <c r="K83" s="55">
        <v>5.6</v>
      </c>
      <c r="L83" s="55">
        <v>6.1</v>
      </c>
      <c r="M83" s="55">
        <v>6.7</v>
      </c>
      <c r="N83" s="55">
        <v>6.5</v>
      </c>
      <c r="O83" s="55">
        <v>6.5</v>
      </c>
      <c r="P83" s="55">
        <v>5</v>
      </c>
      <c r="Q83" s="55">
        <v>4.4000000000000004</v>
      </c>
      <c r="R83" s="55">
        <v>4.9000000000000004</v>
      </c>
      <c r="S83" s="55">
        <v>5.2</v>
      </c>
      <c r="T83" s="55">
        <v>4.3</v>
      </c>
      <c r="U83" s="55">
        <v>5.4</v>
      </c>
      <c r="V83" s="55">
        <v>6.4</v>
      </c>
      <c r="W83" s="55">
        <v>3.7</v>
      </c>
      <c r="X83" s="55">
        <v>4.8</v>
      </c>
      <c r="Y83" s="55">
        <v>4.9000000000000004</v>
      </c>
      <c r="Z83" s="55">
        <v>6.6</v>
      </c>
      <c r="AA83" s="55">
        <v>4.9000000000000004</v>
      </c>
      <c r="AB83" s="55">
        <v>5.4</v>
      </c>
      <c r="AC83" s="55">
        <v>5.8</v>
      </c>
      <c r="AD83" s="55">
        <v>5.5</v>
      </c>
      <c r="AE83" s="55">
        <v>6</v>
      </c>
      <c r="AF83" s="55">
        <v>5.6</v>
      </c>
      <c r="AG83" s="55">
        <v>6.8</v>
      </c>
      <c r="AH83" s="55">
        <v>8.4</v>
      </c>
      <c r="AI83" s="55">
        <v>7.8</v>
      </c>
      <c r="AJ83" s="55">
        <v>5.9</v>
      </c>
      <c r="AK83" s="55">
        <v>4.2</v>
      </c>
    </row>
    <row r="84" spans="2:37" x14ac:dyDescent="0.35">
      <c r="B84" s="140"/>
      <c r="C84" s="55" t="s">
        <v>46</v>
      </c>
      <c r="D84" s="55">
        <v>5.6</v>
      </c>
      <c r="E84" s="55">
        <v>4.2</v>
      </c>
      <c r="F84" s="55">
        <v>5</v>
      </c>
      <c r="G84" s="55">
        <v>5.9</v>
      </c>
      <c r="H84" s="55">
        <v>5.7</v>
      </c>
      <c r="I84" s="55">
        <v>3.1</v>
      </c>
      <c r="J84" s="55">
        <v>5.2</v>
      </c>
      <c r="K84" s="55">
        <v>5.8</v>
      </c>
      <c r="L84" s="55">
        <v>6.2</v>
      </c>
      <c r="M84" s="55" t="s">
        <v>399</v>
      </c>
      <c r="N84" s="55" t="s">
        <v>399</v>
      </c>
      <c r="O84" s="55">
        <v>6.1</v>
      </c>
      <c r="P84" s="55">
        <v>5.0999999999999996</v>
      </c>
      <c r="Q84" s="55">
        <v>3.9</v>
      </c>
      <c r="R84" s="55">
        <v>6</v>
      </c>
      <c r="S84" s="55">
        <v>4.8</v>
      </c>
      <c r="T84" s="55">
        <v>4.5</v>
      </c>
      <c r="U84" s="55">
        <v>5.4</v>
      </c>
      <c r="V84" s="55">
        <v>6.4</v>
      </c>
      <c r="W84" s="55" t="s">
        <v>399</v>
      </c>
      <c r="X84" s="55" t="s">
        <v>399</v>
      </c>
      <c r="Y84" s="55">
        <v>4.8</v>
      </c>
      <c r="Z84" s="55" t="s">
        <v>399</v>
      </c>
      <c r="AA84" s="55">
        <v>4.0999999999999996</v>
      </c>
      <c r="AB84" s="55">
        <v>5.2</v>
      </c>
      <c r="AC84" s="55">
        <v>5.8</v>
      </c>
      <c r="AD84" s="55">
        <v>5.3</v>
      </c>
      <c r="AE84" s="55">
        <v>5.9</v>
      </c>
      <c r="AF84" s="55" t="s">
        <v>399</v>
      </c>
      <c r="AG84" s="55">
        <v>6.5</v>
      </c>
      <c r="AH84" s="55">
        <v>8.6</v>
      </c>
      <c r="AI84" s="55" t="s">
        <v>399</v>
      </c>
      <c r="AJ84" s="55">
        <v>6.6</v>
      </c>
      <c r="AK84" s="55" t="s">
        <v>399</v>
      </c>
    </row>
    <row r="85" spans="2:37" x14ac:dyDescent="0.35">
      <c r="B85" s="140"/>
      <c r="C85" s="55" t="s">
        <v>62</v>
      </c>
      <c r="D85" s="55">
        <v>6.1</v>
      </c>
      <c r="E85" s="55">
        <v>4.9000000000000004</v>
      </c>
      <c r="F85" s="55">
        <v>5.6</v>
      </c>
      <c r="G85" s="55">
        <v>6.5</v>
      </c>
      <c r="H85" s="55">
        <v>5.4</v>
      </c>
      <c r="I85" s="55">
        <v>4</v>
      </c>
      <c r="J85" s="55">
        <v>5.0999999999999996</v>
      </c>
      <c r="K85" s="55">
        <v>5.5</v>
      </c>
      <c r="L85" s="55">
        <v>6.2</v>
      </c>
      <c r="M85" s="55" t="s">
        <v>399</v>
      </c>
      <c r="N85" s="55" t="s">
        <v>399</v>
      </c>
      <c r="O85" s="55">
        <v>7</v>
      </c>
      <c r="P85" s="55">
        <v>4.8</v>
      </c>
      <c r="Q85" s="55">
        <v>4.7</v>
      </c>
      <c r="R85" s="55">
        <v>3.8</v>
      </c>
      <c r="S85" s="55">
        <v>5.6</v>
      </c>
      <c r="T85" s="55">
        <v>4.3</v>
      </c>
      <c r="U85" s="55">
        <v>5.4</v>
      </c>
      <c r="V85" s="55">
        <v>6.6</v>
      </c>
      <c r="W85" s="55" t="s">
        <v>399</v>
      </c>
      <c r="X85" s="55" t="s">
        <v>399</v>
      </c>
      <c r="Y85" s="55">
        <v>4.9000000000000004</v>
      </c>
      <c r="Z85" s="55" t="s">
        <v>399</v>
      </c>
      <c r="AA85" s="55">
        <v>5.6</v>
      </c>
      <c r="AB85" s="55">
        <v>5.8</v>
      </c>
      <c r="AC85" s="55">
        <v>5.9</v>
      </c>
      <c r="AD85" s="55">
        <v>5.6</v>
      </c>
      <c r="AE85" s="55">
        <v>6</v>
      </c>
      <c r="AF85" s="55" t="s">
        <v>399</v>
      </c>
      <c r="AG85" s="55">
        <v>6.9</v>
      </c>
      <c r="AH85" s="55">
        <v>8.3000000000000007</v>
      </c>
      <c r="AI85" s="55" t="s">
        <v>399</v>
      </c>
      <c r="AJ85" s="55">
        <v>5.3</v>
      </c>
      <c r="AK85" s="55" t="s">
        <v>399</v>
      </c>
    </row>
    <row r="86" spans="2:37" x14ac:dyDescent="0.35">
      <c r="B86" s="140" t="s">
        <v>216</v>
      </c>
      <c r="C86" s="55" t="s">
        <v>306</v>
      </c>
      <c r="D86" s="55">
        <v>6.1</v>
      </c>
      <c r="E86" s="55">
        <v>4.5</v>
      </c>
      <c r="F86" s="55">
        <v>5.2</v>
      </c>
      <c r="G86" s="55">
        <v>6.5</v>
      </c>
      <c r="H86" s="55">
        <v>5.7</v>
      </c>
      <c r="I86" s="55">
        <v>4.0999999999999996</v>
      </c>
      <c r="J86" s="55">
        <v>6.4</v>
      </c>
      <c r="K86" s="55">
        <v>5.7</v>
      </c>
      <c r="L86" s="55">
        <v>5.9</v>
      </c>
      <c r="M86" s="55">
        <v>7.2</v>
      </c>
      <c r="N86" s="55">
        <v>6.7</v>
      </c>
      <c r="O86" s="55">
        <v>6.4</v>
      </c>
      <c r="P86" s="55">
        <v>5.2</v>
      </c>
      <c r="Q86" s="55">
        <v>4.2</v>
      </c>
      <c r="R86" s="55">
        <v>5.4</v>
      </c>
      <c r="S86" s="55">
        <v>5.5</v>
      </c>
      <c r="T86" s="55">
        <v>4.5999999999999996</v>
      </c>
      <c r="U86" s="55">
        <v>5.6</v>
      </c>
      <c r="V86" s="55">
        <v>6.2</v>
      </c>
      <c r="W86" s="55">
        <v>5.2</v>
      </c>
      <c r="X86" s="55">
        <v>5.2</v>
      </c>
      <c r="Y86" s="55">
        <v>5.4</v>
      </c>
      <c r="Z86" s="55">
        <v>7.3</v>
      </c>
      <c r="AA86" s="55">
        <v>5.5</v>
      </c>
      <c r="AB86" s="55">
        <v>5.8</v>
      </c>
      <c r="AC86" s="55">
        <v>6.2</v>
      </c>
      <c r="AD86" s="55">
        <v>5.3</v>
      </c>
      <c r="AE86" s="55">
        <v>5.5</v>
      </c>
      <c r="AF86" s="55">
        <v>5.6</v>
      </c>
      <c r="AG86" s="55">
        <v>6.8</v>
      </c>
      <c r="AH86" s="55">
        <v>8.5</v>
      </c>
      <c r="AI86" s="55">
        <v>6.3</v>
      </c>
      <c r="AJ86" s="55">
        <v>6.6</v>
      </c>
      <c r="AK86" s="55">
        <v>4.8</v>
      </c>
    </row>
    <row r="87" spans="2:37" x14ac:dyDescent="0.35">
      <c r="B87" s="140"/>
      <c r="C87" s="55" t="s">
        <v>46</v>
      </c>
      <c r="D87" s="55">
        <v>5.8</v>
      </c>
      <c r="E87" s="55">
        <v>3.9</v>
      </c>
      <c r="F87" s="55">
        <v>5</v>
      </c>
      <c r="G87" s="55">
        <v>5.7</v>
      </c>
      <c r="H87" s="55">
        <v>6.5</v>
      </c>
      <c r="I87" s="55">
        <v>2.9</v>
      </c>
      <c r="J87" s="55">
        <v>7</v>
      </c>
      <c r="K87" s="55">
        <v>5.3</v>
      </c>
      <c r="L87" s="55">
        <v>6.2</v>
      </c>
      <c r="M87" s="55" t="s">
        <v>399</v>
      </c>
      <c r="N87" s="55" t="s">
        <v>399</v>
      </c>
      <c r="O87" s="55">
        <v>5.9</v>
      </c>
      <c r="P87" s="55">
        <v>5.6</v>
      </c>
      <c r="Q87" s="55">
        <v>4.3</v>
      </c>
      <c r="R87" s="55">
        <v>5.7</v>
      </c>
      <c r="S87" s="55">
        <v>4.9000000000000004</v>
      </c>
      <c r="T87" s="55">
        <v>4.5</v>
      </c>
      <c r="U87" s="55">
        <v>5.3</v>
      </c>
      <c r="V87" s="55">
        <v>5.6</v>
      </c>
      <c r="W87" s="55" t="s">
        <v>399</v>
      </c>
      <c r="X87" s="55" t="s">
        <v>399</v>
      </c>
      <c r="Y87" s="55">
        <v>5.3</v>
      </c>
      <c r="Z87" s="55" t="s">
        <v>399</v>
      </c>
      <c r="AA87" s="55">
        <v>4.9000000000000004</v>
      </c>
      <c r="AB87" s="55">
        <v>6.3</v>
      </c>
      <c r="AC87" s="55">
        <v>6.7</v>
      </c>
      <c r="AD87" s="55">
        <v>5</v>
      </c>
      <c r="AE87" s="55">
        <v>6.2</v>
      </c>
      <c r="AF87" s="55" t="s">
        <v>399</v>
      </c>
      <c r="AG87" s="55">
        <v>6.6</v>
      </c>
      <c r="AH87" s="55">
        <v>8.4</v>
      </c>
      <c r="AI87" s="55" t="s">
        <v>399</v>
      </c>
      <c r="AJ87" s="55">
        <v>6.9</v>
      </c>
      <c r="AK87" s="55" t="s">
        <v>399</v>
      </c>
    </row>
    <row r="88" spans="2:37" x14ac:dyDescent="0.35">
      <c r="B88" s="140"/>
      <c r="C88" s="55" t="s">
        <v>62</v>
      </c>
      <c r="D88" s="55">
        <v>6.3</v>
      </c>
      <c r="E88" s="55">
        <v>5.3</v>
      </c>
      <c r="F88" s="55">
        <v>5.3</v>
      </c>
      <c r="G88" s="55">
        <v>7.2</v>
      </c>
      <c r="H88" s="55">
        <v>5.4</v>
      </c>
      <c r="I88" s="55">
        <v>4.8</v>
      </c>
      <c r="J88" s="55">
        <v>5.9</v>
      </c>
      <c r="K88" s="55">
        <v>5.9</v>
      </c>
      <c r="L88" s="55">
        <v>5.7</v>
      </c>
      <c r="M88" s="55" t="s">
        <v>399</v>
      </c>
      <c r="N88" s="55" t="s">
        <v>399</v>
      </c>
      <c r="O88" s="55">
        <v>6.8</v>
      </c>
      <c r="P88" s="55">
        <v>4.8</v>
      </c>
      <c r="Q88" s="55">
        <v>4.0999999999999996</v>
      </c>
      <c r="R88" s="55">
        <v>5</v>
      </c>
      <c r="S88" s="55">
        <v>6.2</v>
      </c>
      <c r="T88" s="55">
        <v>4.8</v>
      </c>
      <c r="U88" s="55">
        <v>6</v>
      </c>
      <c r="V88" s="55">
        <v>6.8</v>
      </c>
      <c r="W88" s="55" t="s">
        <v>399</v>
      </c>
      <c r="X88" s="55" t="s">
        <v>399</v>
      </c>
      <c r="Y88" s="55">
        <v>5.6</v>
      </c>
      <c r="Z88" s="55" t="s">
        <v>399</v>
      </c>
      <c r="AA88" s="55">
        <v>6.1</v>
      </c>
      <c r="AB88" s="55">
        <v>5.2</v>
      </c>
      <c r="AC88" s="55">
        <v>5.4</v>
      </c>
      <c r="AD88" s="55">
        <v>5.5</v>
      </c>
      <c r="AE88" s="55">
        <v>4.8</v>
      </c>
      <c r="AF88" s="55" t="s">
        <v>399</v>
      </c>
      <c r="AG88" s="55">
        <v>6.9</v>
      </c>
      <c r="AH88" s="55">
        <v>8.6999999999999993</v>
      </c>
      <c r="AI88" s="55" t="s">
        <v>399</v>
      </c>
      <c r="AJ88" s="55">
        <v>6.3</v>
      </c>
      <c r="AK88" s="55" t="s">
        <v>399</v>
      </c>
    </row>
    <row r="89" spans="2:37" x14ac:dyDescent="0.35">
      <c r="B89" s="137" t="s">
        <v>286</v>
      </c>
      <c r="C89" s="132" t="s">
        <v>306</v>
      </c>
      <c r="D89" s="132">
        <v>8.1</v>
      </c>
      <c r="E89" s="132">
        <v>7.9</v>
      </c>
      <c r="F89" s="132">
        <v>7.8</v>
      </c>
      <c r="G89" s="132">
        <v>8.3000000000000007</v>
      </c>
      <c r="H89" s="132">
        <v>7.9</v>
      </c>
      <c r="I89" s="132">
        <v>7.9</v>
      </c>
      <c r="J89" s="132">
        <v>8.5</v>
      </c>
      <c r="K89" s="132">
        <v>8.1</v>
      </c>
      <c r="L89" s="132">
        <v>8.6999999999999993</v>
      </c>
      <c r="M89" s="132">
        <v>9.1</v>
      </c>
      <c r="N89" s="132">
        <v>8.8000000000000007</v>
      </c>
      <c r="O89" s="132">
        <v>8.5</v>
      </c>
      <c r="P89" s="132">
        <v>7.4</v>
      </c>
      <c r="Q89" s="132">
        <v>6.9</v>
      </c>
      <c r="R89" s="132">
        <v>9</v>
      </c>
      <c r="S89" s="132">
        <v>7.9</v>
      </c>
      <c r="T89" s="132">
        <v>7.5</v>
      </c>
      <c r="U89" s="132">
        <v>8.1</v>
      </c>
      <c r="V89" s="132">
        <v>7.7</v>
      </c>
      <c r="W89" s="132">
        <v>7.2</v>
      </c>
      <c r="X89" s="132">
        <v>8.6</v>
      </c>
      <c r="Y89" s="132">
        <v>8.4</v>
      </c>
      <c r="Z89" s="132">
        <v>9</v>
      </c>
      <c r="AA89" s="132">
        <v>8.4</v>
      </c>
      <c r="AB89" s="132">
        <v>8.1999999999999993</v>
      </c>
      <c r="AC89" s="132">
        <v>8.8000000000000007</v>
      </c>
      <c r="AD89" s="132">
        <v>8.3000000000000007</v>
      </c>
      <c r="AE89" s="132">
        <v>8.1</v>
      </c>
      <c r="AF89" s="132">
        <v>7.9</v>
      </c>
      <c r="AG89" s="132">
        <v>8.6999999999999993</v>
      </c>
      <c r="AH89" s="132">
        <v>8.6999999999999993</v>
      </c>
      <c r="AI89" s="132">
        <v>8</v>
      </c>
      <c r="AJ89" s="132">
        <v>8.6999999999999993</v>
      </c>
      <c r="AK89" s="132">
        <v>9</v>
      </c>
    </row>
    <row r="90" spans="2:37" x14ac:dyDescent="0.35">
      <c r="B90" s="137"/>
      <c r="C90" s="132" t="s">
        <v>46</v>
      </c>
      <c r="D90" s="132">
        <v>7.8</v>
      </c>
      <c r="E90" s="132">
        <v>7.8</v>
      </c>
      <c r="F90" s="132">
        <v>7.4</v>
      </c>
      <c r="G90" s="132">
        <v>7.5</v>
      </c>
      <c r="H90" s="132">
        <v>7.7</v>
      </c>
      <c r="I90" s="132">
        <v>7</v>
      </c>
      <c r="J90" s="132">
        <v>8.1999999999999993</v>
      </c>
      <c r="K90" s="132">
        <v>7.6</v>
      </c>
      <c r="L90" s="132">
        <v>8.5</v>
      </c>
      <c r="M90" s="132" t="s">
        <v>399</v>
      </c>
      <c r="N90" s="132">
        <v>8.9</v>
      </c>
      <c r="O90" s="132">
        <v>7.5</v>
      </c>
      <c r="P90" s="132">
        <v>6.5</v>
      </c>
      <c r="Q90" s="132">
        <v>6.9</v>
      </c>
      <c r="R90" s="132">
        <v>9.4</v>
      </c>
      <c r="S90" s="132">
        <v>7.2</v>
      </c>
      <c r="T90" s="132">
        <v>7</v>
      </c>
      <c r="U90" s="132">
        <v>8.6999999999999993</v>
      </c>
      <c r="V90" s="132">
        <v>7</v>
      </c>
      <c r="W90" s="132">
        <v>5.0999999999999996</v>
      </c>
      <c r="X90" s="132" t="s">
        <v>399</v>
      </c>
      <c r="Y90" s="132">
        <v>7.6</v>
      </c>
      <c r="Z90" s="132">
        <v>8.3000000000000007</v>
      </c>
      <c r="AA90" s="132">
        <v>8</v>
      </c>
      <c r="AB90" s="132">
        <v>8.6999999999999993</v>
      </c>
      <c r="AC90" s="132">
        <v>9.1999999999999993</v>
      </c>
      <c r="AD90" s="132">
        <v>7.6</v>
      </c>
      <c r="AE90" s="132">
        <v>8.3000000000000007</v>
      </c>
      <c r="AF90" s="132">
        <v>7.8</v>
      </c>
      <c r="AG90" s="132">
        <v>8.5</v>
      </c>
      <c r="AH90" s="132">
        <v>8.1999999999999993</v>
      </c>
      <c r="AI90" s="132" t="s">
        <v>399</v>
      </c>
      <c r="AJ90" s="132">
        <v>8.5</v>
      </c>
      <c r="AK90" s="132" t="s">
        <v>399</v>
      </c>
    </row>
    <row r="91" spans="2:37" x14ac:dyDescent="0.35">
      <c r="B91" s="137"/>
      <c r="C91" s="132" t="s">
        <v>62</v>
      </c>
      <c r="D91" s="132">
        <v>8.3000000000000007</v>
      </c>
      <c r="E91" s="132">
        <v>7.9</v>
      </c>
      <c r="F91" s="132">
        <v>8</v>
      </c>
      <c r="G91" s="132">
        <v>9</v>
      </c>
      <c r="H91" s="132">
        <v>8.4</v>
      </c>
      <c r="I91" s="132">
        <v>8.6</v>
      </c>
      <c r="J91" s="132">
        <v>8.6999999999999993</v>
      </c>
      <c r="K91" s="132">
        <v>8.5</v>
      </c>
      <c r="L91" s="132">
        <v>8.8000000000000007</v>
      </c>
      <c r="M91" s="132" t="s">
        <v>399</v>
      </c>
      <c r="N91" s="132">
        <v>8.8000000000000007</v>
      </c>
      <c r="O91" s="132">
        <v>8.9</v>
      </c>
      <c r="P91" s="132">
        <v>8.5</v>
      </c>
      <c r="Q91" s="132">
        <v>6.9</v>
      </c>
      <c r="R91" s="132">
        <v>8.5</v>
      </c>
      <c r="S91" s="132">
        <v>8.6999999999999993</v>
      </c>
      <c r="T91" s="132">
        <v>8</v>
      </c>
      <c r="U91" s="132">
        <v>7.4</v>
      </c>
      <c r="V91" s="132">
        <v>8.5</v>
      </c>
      <c r="W91" s="132">
        <v>7.8</v>
      </c>
      <c r="X91" s="132" t="s">
        <v>399</v>
      </c>
      <c r="Y91" s="132">
        <v>9</v>
      </c>
      <c r="Z91" s="132">
        <v>9.6</v>
      </c>
      <c r="AA91" s="132">
        <v>8.8000000000000007</v>
      </c>
      <c r="AB91" s="132">
        <v>7.5</v>
      </c>
      <c r="AC91" s="132">
        <v>8.1999999999999993</v>
      </c>
      <c r="AD91" s="132">
        <v>8.8000000000000007</v>
      </c>
      <c r="AE91" s="132">
        <v>8.1999999999999993</v>
      </c>
      <c r="AF91" s="132">
        <v>8.3000000000000007</v>
      </c>
      <c r="AG91" s="132">
        <v>9</v>
      </c>
      <c r="AH91" s="132">
        <v>9.1999999999999993</v>
      </c>
      <c r="AI91" s="132" t="s">
        <v>399</v>
      </c>
      <c r="AJ91" s="132">
        <v>9.1</v>
      </c>
      <c r="AK91" s="132" t="s">
        <v>399</v>
      </c>
    </row>
    <row r="92" spans="2:37" x14ac:dyDescent="0.35">
      <c r="B92" s="138" t="s">
        <v>217</v>
      </c>
      <c r="C92" s="132" t="s">
        <v>306</v>
      </c>
      <c r="D92" s="132">
        <v>8.5</v>
      </c>
      <c r="E92" s="132">
        <v>8</v>
      </c>
      <c r="F92" s="132">
        <v>8.1</v>
      </c>
      <c r="G92" s="132">
        <v>9.3000000000000007</v>
      </c>
      <c r="H92" s="132">
        <v>8.6999999999999993</v>
      </c>
      <c r="I92" s="132">
        <v>7.9</v>
      </c>
      <c r="J92" s="132">
        <v>8.8000000000000007</v>
      </c>
      <c r="K92" s="132">
        <v>8.5</v>
      </c>
      <c r="L92" s="132">
        <v>8.6</v>
      </c>
      <c r="M92" s="132">
        <v>9.4</v>
      </c>
      <c r="N92" s="132">
        <v>9.3000000000000007</v>
      </c>
      <c r="O92" s="132">
        <v>9.1</v>
      </c>
      <c r="P92" s="132">
        <v>7.6</v>
      </c>
      <c r="Q92" s="132">
        <v>7.4</v>
      </c>
      <c r="R92" s="132">
        <v>8.6999999999999993</v>
      </c>
      <c r="S92" s="132">
        <v>8.4</v>
      </c>
      <c r="T92" s="132">
        <v>7.6</v>
      </c>
      <c r="U92" s="132">
        <v>8.4</v>
      </c>
      <c r="V92" s="132">
        <v>7.7</v>
      </c>
      <c r="W92" s="132">
        <v>7.9</v>
      </c>
      <c r="X92" s="132">
        <v>8.8000000000000007</v>
      </c>
      <c r="Y92" s="132">
        <v>8.6999999999999993</v>
      </c>
      <c r="Z92" s="132">
        <v>9.3000000000000007</v>
      </c>
      <c r="AA92" s="132">
        <v>8.3000000000000007</v>
      </c>
      <c r="AB92" s="132">
        <v>9.3000000000000007</v>
      </c>
      <c r="AC92" s="132">
        <v>9.4</v>
      </c>
      <c r="AD92" s="132">
        <v>8.6</v>
      </c>
      <c r="AE92" s="132">
        <v>9.1999999999999993</v>
      </c>
      <c r="AF92" s="132">
        <v>8.3000000000000007</v>
      </c>
      <c r="AG92" s="132">
        <v>9.1</v>
      </c>
      <c r="AH92" s="132">
        <v>8.9</v>
      </c>
      <c r="AI92" s="132">
        <v>7.8</v>
      </c>
      <c r="AJ92" s="132">
        <v>8.3000000000000007</v>
      </c>
      <c r="AK92" s="132">
        <v>9.6</v>
      </c>
    </row>
    <row r="93" spans="2:37" x14ac:dyDescent="0.35">
      <c r="B93" s="138"/>
      <c r="C93" s="132" t="s">
        <v>46</v>
      </c>
      <c r="D93" s="132">
        <v>8.1999999999999993</v>
      </c>
      <c r="E93" s="132">
        <v>8.1</v>
      </c>
      <c r="F93" s="132">
        <v>7.8</v>
      </c>
      <c r="G93" s="132">
        <v>8.9</v>
      </c>
      <c r="H93" s="132">
        <v>8.8000000000000007</v>
      </c>
      <c r="I93" s="132">
        <v>6.3</v>
      </c>
      <c r="J93" s="132">
        <v>8.4</v>
      </c>
      <c r="K93" s="132">
        <v>8</v>
      </c>
      <c r="L93" s="132">
        <v>8.1999999999999993</v>
      </c>
      <c r="M93" s="132" t="s">
        <v>399</v>
      </c>
      <c r="N93" s="132" t="s">
        <v>399</v>
      </c>
      <c r="O93" s="132">
        <v>8.8000000000000007</v>
      </c>
      <c r="P93" s="132">
        <v>6.6</v>
      </c>
      <c r="Q93" s="132">
        <v>7.8</v>
      </c>
      <c r="R93" s="132">
        <v>9.3000000000000007</v>
      </c>
      <c r="S93" s="132">
        <v>7.4</v>
      </c>
      <c r="T93" s="132">
        <v>7</v>
      </c>
      <c r="U93" s="132">
        <v>8.6</v>
      </c>
      <c r="V93" s="132">
        <v>6.7</v>
      </c>
      <c r="W93" s="132" t="s">
        <v>399</v>
      </c>
      <c r="X93" s="132" t="s">
        <v>399</v>
      </c>
      <c r="Y93" s="132">
        <v>8.1999999999999993</v>
      </c>
      <c r="Z93" s="132" t="s">
        <v>399</v>
      </c>
      <c r="AA93" s="132">
        <v>8.1999999999999993</v>
      </c>
      <c r="AB93" s="132">
        <v>9.1999999999999993</v>
      </c>
      <c r="AC93" s="132">
        <v>9.9</v>
      </c>
      <c r="AD93" s="132">
        <v>7.8</v>
      </c>
      <c r="AE93" s="132">
        <v>8.9</v>
      </c>
      <c r="AF93" s="132" t="s">
        <v>399</v>
      </c>
      <c r="AG93" s="132">
        <v>8.9</v>
      </c>
      <c r="AH93" s="132">
        <v>8.1999999999999993</v>
      </c>
      <c r="AI93" s="132" t="s">
        <v>399</v>
      </c>
      <c r="AJ93" s="132">
        <v>8.1</v>
      </c>
      <c r="AK93" s="132" t="s">
        <v>399</v>
      </c>
    </row>
    <row r="94" spans="2:37" x14ac:dyDescent="0.35">
      <c r="B94" s="138"/>
      <c r="C94" s="132" t="s">
        <v>62</v>
      </c>
      <c r="D94" s="132">
        <v>8.6</v>
      </c>
      <c r="E94" s="132">
        <v>7.9</v>
      </c>
      <c r="F94" s="132">
        <v>8.3000000000000007</v>
      </c>
      <c r="G94" s="132">
        <v>9.6999999999999993</v>
      </c>
      <c r="H94" s="132">
        <v>8.8000000000000007</v>
      </c>
      <c r="I94" s="132">
        <v>9.1999999999999993</v>
      </c>
      <c r="J94" s="132">
        <v>9</v>
      </c>
      <c r="K94" s="132">
        <v>8.9</v>
      </c>
      <c r="L94" s="132">
        <v>9</v>
      </c>
      <c r="M94" s="132" t="s">
        <v>399</v>
      </c>
      <c r="N94" s="132" t="s">
        <v>399</v>
      </c>
      <c r="O94" s="132">
        <v>9.3000000000000007</v>
      </c>
      <c r="P94" s="132">
        <v>8.8000000000000007</v>
      </c>
      <c r="Q94" s="132">
        <v>7.2</v>
      </c>
      <c r="R94" s="132">
        <v>8</v>
      </c>
      <c r="S94" s="132">
        <v>9.4</v>
      </c>
      <c r="T94" s="132">
        <v>8</v>
      </c>
      <c r="U94" s="132">
        <v>8.1</v>
      </c>
      <c r="V94" s="132">
        <v>8.9</v>
      </c>
      <c r="W94" s="132" t="s">
        <v>399</v>
      </c>
      <c r="X94" s="132" t="s">
        <v>399</v>
      </c>
      <c r="Y94" s="132">
        <v>9.1</v>
      </c>
      <c r="Z94" s="132" t="s">
        <v>399</v>
      </c>
      <c r="AA94" s="132">
        <v>8.4</v>
      </c>
      <c r="AB94" s="132">
        <v>9.3000000000000007</v>
      </c>
      <c r="AC94" s="132">
        <v>8.5</v>
      </c>
      <c r="AD94" s="132">
        <v>9.1999999999999993</v>
      </c>
      <c r="AE94" s="132">
        <v>9.4</v>
      </c>
      <c r="AF94" s="132" t="s">
        <v>399</v>
      </c>
      <c r="AG94" s="132">
        <v>9.4</v>
      </c>
      <c r="AH94" s="132">
        <v>9.8000000000000007</v>
      </c>
      <c r="AI94" s="132" t="s">
        <v>399</v>
      </c>
      <c r="AJ94" s="132">
        <v>8.5</v>
      </c>
      <c r="AK94" s="132" t="s">
        <v>399</v>
      </c>
    </row>
    <row r="95" spans="2:37" x14ac:dyDescent="0.35">
      <c r="B95" s="138" t="s">
        <v>218</v>
      </c>
      <c r="C95" s="132" t="s">
        <v>306</v>
      </c>
      <c r="D95" s="132">
        <v>9.1999999999999993</v>
      </c>
      <c r="E95" s="132">
        <v>8.6</v>
      </c>
      <c r="F95" s="132">
        <v>8.8000000000000007</v>
      </c>
      <c r="G95" s="132">
        <v>8.9</v>
      </c>
      <c r="H95" s="132">
        <v>8.6</v>
      </c>
      <c r="I95" s="132">
        <v>9.6</v>
      </c>
      <c r="J95" s="132">
        <v>9.1999999999999993</v>
      </c>
      <c r="K95" s="132">
        <v>9.6</v>
      </c>
      <c r="L95" s="132">
        <v>9.4</v>
      </c>
      <c r="M95" s="132">
        <v>10</v>
      </c>
      <c r="N95" s="132">
        <v>9.3000000000000007</v>
      </c>
      <c r="O95" s="132">
        <v>9.1999999999999993</v>
      </c>
      <c r="P95" s="132">
        <v>8.3000000000000007</v>
      </c>
      <c r="Q95" s="132">
        <v>8.1999999999999993</v>
      </c>
      <c r="R95" s="132">
        <v>9.1999999999999993</v>
      </c>
      <c r="S95" s="132">
        <v>9.1</v>
      </c>
      <c r="T95" s="132">
        <v>8.6999999999999993</v>
      </c>
      <c r="U95" s="132">
        <v>9</v>
      </c>
      <c r="V95" s="132">
        <v>9</v>
      </c>
      <c r="W95" s="132">
        <v>7.6</v>
      </c>
      <c r="X95" s="132">
        <v>10</v>
      </c>
      <c r="Y95" s="132">
        <v>9.4</v>
      </c>
      <c r="Z95" s="132">
        <v>9.8000000000000007</v>
      </c>
      <c r="AA95" s="132">
        <v>9.5</v>
      </c>
      <c r="AB95" s="132">
        <v>9.6</v>
      </c>
      <c r="AC95" s="132">
        <v>9.5</v>
      </c>
      <c r="AD95" s="132">
        <v>9</v>
      </c>
      <c r="AE95" s="132">
        <v>8.9</v>
      </c>
      <c r="AF95" s="132">
        <v>9</v>
      </c>
      <c r="AG95" s="132">
        <v>9.6999999999999993</v>
      </c>
      <c r="AH95" s="132">
        <v>9</v>
      </c>
      <c r="AI95" s="132">
        <v>8.8000000000000007</v>
      </c>
      <c r="AJ95" s="132">
        <v>9.3000000000000007</v>
      </c>
      <c r="AK95" s="132">
        <v>9.8000000000000007</v>
      </c>
    </row>
    <row r="96" spans="2:37" x14ac:dyDescent="0.35">
      <c r="B96" s="138"/>
      <c r="C96" s="132" t="s">
        <v>46</v>
      </c>
      <c r="D96" s="132">
        <v>9.1999999999999993</v>
      </c>
      <c r="E96" s="132">
        <v>8.8000000000000007</v>
      </c>
      <c r="F96" s="132">
        <v>8</v>
      </c>
      <c r="G96" s="132">
        <v>8.4</v>
      </c>
      <c r="H96" s="132">
        <v>7.8</v>
      </c>
      <c r="I96" s="132">
        <v>9.4</v>
      </c>
      <c r="J96" s="132">
        <v>9.5</v>
      </c>
      <c r="K96" s="132">
        <v>9.3000000000000007</v>
      </c>
      <c r="L96" s="132">
        <v>9.3000000000000007</v>
      </c>
      <c r="M96" s="132" t="s">
        <v>399</v>
      </c>
      <c r="N96" s="132" t="s">
        <v>399</v>
      </c>
      <c r="O96" s="132">
        <v>8.9</v>
      </c>
      <c r="P96" s="132">
        <v>7.6</v>
      </c>
      <c r="Q96" s="132">
        <v>8.1</v>
      </c>
      <c r="R96" s="132">
        <v>10</v>
      </c>
      <c r="S96" s="132">
        <v>8.5</v>
      </c>
      <c r="T96" s="132">
        <v>8.5</v>
      </c>
      <c r="U96" s="132">
        <v>9.6</v>
      </c>
      <c r="V96" s="132">
        <v>8.5</v>
      </c>
      <c r="W96" s="132" t="s">
        <v>399</v>
      </c>
      <c r="X96" s="132" t="s">
        <v>399</v>
      </c>
      <c r="Y96" s="132">
        <v>9.6999999999999993</v>
      </c>
      <c r="Z96" s="132" t="s">
        <v>399</v>
      </c>
      <c r="AA96" s="132">
        <v>9.1999999999999993</v>
      </c>
      <c r="AB96" s="132">
        <v>9.4</v>
      </c>
      <c r="AC96" s="132">
        <v>10</v>
      </c>
      <c r="AD96" s="132">
        <v>8.4</v>
      </c>
      <c r="AE96" s="132">
        <v>8.8000000000000007</v>
      </c>
      <c r="AF96" s="132" t="s">
        <v>399</v>
      </c>
      <c r="AG96" s="132">
        <v>9.6999999999999993</v>
      </c>
      <c r="AH96" s="132">
        <v>8.8000000000000007</v>
      </c>
      <c r="AI96" s="132" t="s">
        <v>399</v>
      </c>
      <c r="AJ96" s="132">
        <v>9.5</v>
      </c>
      <c r="AK96" s="132" t="s">
        <v>399</v>
      </c>
    </row>
    <row r="97" spans="2:37" x14ac:dyDescent="0.35">
      <c r="B97" s="138"/>
      <c r="C97" s="132" t="s">
        <v>62</v>
      </c>
      <c r="D97" s="132">
        <v>9.3000000000000007</v>
      </c>
      <c r="E97" s="132">
        <v>8.4</v>
      </c>
      <c r="F97" s="132">
        <v>9.1999999999999993</v>
      </c>
      <c r="G97" s="132">
        <v>9.4</v>
      </c>
      <c r="H97" s="132">
        <v>9.4</v>
      </c>
      <c r="I97" s="132">
        <v>9.6999999999999993</v>
      </c>
      <c r="J97" s="132">
        <v>9</v>
      </c>
      <c r="K97" s="132">
        <v>9.8000000000000007</v>
      </c>
      <c r="L97" s="132">
        <v>9.4</v>
      </c>
      <c r="M97" s="132" t="s">
        <v>399</v>
      </c>
      <c r="N97" s="132" t="s">
        <v>399</v>
      </c>
      <c r="O97" s="132">
        <v>9.3000000000000007</v>
      </c>
      <c r="P97" s="132">
        <v>9.1</v>
      </c>
      <c r="Q97" s="132">
        <v>8.3000000000000007</v>
      </c>
      <c r="R97" s="132">
        <v>8.3000000000000007</v>
      </c>
      <c r="S97" s="132">
        <v>9.9</v>
      </c>
      <c r="T97" s="132">
        <v>9.1</v>
      </c>
      <c r="U97" s="132">
        <v>8.4</v>
      </c>
      <c r="V97" s="132">
        <v>9.3000000000000007</v>
      </c>
      <c r="W97" s="132" t="s">
        <v>399</v>
      </c>
      <c r="X97" s="132" t="s">
        <v>399</v>
      </c>
      <c r="Y97" s="132">
        <v>9.4</v>
      </c>
      <c r="Z97" s="132" t="s">
        <v>399</v>
      </c>
      <c r="AA97" s="132">
        <v>9.8000000000000007</v>
      </c>
      <c r="AB97" s="132">
        <v>9.8000000000000007</v>
      </c>
      <c r="AC97" s="132">
        <v>8.8000000000000007</v>
      </c>
      <c r="AD97" s="132">
        <v>9.5</v>
      </c>
      <c r="AE97" s="132">
        <v>9.4</v>
      </c>
      <c r="AF97" s="132" t="s">
        <v>399</v>
      </c>
      <c r="AG97" s="132">
        <v>9.6</v>
      </c>
      <c r="AH97" s="132">
        <v>9.1999999999999993</v>
      </c>
      <c r="AI97" s="132" t="s">
        <v>399</v>
      </c>
      <c r="AJ97" s="132">
        <v>9.3000000000000007</v>
      </c>
      <c r="AK97" s="132" t="s">
        <v>399</v>
      </c>
    </row>
    <row r="98" spans="2:37" x14ac:dyDescent="0.35">
      <c r="B98" s="138" t="s">
        <v>212</v>
      </c>
      <c r="C98" s="132" t="s">
        <v>306</v>
      </c>
      <c r="D98" s="132">
        <v>7.3</v>
      </c>
      <c r="E98" s="132">
        <v>7.4</v>
      </c>
      <c r="F98" s="132">
        <v>6.8</v>
      </c>
      <c r="G98" s="132">
        <v>7.3</v>
      </c>
      <c r="H98" s="132">
        <v>6.8</v>
      </c>
      <c r="I98" s="132">
        <v>7</v>
      </c>
      <c r="J98" s="132">
        <v>7.8</v>
      </c>
      <c r="K98" s="132">
        <v>6.8</v>
      </c>
      <c r="L98" s="132">
        <v>8.1</v>
      </c>
      <c r="M98" s="132">
        <v>7.8</v>
      </c>
      <c r="N98" s="132">
        <v>8.1</v>
      </c>
      <c r="O98" s="132">
        <v>7.4</v>
      </c>
      <c r="P98" s="132">
        <v>6.4</v>
      </c>
      <c r="Q98" s="132">
        <v>6</v>
      </c>
      <c r="R98" s="132">
        <v>9</v>
      </c>
      <c r="S98" s="132">
        <v>7</v>
      </c>
      <c r="T98" s="132">
        <v>6.3</v>
      </c>
      <c r="U98" s="132">
        <v>7.7</v>
      </c>
      <c r="V98" s="132">
        <v>6.9</v>
      </c>
      <c r="W98" s="132">
        <v>6.2</v>
      </c>
      <c r="X98" s="132">
        <v>7.6</v>
      </c>
      <c r="Y98" s="132">
        <v>7.4</v>
      </c>
      <c r="Z98" s="132">
        <v>8.1999999999999993</v>
      </c>
      <c r="AA98" s="132">
        <v>8.1</v>
      </c>
      <c r="AB98" s="132">
        <v>7.6</v>
      </c>
      <c r="AC98" s="132">
        <v>8.1999999999999993</v>
      </c>
      <c r="AD98" s="132">
        <v>7.5</v>
      </c>
      <c r="AE98" s="132">
        <v>6.8</v>
      </c>
      <c r="AF98" s="132">
        <v>6.3</v>
      </c>
      <c r="AG98" s="132">
        <v>7.6</v>
      </c>
      <c r="AH98" s="132">
        <v>8.1</v>
      </c>
      <c r="AI98" s="132">
        <v>8.3000000000000007</v>
      </c>
      <c r="AJ98" s="132">
        <v>8.6</v>
      </c>
      <c r="AK98" s="132">
        <v>7.9</v>
      </c>
    </row>
    <row r="99" spans="2:37" x14ac:dyDescent="0.35">
      <c r="B99" s="138"/>
      <c r="C99" s="132" t="s">
        <v>46</v>
      </c>
      <c r="D99" s="132">
        <v>6.5</v>
      </c>
      <c r="E99" s="132">
        <v>6.8</v>
      </c>
      <c r="F99" s="132">
        <v>6.7</v>
      </c>
      <c r="G99" s="132">
        <v>6.2</v>
      </c>
      <c r="H99" s="132">
        <v>6.7</v>
      </c>
      <c r="I99" s="132">
        <v>6.2</v>
      </c>
      <c r="J99" s="132">
        <v>7.1</v>
      </c>
      <c r="K99" s="132">
        <v>6</v>
      </c>
      <c r="L99" s="132">
        <v>7.8</v>
      </c>
      <c r="M99" s="132" t="s">
        <v>399</v>
      </c>
      <c r="N99" s="132" t="s">
        <v>399</v>
      </c>
      <c r="O99" s="132">
        <v>6.4</v>
      </c>
      <c r="P99" s="132">
        <v>5.8</v>
      </c>
      <c r="Q99" s="132">
        <v>5.6</v>
      </c>
      <c r="R99" s="132">
        <v>9.1</v>
      </c>
      <c r="S99" s="132">
        <v>6.4</v>
      </c>
      <c r="T99" s="132">
        <v>5.7</v>
      </c>
      <c r="U99" s="132">
        <v>8.1999999999999993</v>
      </c>
      <c r="V99" s="132">
        <v>6.2</v>
      </c>
      <c r="W99" s="132" t="s">
        <v>399</v>
      </c>
      <c r="X99" s="132" t="s">
        <v>399</v>
      </c>
      <c r="Y99" s="132">
        <v>6.2</v>
      </c>
      <c r="Z99" s="132" t="s">
        <v>399</v>
      </c>
      <c r="AA99" s="132">
        <v>7.7</v>
      </c>
      <c r="AB99" s="132">
        <v>8.9</v>
      </c>
      <c r="AC99" s="132">
        <v>8.5</v>
      </c>
      <c r="AD99" s="132">
        <v>6.7</v>
      </c>
      <c r="AE99" s="132">
        <v>7.6</v>
      </c>
      <c r="AF99" s="132" t="s">
        <v>399</v>
      </c>
      <c r="AG99" s="132">
        <v>6.9</v>
      </c>
      <c r="AH99" s="132">
        <v>7.5</v>
      </c>
      <c r="AI99" s="132" t="s">
        <v>399</v>
      </c>
      <c r="AJ99" s="132">
        <v>7.9</v>
      </c>
      <c r="AK99" s="132" t="s">
        <v>399</v>
      </c>
    </row>
    <row r="100" spans="2:37" x14ac:dyDescent="0.35">
      <c r="B100" s="138"/>
      <c r="C100" s="132" t="s">
        <v>62</v>
      </c>
      <c r="D100" s="132">
        <v>7.9</v>
      </c>
      <c r="E100" s="132">
        <v>8.1999999999999993</v>
      </c>
      <c r="F100" s="132">
        <v>6.9</v>
      </c>
      <c r="G100" s="132">
        <v>8</v>
      </c>
      <c r="H100" s="132">
        <v>7.6</v>
      </c>
      <c r="I100" s="132">
        <v>7.6</v>
      </c>
      <c r="J100" s="132">
        <v>8.3000000000000007</v>
      </c>
      <c r="K100" s="132">
        <v>7.4</v>
      </c>
      <c r="L100" s="132">
        <v>8.1999999999999993</v>
      </c>
      <c r="M100" s="132" t="s">
        <v>399</v>
      </c>
      <c r="N100" s="132" t="s">
        <v>399</v>
      </c>
      <c r="O100" s="132">
        <v>7.8</v>
      </c>
      <c r="P100" s="132">
        <v>7.1</v>
      </c>
      <c r="Q100" s="132">
        <v>6.3</v>
      </c>
      <c r="R100" s="132">
        <v>8.9</v>
      </c>
      <c r="S100" s="132">
        <v>7.7</v>
      </c>
      <c r="T100" s="132">
        <v>6.9</v>
      </c>
      <c r="U100" s="132">
        <v>7.1</v>
      </c>
      <c r="V100" s="132">
        <v>7.5</v>
      </c>
      <c r="W100" s="132" t="s">
        <v>399</v>
      </c>
      <c r="X100" s="132" t="s">
        <v>399</v>
      </c>
      <c r="Y100" s="132">
        <v>8.1</v>
      </c>
      <c r="Z100" s="132" t="s">
        <v>399</v>
      </c>
      <c r="AA100" s="132">
        <v>8.6</v>
      </c>
      <c r="AB100" s="132">
        <v>6.1</v>
      </c>
      <c r="AC100" s="132">
        <v>7.6</v>
      </c>
      <c r="AD100" s="132">
        <v>8</v>
      </c>
      <c r="AE100" s="132">
        <v>6.4</v>
      </c>
      <c r="AF100" s="132" t="s">
        <v>399</v>
      </c>
      <c r="AG100" s="132">
        <v>8.6</v>
      </c>
      <c r="AH100" s="132">
        <v>9</v>
      </c>
      <c r="AI100" s="132" t="s">
        <v>399</v>
      </c>
      <c r="AJ100" s="132">
        <v>9.6999999999999993</v>
      </c>
      <c r="AK100" s="132" t="s">
        <v>399</v>
      </c>
    </row>
    <row r="101" spans="2:37" x14ac:dyDescent="0.35">
      <c r="B101" s="138" t="s">
        <v>219</v>
      </c>
      <c r="C101" s="132" t="s">
        <v>306</v>
      </c>
      <c r="D101" s="132">
        <v>7.4</v>
      </c>
      <c r="E101" s="132">
        <v>7.5</v>
      </c>
      <c r="F101" s="132">
        <v>7.3</v>
      </c>
      <c r="G101" s="132">
        <v>7.8</v>
      </c>
      <c r="H101" s="132">
        <v>7.5</v>
      </c>
      <c r="I101" s="132">
        <v>7.2</v>
      </c>
      <c r="J101" s="132">
        <v>8.1999999999999993</v>
      </c>
      <c r="K101" s="132">
        <v>7.7</v>
      </c>
      <c r="L101" s="132">
        <v>8.6</v>
      </c>
      <c r="M101" s="132">
        <v>9.3000000000000007</v>
      </c>
      <c r="N101" s="132">
        <v>8.6999999999999993</v>
      </c>
      <c r="O101" s="132">
        <v>8.1</v>
      </c>
      <c r="P101" s="132">
        <v>7.1</v>
      </c>
      <c r="Q101" s="132">
        <v>5.8</v>
      </c>
      <c r="R101" s="132">
        <v>9</v>
      </c>
      <c r="S101" s="132">
        <v>7.3</v>
      </c>
      <c r="T101" s="132">
        <v>7.3</v>
      </c>
      <c r="U101" s="132">
        <v>7.4</v>
      </c>
      <c r="V101" s="132">
        <v>7.4</v>
      </c>
      <c r="W101" s="132">
        <v>7.2</v>
      </c>
      <c r="X101" s="132">
        <v>7.9</v>
      </c>
      <c r="Y101" s="132">
        <v>8.1999999999999993</v>
      </c>
      <c r="Z101" s="132">
        <v>8.8000000000000007</v>
      </c>
      <c r="AA101" s="132">
        <v>7.8</v>
      </c>
      <c r="AB101" s="132">
        <v>6.3</v>
      </c>
      <c r="AC101" s="132">
        <v>8.1999999999999993</v>
      </c>
      <c r="AD101" s="132">
        <v>8.1</v>
      </c>
      <c r="AE101" s="132">
        <v>7.5</v>
      </c>
      <c r="AF101" s="132">
        <v>8</v>
      </c>
      <c r="AG101" s="132">
        <v>8.4</v>
      </c>
      <c r="AH101" s="132">
        <v>8.6999999999999993</v>
      </c>
      <c r="AI101" s="132">
        <v>7</v>
      </c>
      <c r="AJ101" s="132">
        <v>8.6</v>
      </c>
      <c r="AK101" s="132">
        <v>8.5</v>
      </c>
    </row>
    <row r="102" spans="2:37" x14ac:dyDescent="0.35">
      <c r="B102" s="138"/>
      <c r="C102" s="132" t="s">
        <v>46</v>
      </c>
      <c r="D102" s="132">
        <v>7.2</v>
      </c>
      <c r="E102" s="132">
        <v>7.7</v>
      </c>
      <c r="F102" s="132">
        <v>6.9</v>
      </c>
      <c r="G102" s="132">
        <v>6.4</v>
      </c>
      <c r="H102" s="132">
        <v>7.6</v>
      </c>
      <c r="I102" s="132">
        <v>6.2</v>
      </c>
      <c r="J102" s="132">
        <v>7.7</v>
      </c>
      <c r="K102" s="132">
        <v>6.9</v>
      </c>
      <c r="L102" s="132">
        <v>8.6</v>
      </c>
      <c r="M102" s="132" t="s">
        <v>399</v>
      </c>
      <c r="N102" s="132" t="s">
        <v>399</v>
      </c>
      <c r="O102" s="132">
        <v>5.7</v>
      </c>
      <c r="P102" s="132">
        <v>5.7</v>
      </c>
      <c r="Q102" s="132">
        <v>5.9</v>
      </c>
      <c r="R102" s="132">
        <v>9.1</v>
      </c>
      <c r="S102" s="132">
        <v>6.5</v>
      </c>
      <c r="T102" s="132">
        <v>6.8</v>
      </c>
      <c r="U102" s="132">
        <v>8.6</v>
      </c>
      <c r="V102" s="132">
        <v>6.7</v>
      </c>
      <c r="W102" s="132" t="s">
        <v>399</v>
      </c>
      <c r="X102" s="132" t="s">
        <v>399</v>
      </c>
      <c r="Y102" s="132">
        <v>6.4</v>
      </c>
      <c r="Z102" s="132" t="s">
        <v>399</v>
      </c>
      <c r="AA102" s="132">
        <v>7.1</v>
      </c>
      <c r="AB102" s="132">
        <v>7.3</v>
      </c>
      <c r="AC102" s="132">
        <v>8.5</v>
      </c>
      <c r="AD102" s="132">
        <v>7.5</v>
      </c>
      <c r="AE102" s="132">
        <v>7.9</v>
      </c>
      <c r="AF102" s="132" t="s">
        <v>399</v>
      </c>
      <c r="AG102" s="132">
        <v>8.3000000000000007</v>
      </c>
      <c r="AH102" s="132">
        <v>8.5</v>
      </c>
      <c r="AI102" s="132" t="s">
        <v>399</v>
      </c>
      <c r="AJ102" s="132">
        <v>8.6</v>
      </c>
      <c r="AK102" s="132" t="s">
        <v>399</v>
      </c>
    </row>
    <row r="103" spans="2:37" x14ac:dyDescent="0.35">
      <c r="B103" s="138"/>
      <c r="C103" s="132" t="s">
        <v>62</v>
      </c>
      <c r="D103" s="132">
        <v>7.5</v>
      </c>
      <c r="E103" s="132">
        <v>7</v>
      </c>
      <c r="F103" s="132">
        <v>7.6</v>
      </c>
      <c r="G103" s="132">
        <v>8.9</v>
      </c>
      <c r="H103" s="132">
        <v>7.8</v>
      </c>
      <c r="I103" s="132">
        <v>8</v>
      </c>
      <c r="J103" s="132">
        <v>8.4</v>
      </c>
      <c r="K103" s="132">
        <v>8.1</v>
      </c>
      <c r="L103" s="132">
        <v>8.6</v>
      </c>
      <c r="M103" s="132" t="s">
        <v>399</v>
      </c>
      <c r="N103" s="132" t="s">
        <v>399</v>
      </c>
      <c r="O103" s="132">
        <v>9.1</v>
      </c>
      <c r="P103" s="132">
        <v>8.8000000000000007</v>
      </c>
      <c r="Q103" s="132">
        <v>5.7</v>
      </c>
      <c r="R103" s="132">
        <v>9</v>
      </c>
      <c r="S103" s="132">
        <v>8</v>
      </c>
      <c r="T103" s="132">
        <v>7.9</v>
      </c>
      <c r="U103" s="132">
        <v>6.1</v>
      </c>
      <c r="V103" s="132">
        <v>8.1</v>
      </c>
      <c r="W103" s="132" t="s">
        <v>399</v>
      </c>
      <c r="X103" s="132" t="s">
        <v>399</v>
      </c>
      <c r="Y103" s="132">
        <v>9.5</v>
      </c>
      <c r="Z103" s="132" t="s">
        <v>399</v>
      </c>
      <c r="AA103" s="132">
        <v>8.6</v>
      </c>
      <c r="AB103" s="132">
        <v>5</v>
      </c>
      <c r="AC103" s="132">
        <v>7.8</v>
      </c>
      <c r="AD103" s="132">
        <v>8.5</v>
      </c>
      <c r="AE103" s="132">
        <v>7.5</v>
      </c>
      <c r="AF103" s="132" t="s">
        <v>399</v>
      </c>
      <c r="AG103" s="132">
        <v>8.5</v>
      </c>
      <c r="AH103" s="132">
        <v>9</v>
      </c>
      <c r="AI103" s="132" t="s">
        <v>399</v>
      </c>
      <c r="AJ103" s="132">
        <v>9</v>
      </c>
      <c r="AK103" s="132" t="s">
        <v>399</v>
      </c>
    </row>
    <row r="104" spans="2:37" x14ac:dyDescent="0.35">
      <c r="B104" s="139" t="s">
        <v>287</v>
      </c>
      <c r="C104" s="55" t="s">
        <v>306</v>
      </c>
      <c r="D104" s="55">
        <v>6.6</v>
      </c>
      <c r="E104" s="55">
        <v>6.1</v>
      </c>
      <c r="F104" s="55">
        <v>5.9</v>
      </c>
      <c r="G104" s="55">
        <v>5.8</v>
      </c>
      <c r="H104" s="55">
        <v>6</v>
      </c>
      <c r="I104" s="55">
        <v>5.9</v>
      </c>
      <c r="J104" s="55">
        <v>6.3</v>
      </c>
      <c r="K104" s="55">
        <v>5.5</v>
      </c>
      <c r="L104" s="55">
        <v>8.4</v>
      </c>
      <c r="M104" s="55">
        <v>7.1</v>
      </c>
      <c r="N104" s="55">
        <v>6.8</v>
      </c>
      <c r="O104" s="55">
        <v>7.1</v>
      </c>
      <c r="P104" s="55">
        <v>5.7</v>
      </c>
      <c r="Q104" s="55">
        <v>4.3</v>
      </c>
      <c r="R104" s="55">
        <v>6.7</v>
      </c>
      <c r="S104" s="55">
        <v>5.5</v>
      </c>
      <c r="T104" s="55">
        <v>5.2</v>
      </c>
      <c r="U104" s="55">
        <v>6</v>
      </c>
      <c r="V104" s="55">
        <v>7.5</v>
      </c>
      <c r="W104" s="55">
        <v>4.3</v>
      </c>
      <c r="X104" s="55">
        <v>4.2</v>
      </c>
      <c r="Y104" s="55">
        <v>6.7</v>
      </c>
      <c r="Z104" s="55">
        <v>7.9</v>
      </c>
      <c r="AA104" s="55">
        <v>6.6</v>
      </c>
      <c r="AB104" s="55">
        <v>6</v>
      </c>
      <c r="AC104" s="55">
        <v>6.2</v>
      </c>
      <c r="AD104" s="55">
        <v>6.2</v>
      </c>
      <c r="AE104" s="55">
        <v>5.9</v>
      </c>
      <c r="AF104" s="55">
        <v>7.6</v>
      </c>
      <c r="AG104" s="55">
        <v>8</v>
      </c>
      <c r="AH104" s="55">
        <v>7</v>
      </c>
      <c r="AI104" s="55">
        <v>7.7</v>
      </c>
      <c r="AJ104" s="55">
        <v>8.5</v>
      </c>
      <c r="AK104" s="55">
        <v>6.5</v>
      </c>
    </row>
    <row r="105" spans="2:37" x14ac:dyDescent="0.35">
      <c r="B105" s="139"/>
      <c r="C105" s="55" t="s">
        <v>46</v>
      </c>
      <c r="D105" s="55">
        <v>6.9</v>
      </c>
      <c r="E105" s="55">
        <v>6.9</v>
      </c>
      <c r="F105" s="55">
        <v>6.8</v>
      </c>
      <c r="G105" s="55">
        <v>5.8</v>
      </c>
      <c r="H105" s="55">
        <v>6.2</v>
      </c>
      <c r="I105" s="55">
        <v>6.5</v>
      </c>
      <c r="J105" s="55">
        <v>5.9</v>
      </c>
      <c r="K105" s="55">
        <v>5.7</v>
      </c>
      <c r="L105" s="55">
        <v>9</v>
      </c>
      <c r="M105" s="55" t="s">
        <v>399</v>
      </c>
      <c r="N105" s="55">
        <v>7.9</v>
      </c>
      <c r="O105" s="55">
        <v>6.8</v>
      </c>
      <c r="P105" s="55">
        <v>4.8</v>
      </c>
      <c r="Q105" s="55">
        <v>5.2</v>
      </c>
      <c r="R105" s="55">
        <v>7.5</v>
      </c>
      <c r="S105" s="55">
        <v>6</v>
      </c>
      <c r="T105" s="55">
        <v>5.4</v>
      </c>
      <c r="U105" s="55">
        <v>6.6</v>
      </c>
      <c r="V105" s="55">
        <v>7.2</v>
      </c>
      <c r="W105" s="55">
        <v>2.5</v>
      </c>
      <c r="X105" s="55" t="s">
        <v>399</v>
      </c>
      <c r="Y105" s="55">
        <v>6.8</v>
      </c>
      <c r="Z105" s="55">
        <v>7.2</v>
      </c>
      <c r="AA105" s="55">
        <v>6.3</v>
      </c>
      <c r="AB105" s="55">
        <v>6.8</v>
      </c>
      <c r="AC105" s="55">
        <v>7</v>
      </c>
      <c r="AD105" s="55">
        <v>6</v>
      </c>
      <c r="AE105" s="55">
        <v>6.3</v>
      </c>
      <c r="AF105" s="55">
        <v>7</v>
      </c>
      <c r="AG105" s="55">
        <v>7.9</v>
      </c>
      <c r="AH105" s="55">
        <v>7.2</v>
      </c>
      <c r="AI105" s="55" t="s">
        <v>399</v>
      </c>
      <c r="AJ105" s="55">
        <v>8.5</v>
      </c>
      <c r="AK105" s="55" t="s">
        <v>399</v>
      </c>
    </row>
    <row r="106" spans="2:37" x14ac:dyDescent="0.35">
      <c r="B106" s="139"/>
      <c r="C106" s="55" t="s">
        <v>62</v>
      </c>
      <c r="D106" s="55">
        <v>6.4</v>
      </c>
      <c r="E106" s="55">
        <v>5.2</v>
      </c>
      <c r="F106" s="55">
        <v>5.5</v>
      </c>
      <c r="G106" s="55">
        <v>6.2</v>
      </c>
      <c r="H106" s="55">
        <v>6</v>
      </c>
      <c r="I106" s="55">
        <v>5.0999999999999996</v>
      </c>
      <c r="J106" s="55">
        <v>6.6</v>
      </c>
      <c r="K106" s="55">
        <v>5.4</v>
      </c>
      <c r="L106" s="55">
        <v>7.8</v>
      </c>
      <c r="M106" s="55" t="s">
        <v>399</v>
      </c>
      <c r="N106" s="55">
        <v>6.5</v>
      </c>
      <c r="O106" s="55">
        <v>7.3</v>
      </c>
      <c r="P106" s="55">
        <v>6.8</v>
      </c>
      <c r="Q106" s="55">
        <v>3.7</v>
      </c>
      <c r="R106" s="55">
        <v>5.9</v>
      </c>
      <c r="S106" s="55">
        <v>4.9000000000000004</v>
      </c>
      <c r="T106" s="55">
        <v>5.2</v>
      </c>
      <c r="U106" s="55">
        <v>5.3</v>
      </c>
      <c r="V106" s="55">
        <v>7.9</v>
      </c>
      <c r="W106" s="55">
        <v>4.9000000000000004</v>
      </c>
      <c r="X106" s="55" t="s">
        <v>399</v>
      </c>
      <c r="Y106" s="55">
        <v>7</v>
      </c>
      <c r="Z106" s="55">
        <v>8.5</v>
      </c>
      <c r="AA106" s="55">
        <v>6.9</v>
      </c>
      <c r="AB106" s="55">
        <v>5.0999999999999996</v>
      </c>
      <c r="AC106" s="55">
        <v>5.0999999999999996</v>
      </c>
      <c r="AD106" s="55">
        <v>6.3</v>
      </c>
      <c r="AE106" s="55">
        <v>5.7</v>
      </c>
      <c r="AF106" s="55">
        <v>9.1</v>
      </c>
      <c r="AG106" s="55">
        <v>8</v>
      </c>
      <c r="AH106" s="55">
        <v>6.6</v>
      </c>
      <c r="AI106" s="55" t="s">
        <v>399</v>
      </c>
      <c r="AJ106" s="55">
        <v>8.5</v>
      </c>
      <c r="AK106" s="55" t="s">
        <v>399</v>
      </c>
    </row>
    <row r="107" spans="2:37" x14ac:dyDescent="0.35">
      <c r="B107" s="140" t="s">
        <v>221</v>
      </c>
      <c r="C107" s="55" t="s">
        <v>306</v>
      </c>
      <c r="D107" s="55">
        <v>6.1</v>
      </c>
      <c r="E107" s="55">
        <v>5.5</v>
      </c>
      <c r="F107" s="55">
        <v>5.3</v>
      </c>
      <c r="G107" s="55">
        <v>5.0999999999999996</v>
      </c>
      <c r="H107" s="55">
        <v>5.2</v>
      </c>
      <c r="I107" s="55">
        <v>5</v>
      </c>
      <c r="J107" s="55">
        <v>5.5</v>
      </c>
      <c r="K107" s="55">
        <v>4.8</v>
      </c>
      <c r="L107" s="55">
        <v>8.1</v>
      </c>
      <c r="M107" s="55">
        <v>6.1</v>
      </c>
      <c r="N107" s="55">
        <v>7</v>
      </c>
      <c r="O107" s="55">
        <v>6.5</v>
      </c>
      <c r="P107" s="55">
        <v>5.2</v>
      </c>
      <c r="Q107" s="55">
        <v>3.7</v>
      </c>
      <c r="R107" s="55">
        <v>5.7</v>
      </c>
      <c r="S107" s="55">
        <v>4.9000000000000004</v>
      </c>
      <c r="T107" s="55">
        <v>4.5999999999999996</v>
      </c>
      <c r="U107" s="55">
        <v>5.4</v>
      </c>
      <c r="V107" s="55">
        <v>7.5</v>
      </c>
      <c r="W107" s="55">
        <v>3.8</v>
      </c>
      <c r="X107" s="55">
        <v>3.6</v>
      </c>
      <c r="Y107" s="55">
        <v>5.6</v>
      </c>
      <c r="Z107" s="55">
        <v>8</v>
      </c>
      <c r="AA107" s="55">
        <v>5.5</v>
      </c>
      <c r="AB107" s="55">
        <v>6</v>
      </c>
      <c r="AC107" s="55">
        <v>5.8</v>
      </c>
      <c r="AD107" s="55">
        <v>5.4</v>
      </c>
      <c r="AE107" s="55">
        <v>5.9</v>
      </c>
      <c r="AF107" s="55">
        <v>7.2</v>
      </c>
      <c r="AG107" s="55">
        <v>6.9</v>
      </c>
      <c r="AH107" s="55">
        <v>5.9</v>
      </c>
      <c r="AI107" s="55">
        <v>6.9</v>
      </c>
      <c r="AJ107" s="55">
        <v>8.6</v>
      </c>
      <c r="AK107" s="55">
        <v>5.8</v>
      </c>
    </row>
    <row r="108" spans="2:37" x14ac:dyDescent="0.35">
      <c r="B108" s="140"/>
      <c r="C108" s="55" t="s">
        <v>46</v>
      </c>
      <c r="D108" s="55">
        <v>6.5</v>
      </c>
      <c r="E108" s="55">
        <v>6.4</v>
      </c>
      <c r="F108" s="55">
        <v>6.3</v>
      </c>
      <c r="G108" s="55">
        <v>5.2</v>
      </c>
      <c r="H108" s="55">
        <v>5.7</v>
      </c>
      <c r="I108" s="55">
        <v>5.8</v>
      </c>
      <c r="J108" s="55">
        <v>4.8</v>
      </c>
      <c r="K108" s="55">
        <v>5.3</v>
      </c>
      <c r="L108" s="55">
        <v>8.6999999999999993</v>
      </c>
      <c r="M108" s="55" t="s">
        <v>399</v>
      </c>
      <c r="N108" s="55" t="s">
        <v>399</v>
      </c>
      <c r="O108" s="55">
        <v>6.3</v>
      </c>
      <c r="P108" s="55">
        <v>4.9000000000000004</v>
      </c>
      <c r="Q108" s="55">
        <v>4.3</v>
      </c>
      <c r="R108" s="55">
        <v>6.8</v>
      </c>
      <c r="S108" s="55">
        <v>5.3</v>
      </c>
      <c r="T108" s="55">
        <v>4.7</v>
      </c>
      <c r="U108" s="55">
        <v>5.9</v>
      </c>
      <c r="V108" s="55">
        <v>7.1</v>
      </c>
      <c r="W108" s="55" t="s">
        <v>399</v>
      </c>
      <c r="X108" s="55" t="s">
        <v>399</v>
      </c>
      <c r="Y108" s="55">
        <v>6.2</v>
      </c>
      <c r="Z108" s="55" t="s">
        <v>399</v>
      </c>
      <c r="AA108" s="55">
        <v>5</v>
      </c>
      <c r="AB108" s="55">
        <v>6.5</v>
      </c>
      <c r="AC108" s="55">
        <v>6.4</v>
      </c>
      <c r="AD108" s="55">
        <v>5.6</v>
      </c>
      <c r="AE108" s="55">
        <v>5.9</v>
      </c>
      <c r="AF108" s="55" t="s">
        <v>399</v>
      </c>
      <c r="AG108" s="55">
        <v>7.1</v>
      </c>
      <c r="AH108" s="55">
        <v>6.6</v>
      </c>
      <c r="AI108" s="55" t="s">
        <v>399</v>
      </c>
      <c r="AJ108" s="55">
        <v>8.5</v>
      </c>
      <c r="AK108" s="55" t="s">
        <v>399</v>
      </c>
    </row>
    <row r="109" spans="2:37" x14ac:dyDescent="0.35">
      <c r="B109" s="140"/>
      <c r="C109" s="55" t="s">
        <v>62</v>
      </c>
      <c r="D109" s="55">
        <v>5.8</v>
      </c>
      <c r="E109" s="55">
        <v>4.5</v>
      </c>
      <c r="F109" s="55">
        <v>4.8</v>
      </c>
      <c r="G109" s="55">
        <v>5.5</v>
      </c>
      <c r="H109" s="55">
        <v>4.9000000000000004</v>
      </c>
      <c r="I109" s="55">
        <v>3.9</v>
      </c>
      <c r="J109" s="55">
        <v>5.8</v>
      </c>
      <c r="K109" s="55">
        <v>4.5</v>
      </c>
      <c r="L109" s="55">
        <v>7.6</v>
      </c>
      <c r="M109" s="55" t="s">
        <v>399</v>
      </c>
      <c r="N109" s="55" t="s">
        <v>399</v>
      </c>
      <c r="O109" s="55">
        <v>6.8</v>
      </c>
      <c r="P109" s="55">
        <v>5.7</v>
      </c>
      <c r="Q109" s="55">
        <v>3.4</v>
      </c>
      <c r="R109" s="55">
        <v>4.5</v>
      </c>
      <c r="S109" s="55">
        <v>4.5</v>
      </c>
      <c r="T109" s="55">
        <v>4.5999999999999996</v>
      </c>
      <c r="U109" s="55">
        <v>4.7</v>
      </c>
      <c r="V109" s="55">
        <v>8</v>
      </c>
      <c r="W109" s="55" t="s">
        <v>399</v>
      </c>
      <c r="X109" s="55" t="s">
        <v>399</v>
      </c>
      <c r="Y109" s="55">
        <v>5.7</v>
      </c>
      <c r="Z109" s="55" t="s">
        <v>399</v>
      </c>
      <c r="AA109" s="55">
        <v>6</v>
      </c>
      <c r="AB109" s="55">
        <v>5.4</v>
      </c>
      <c r="AC109" s="55">
        <v>5</v>
      </c>
      <c r="AD109" s="55">
        <v>5.3</v>
      </c>
      <c r="AE109" s="55">
        <v>5.8</v>
      </c>
      <c r="AF109" s="55" t="s">
        <v>399</v>
      </c>
      <c r="AG109" s="55">
        <v>6.8</v>
      </c>
      <c r="AH109" s="55">
        <v>5</v>
      </c>
      <c r="AI109" s="55" t="s">
        <v>399</v>
      </c>
      <c r="AJ109" s="55">
        <v>9</v>
      </c>
      <c r="AK109" s="55" t="s">
        <v>399</v>
      </c>
    </row>
    <row r="110" spans="2:37" x14ac:dyDescent="0.35">
      <c r="B110" s="140" t="s">
        <v>220</v>
      </c>
      <c r="C110" s="55" t="s">
        <v>306</v>
      </c>
      <c r="D110" s="55">
        <v>7.1</v>
      </c>
      <c r="E110" s="55">
        <v>6.6</v>
      </c>
      <c r="F110" s="55">
        <v>6.7</v>
      </c>
      <c r="G110" s="55">
        <v>6.5</v>
      </c>
      <c r="H110" s="55">
        <v>6.8</v>
      </c>
      <c r="I110" s="55">
        <v>6.8</v>
      </c>
      <c r="J110" s="55">
        <v>7.2</v>
      </c>
      <c r="K110" s="55">
        <v>6.3</v>
      </c>
      <c r="L110" s="55">
        <v>8.6</v>
      </c>
      <c r="M110" s="55">
        <v>8.1999999999999993</v>
      </c>
      <c r="N110" s="55">
        <v>6.7</v>
      </c>
      <c r="O110" s="55">
        <v>7.7</v>
      </c>
      <c r="P110" s="55">
        <v>6.1</v>
      </c>
      <c r="Q110" s="55">
        <v>4.9000000000000004</v>
      </c>
      <c r="R110" s="55">
        <v>7.8</v>
      </c>
      <c r="S110" s="55">
        <v>6</v>
      </c>
      <c r="T110" s="55">
        <v>5.8</v>
      </c>
      <c r="U110" s="55">
        <v>6.7</v>
      </c>
      <c r="V110" s="55">
        <v>7.6</v>
      </c>
      <c r="W110" s="55">
        <v>4.8</v>
      </c>
      <c r="X110" s="55">
        <v>4.8</v>
      </c>
      <c r="Y110" s="55">
        <v>7.8</v>
      </c>
      <c r="Z110" s="55">
        <v>7.9</v>
      </c>
      <c r="AA110" s="55">
        <v>7.7</v>
      </c>
      <c r="AB110" s="55">
        <v>6</v>
      </c>
      <c r="AC110" s="55">
        <v>6.7</v>
      </c>
      <c r="AD110" s="55">
        <v>6.9</v>
      </c>
      <c r="AE110" s="55">
        <v>6</v>
      </c>
      <c r="AF110" s="55">
        <v>8.1</v>
      </c>
      <c r="AG110" s="55">
        <v>9.1999999999999993</v>
      </c>
      <c r="AH110" s="55">
        <v>8</v>
      </c>
      <c r="AI110" s="55">
        <v>8.3000000000000007</v>
      </c>
      <c r="AJ110" s="55">
        <v>8.3000000000000007</v>
      </c>
      <c r="AK110" s="55">
        <v>7.2</v>
      </c>
    </row>
    <row r="111" spans="2:37" x14ac:dyDescent="0.35">
      <c r="B111" s="140"/>
      <c r="C111" s="55" t="s">
        <v>46</v>
      </c>
      <c r="D111" s="55">
        <v>7.3</v>
      </c>
      <c r="E111" s="55">
        <v>7.3</v>
      </c>
      <c r="F111" s="55">
        <v>7.4</v>
      </c>
      <c r="G111" s="55">
        <v>6.4</v>
      </c>
      <c r="H111" s="55">
        <v>6.7</v>
      </c>
      <c r="I111" s="55">
        <v>7.2</v>
      </c>
      <c r="J111" s="55">
        <v>6.9</v>
      </c>
      <c r="K111" s="55">
        <v>6.2</v>
      </c>
      <c r="L111" s="55">
        <v>9.3000000000000007</v>
      </c>
      <c r="M111" s="55" t="s">
        <v>399</v>
      </c>
      <c r="N111" s="55" t="s">
        <v>399</v>
      </c>
      <c r="O111" s="55">
        <v>7.4</v>
      </c>
      <c r="P111" s="55">
        <v>4.7</v>
      </c>
      <c r="Q111" s="55">
        <v>6.1</v>
      </c>
      <c r="R111" s="55">
        <v>8.3000000000000007</v>
      </c>
      <c r="S111" s="55">
        <v>6.7</v>
      </c>
      <c r="T111" s="55">
        <v>6.1</v>
      </c>
      <c r="U111" s="55">
        <v>7.4</v>
      </c>
      <c r="V111" s="55">
        <v>7.3</v>
      </c>
      <c r="W111" s="55" t="s">
        <v>399</v>
      </c>
      <c r="X111" s="55" t="s">
        <v>399</v>
      </c>
      <c r="Y111" s="55">
        <v>7.4</v>
      </c>
      <c r="Z111" s="55" t="s">
        <v>399</v>
      </c>
      <c r="AA111" s="55">
        <v>7.6</v>
      </c>
      <c r="AB111" s="55">
        <v>7.1</v>
      </c>
      <c r="AC111" s="55">
        <v>7.7</v>
      </c>
      <c r="AD111" s="55">
        <v>6.5</v>
      </c>
      <c r="AE111" s="55">
        <v>6.7</v>
      </c>
      <c r="AF111" s="55" t="s">
        <v>399</v>
      </c>
      <c r="AG111" s="55">
        <v>9</v>
      </c>
      <c r="AH111" s="55">
        <v>7.8</v>
      </c>
      <c r="AI111" s="55" t="s">
        <v>399</v>
      </c>
      <c r="AJ111" s="55">
        <v>8.6</v>
      </c>
      <c r="AK111" s="55" t="s">
        <v>399</v>
      </c>
    </row>
    <row r="112" spans="2:37" x14ac:dyDescent="0.35">
      <c r="B112" s="140"/>
      <c r="C112" s="55" t="s">
        <v>62</v>
      </c>
      <c r="D112" s="55">
        <v>6.9</v>
      </c>
      <c r="E112" s="55">
        <v>5.9</v>
      </c>
      <c r="F112" s="55">
        <v>6.3</v>
      </c>
      <c r="G112" s="55">
        <v>7</v>
      </c>
      <c r="H112" s="55">
        <v>7.2</v>
      </c>
      <c r="I112" s="55">
        <v>6.2</v>
      </c>
      <c r="J112" s="55">
        <v>7.4</v>
      </c>
      <c r="K112" s="55">
        <v>6.4</v>
      </c>
      <c r="L112" s="55">
        <v>7.9</v>
      </c>
      <c r="M112" s="55" t="s">
        <v>399</v>
      </c>
      <c r="N112" s="55" t="s">
        <v>399</v>
      </c>
      <c r="O112" s="55">
        <v>8</v>
      </c>
      <c r="P112" s="55">
        <v>7.9</v>
      </c>
      <c r="Q112" s="55">
        <v>4</v>
      </c>
      <c r="R112" s="55">
        <v>7.3</v>
      </c>
      <c r="S112" s="55">
        <v>5.3</v>
      </c>
      <c r="T112" s="55">
        <v>5.7</v>
      </c>
      <c r="U112" s="55">
        <v>5.9</v>
      </c>
      <c r="V112" s="55">
        <v>7.7</v>
      </c>
      <c r="W112" s="55" t="s">
        <v>399</v>
      </c>
      <c r="X112" s="55" t="s">
        <v>399</v>
      </c>
      <c r="Y112" s="55">
        <v>8.3000000000000007</v>
      </c>
      <c r="Z112" s="55" t="s">
        <v>399</v>
      </c>
      <c r="AA112" s="55">
        <v>7.8</v>
      </c>
      <c r="AB112" s="55">
        <v>4.7</v>
      </c>
      <c r="AC112" s="55">
        <v>5.3</v>
      </c>
      <c r="AD112" s="55">
        <v>7.2</v>
      </c>
      <c r="AE112" s="55">
        <v>5.5</v>
      </c>
      <c r="AF112" s="55" t="s">
        <v>399</v>
      </c>
      <c r="AG112" s="55">
        <v>9.4</v>
      </c>
      <c r="AH112" s="55">
        <v>8.1999999999999993</v>
      </c>
      <c r="AI112" s="55" t="s">
        <v>399</v>
      </c>
      <c r="AJ112" s="55">
        <v>8</v>
      </c>
      <c r="AK112" s="55" t="s">
        <v>399</v>
      </c>
    </row>
    <row r="113" spans="2:37" x14ac:dyDescent="0.35">
      <c r="B113" s="137" t="s">
        <v>288</v>
      </c>
      <c r="C113" s="132" t="s">
        <v>306</v>
      </c>
      <c r="D113" s="132">
        <v>7.6</v>
      </c>
      <c r="E113" s="132">
        <v>6.9</v>
      </c>
      <c r="F113" s="132">
        <v>6.5</v>
      </c>
      <c r="G113" s="132">
        <v>6.9</v>
      </c>
      <c r="H113" s="132">
        <v>7.2</v>
      </c>
      <c r="I113" s="132">
        <v>7</v>
      </c>
      <c r="J113" s="132">
        <v>7.6</v>
      </c>
      <c r="K113" s="132">
        <v>6.5</v>
      </c>
      <c r="L113" s="132">
        <v>8.4</v>
      </c>
      <c r="M113" s="132">
        <v>8.1</v>
      </c>
      <c r="N113" s="132">
        <v>7.7</v>
      </c>
      <c r="O113" s="132">
        <v>7.4</v>
      </c>
      <c r="P113" s="132">
        <v>6.3</v>
      </c>
      <c r="Q113" s="132">
        <v>5.8</v>
      </c>
      <c r="R113" s="132">
        <v>8.5</v>
      </c>
      <c r="S113" s="132">
        <v>6.9</v>
      </c>
      <c r="T113" s="132">
        <v>6.4</v>
      </c>
      <c r="U113" s="132">
        <v>6.6</v>
      </c>
      <c r="V113" s="132">
        <v>7.2</v>
      </c>
      <c r="W113" s="132">
        <v>5.7</v>
      </c>
      <c r="X113" s="132">
        <v>6.5</v>
      </c>
      <c r="Y113" s="132">
        <v>7.5</v>
      </c>
      <c r="Z113" s="132">
        <v>8.1</v>
      </c>
      <c r="AA113" s="132">
        <v>7.1</v>
      </c>
      <c r="AB113" s="132">
        <v>7.2</v>
      </c>
      <c r="AC113" s="132">
        <v>7.4</v>
      </c>
      <c r="AD113" s="132">
        <v>6.9</v>
      </c>
      <c r="AE113" s="132">
        <v>6.3</v>
      </c>
      <c r="AF113" s="132">
        <v>8.1999999999999993</v>
      </c>
      <c r="AG113" s="132">
        <v>7.9</v>
      </c>
      <c r="AH113" s="132">
        <v>5.7</v>
      </c>
      <c r="AI113" s="132">
        <v>8.1</v>
      </c>
      <c r="AJ113" s="132">
        <v>8.3000000000000007</v>
      </c>
      <c r="AK113" s="132">
        <v>6.4</v>
      </c>
    </row>
    <row r="114" spans="2:37" x14ac:dyDescent="0.35">
      <c r="B114" s="137"/>
      <c r="C114" s="132" t="s">
        <v>46</v>
      </c>
      <c r="D114" s="132">
        <v>8.3000000000000007</v>
      </c>
      <c r="E114" s="132">
        <v>7.2</v>
      </c>
      <c r="F114" s="132">
        <v>6.6</v>
      </c>
      <c r="G114" s="132">
        <v>6.6</v>
      </c>
      <c r="H114" s="132">
        <v>7.6</v>
      </c>
      <c r="I114" s="132">
        <v>7.8</v>
      </c>
      <c r="J114" s="132">
        <v>7.8</v>
      </c>
      <c r="K114" s="132">
        <v>6.2</v>
      </c>
      <c r="L114" s="132">
        <v>8</v>
      </c>
      <c r="M114" s="132" t="s">
        <v>399</v>
      </c>
      <c r="N114" s="132">
        <v>8.3000000000000007</v>
      </c>
      <c r="O114" s="132">
        <v>6.2</v>
      </c>
      <c r="P114" s="132">
        <v>5.4</v>
      </c>
      <c r="Q114" s="132">
        <v>6.7</v>
      </c>
      <c r="R114" s="132">
        <v>9</v>
      </c>
      <c r="S114" s="132">
        <v>6.6</v>
      </c>
      <c r="T114" s="132">
        <v>6.3</v>
      </c>
      <c r="U114" s="132">
        <v>6.9</v>
      </c>
      <c r="V114" s="132">
        <v>7</v>
      </c>
      <c r="W114" s="132">
        <v>4.4000000000000004</v>
      </c>
      <c r="X114" s="132" t="s">
        <v>399</v>
      </c>
      <c r="Y114" s="132">
        <v>6.8</v>
      </c>
      <c r="Z114" s="132">
        <v>7.7</v>
      </c>
      <c r="AA114" s="132">
        <v>6.8</v>
      </c>
      <c r="AB114" s="132">
        <v>7.4</v>
      </c>
      <c r="AC114" s="132">
        <v>8</v>
      </c>
      <c r="AD114" s="132">
        <v>6.3</v>
      </c>
      <c r="AE114" s="132">
        <v>6.4</v>
      </c>
      <c r="AF114" s="132">
        <v>7.7</v>
      </c>
      <c r="AG114" s="132">
        <v>7.4</v>
      </c>
      <c r="AH114" s="132">
        <v>6</v>
      </c>
      <c r="AI114" s="132" t="s">
        <v>399</v>
      </c>
      <c r="AJ114" s="132">
        <v>8.3000000000000007</v>
      </c>
      <c r="AK114" s="132" t="s">
        <v>399</v>
      </c>
    </row>
    <row r="115" spans="2:37" x14ac:dyDescent="0.35">
      <c r="B115" s="137"/>
      <c r="C115" s="132" t="s">
        <v>62</v>
      </c>
      <c r="D115" s="132">
        <v>7</v>
      </c>
      <c r="E115" s="132">
        <v>6.5</v>
      </c>
      <c r="F115" s="132">
        <v>6.4</v>
      </c>
      <c r="G115" s="132">
        <v>7.7</v>
      </c>
      <c r="H115" s="132">
        <v>7.4</v>
      </c>
      <c r="I115" s="132">
        <v>6.2</v>
      </c>
      <c r="J115" s="132">
        <v>7.5</v>
      </c>
      <c r="K115" s="132">
        <v>6.7</v>
      </c>
      <c r="L115" s="132">
        <v>8.6999999999999993</v>
      </c>
      <c r="M115" s="132" t="s">
        <v>399</v>
      </c>
      <c r="N115" s="132">
        <v>7.4</v>
      </c>
      <c r="O115" s="132">
        <v>8.1</v>
      </c>
      <c r="P115" s="132">
        <v>7.1</v>
      </c>
      <c r="Q115" s="132">
        <v>5</v>
      </c>
      <c r="R115" s="132">
        <v>8</v>
      </c>
      <c r="S115" s="132">
        <v>7.2</v>
      </c>
      <c r="T115" s="132">
        <v>6.9</v>
      </c>
      <c r="U115" s="132">
        <v>6.3</v>
      </c>
      <c r="V115" s="132">
        <v>7.4</v>
      </c>
      <c r="W115" s="132">
        <v>6.3</v>
      </c>
      <c r="X115" s="132" t="s">
        <v>399</v>
      </c>
      <c r="Y115" s="132">
        <v>8</v>
      </c>
      <c r="Z115" s="132">
        <v>8.5</v>
      </c>
      <c r="AA115" s="132">
        <v>7.5</v>
      </c>
      <c r="AB115" s="132">
        <v>6.8</v>
      </c>
      <c r="AC115" s="132">
        <v>6.1</v>
      </c>
      <c r="AD115" s="132">
        <v>7.3</v>
      </c>
      <c r="AE115" s="132">
        <v>6.2</v>
      </c>
      <c r="AF115" s="132">
        <v>9.4</v>
      </c>
      <c r="AG115" s="132">
        <v>8.3000000000000007</v>
      </c>
      <c r="AH115" s="132">
        <v>5.4</v>
      </c>
      <c r="AI115" s="132" t="s">
        <v>399</v>
      </c>
      <c r="AJ115" s="132">
        <v>8.3000000000000007</v>
      </c>
      <c r="AK115" s="132" t="s">
        <v>399</v>
      </c>
    </row>
    <row r="116" spans="2:37" x14ac:dyDescent="0.35">
      <c r="B116" s="138" t="s">
        <v>223</v>
      </c>
      <c r="C116" s="132" t="s">
        <v>306</v>
      </c>
      <c r="D116" s="132">
        <v>6.8</v>
      </c>
      <c r="E116" s="132">
        <v>5.8</v>
      </c>
      <c r="F116" s="132">
        <v>6.1</v>
      </c>
      <c r="G116" s="132">
        <v>6.5</v>
      </c>
      <c r="H116" s="132">
        <v>6.6</v>
      </c>
      <c r="I116" s="132">
        <v>6.4</v>
      </c>
      <c r="J116" s="132">
        <v>7.4</v>
      </c>
      <c r="K116" s="132">
        <v>5.4</v>
      </c>
      <c r="L116" s="132">
        <v>7.2</v>
      </c>
      <c r="M116" s="132">
        <v>6.7</v>
      </c>
      <c r="N116" s="132">
        <v>7.5</v>
      </c>
      <c r="O116" s="132">
        <v>6.8</v>
      </c>
      <c r="P116" s="132">
        <v>6.2</v>
      </c>
      <c r="Q116" s="132">
        <v>5.9</v>
      </c>
      <c r="R116" s="132">
        <v>7.9</v>
      </c>
      <c r="S116" s="132">
        <v>6.3</v>
      </c>
      <c r="T116" s="132">
        <v>6</v>
      </c>
      <c r="U116" s="132">
        <v>5.8</v>
      </c>
      <c r="V116" s="132">
        <v>6.2</v>
      </c>
      <c r="W116" s="132">
        <v>6</v>
      </c>
      <c r="X116" s="132">
        <v>6</v>
      </c>
      <c r="Y116" s="132">
        <v>7.7</v>
      </c>
      <c r="Z116" s="132">
        <v>7.3</v>
      </c>
      <c r="AA116" s="132">
        <v>5.8</v>
      </c>
      <c r="AB116" s="132">
        <v>7.5</v>
      </c>
      <c r="AC116" s="132">
        <v>6.9</v>
      </c>
      <c r="AD116" s="132">
        <v>6.3</v>
      </c>
      <c r="AE116" s="132">
        <v>5.6</v>
      </c>
      <c r="AF116" s="132">
        <v>8.1</v>
      </c>
      <c r="AG116" s="132">
        <v>7.4</v>
      </c>
      <c r="AH116" s="132">
        <v>3</v>
      </c>
      <c r="AI116" s="132">
        <v>8</v>
      </c>
      <c r="AJ116" s="132">
        <v>7.8</v>
      </c>
      <c r="AK116" s="132">
        <v>6.3</v>
      </c>
    </row>
    <row r="117" spans="2:37" x14ac:dyDescent="0.35">
      <c r="B117" s="138"/>
      <c r="C117" s="132" t="s">
        <v>46</v>
      </c>
      <c r="D117" s="132">
        <v>7.6</v>
      </c>
      <c r="E117" s="132">
        <v>6.2</v>
      </c>
      <c r="F117" s="132">
        <v>6</v>
      </c>
      <c r="G117" s="132">
        <v>6</v>
      </c>
      <c r="H117" s="132">
        <v>7</v>
      </c>
      <c r="I117" s="132">
        <v>7.2</v>
      </c>
      <c r="J117" s="132">
        <v>7.7</v>
      </c>
      <c r="K117" s="132">
        <v>4.4000000000000004</v>
      </c>
      <c r="L117" s="132">
        <v>6.4</v>
      </c>
      <c r="M117" s="132" t="s">
        <v>399</v>
      </c>
      <c r="N117" s="132" t="s">
        <v>399</v>
      </c>
      <c r="O117" s="132">
        <v>6</v>
      </c>
      <c r="P117" s="132">
        <v>5.7</v>
      </c>
      <c r="Q117" s="132">
        <v>6.9</v>
      </c>
      <c r="R117" s="132">
        <v>9.3000000000000007</v>
      </c>
      <c r="S117" s="132">
        <v>5.5</v>
      </c>
      <c r="T117" s="132">
        <v>5.6</v>
      </c>
      <c r="U117" s="132">
        <v>5.6</v>
      </c>
      <c r="V117" s="132">
        <v>6.5</v>
      </c>
      <c r="W117" s="132" t="s">
        <v>399</v>
      </c>
      <c r="X117" s="132" t="s">
        <v>399</v>
      </c>
      <c r="Y117" s="132">
        <v>6.9</v>
      </c>
      <c r="Z117" s="132" t="s">
        <v>399</v>
      </c>
      <c r="AA117" s="132">
        <v>5</v>
      </c>
      <c r="AB117" s="132">
        <v>7.6</v>
      </c>
      <c r="AC117" s="132">
        <v>7.1</v>
      </c>
      <c r="AD117" s="132">
        <v>5.5</v>
      </c>
      <c r="AE117" s="132">
        <v>5.7</v>
      </c>
      <c r="AF117" s="132" t="s">
        <v>399</v>
      </c>
      <c r="AG117" s="132">
        <v>6.5</v>
      </c>
      <c r="AH117" s="132">
        <v>3.3</v>
      </c>
      <c r="AI117" s="132" t="s">
        <v>399</v>
      </c>
      <c r="AJ117" s="132">
        <v>8.1999999999999993</v>
      </c>
      <c r="AK117" s="132" t="s">
        <v>399</v>
      </c>
    </row>
    <row r="118" spans="2:37" x14ac:dyDescent="0.35">
      <c r="B118" s="138"/>
      <c r="C118" s="132" t="s">
        <v>62</v>
      </c>
      <c r="D118" s="132">
        <v>6.3</v>
      </c>
      <c r="E118" s="132">
        <v>5.2</v>
      </c>
      <c r="F118" s="132">
        <v>6.2</v>
      </c>
      <c r="G118" s="132">
        <v>7.5</v>
      </c>
      <c r="H118" s="132">
        <v>6.7</v>
      </c>
      <c r="I118" s="132">
        <v>5.6</v>
      </c>
      <c r="J118" s="132">
        <v>7.2</v>
      </c>
      <c r="K118" s="132">
        <v>6.1</v>
      </c>
      <c r="L118" s="132">
        <v>8.1</v>
      </c>
      <c r="M118" s="132" t="s">
        <v>399</v>
      </c>
      <c r="N118" s="132" t="s">
        <v>399</v>
      </c>
      <c r="O118" s="132">
        <v>7.3</v>
      </c>
      <c r="P118" s="132">
        <v>6.7</v>
      </c>
      <c r="Q118" s="132">
        <v>5.0999999999999996</v>
      </c>
      <c r="R118" s="132">
        <v>6.2</v>
      </c>
      <c r="S118" s="132">
        <v>7.2</v>
      </c>
      <c r="T118" s="132">
        <v>6.9</v>
      </c>
      <c r="U118" s="132">
        <v>6</v>
      </c>
      <c r="V118" s="132">
        <v>5.8</v>
      </c>
      <c r="W118" s="132" t="s">
        <v>399</v>
      </c>
      <c r="X118" s="132" t="s">
        <v>399</v>
      </c>
      <c r="Y118" s="132">
        <v>8.1999999999999993</v>
      </c>
      <c r="Z118" s="132" t="s">
        <v>399</v>
      </c>
      <c r="AA118" s="132">
        <v>6.7</v>
      </c>
      <c r="AB118" s="132">
        <v>7.6</v>
      </c>
      <c r="AC118" s="132">
        <v>6.7</v>
      </c>
      <c r="AD118" s="132">
        <v>7</v>
      </c>
      <c r="AE118" s="132">
        <v>5.2</v>
      </c>
      <c r="AF118" s="132" t="s">
        <v>399</v>
      </c>
      <c r="AG118" s="132">
        <v>8.1999999999999993</v>
      </c>
      <c r="AH118" s="132">
        <v>2.5</v>
      </c>
      <c r="AI118" s="132" t="s">
        <v>399</v>
      </c>
      <c r="AJ118" s="132">
        <v>7.5</v>
      </c>
      <c r="AK118" s="132" t="s">
        <v>399</v>
      </c>
    </row>
    <row r="119" spans="2:37" x14ac:dyDescent="0.35">
      <c r="B119" s="138" t="s">
        <v>222</v>
      </c>
      <c r="C119" s="132" t="s">
        <v>306</v>
      </c>
      <c r="D119" s="132">
        <v>8.4</v>
      </c>
      <c r="E119" s="132">
        <v>8</v>
      </c>
      <c r="F119" s="132">
        <v>6.8</v>
      </c>
      <c r="G119" s="132">
        <v>7.4</v>
      </c>
      <c r="H119" s="132">
        <v>7.8</v>
      </c>
      <c r="I119" s="132">
        <v>7.5</v>
      </c>
      <c r="J119" s="132">
        <v>7.8</v>
      </c>
      <c r="K119" s="132">
        <v>7.5</v>
      </c>
      <c r="L119" s="132">
        <v>9.4</v>
      </c>
      <c r="M119" s="132">
        <v>9</v>
      </c>
      <c r="N119" s="132">
        <v>7.8</v>
      </c>
      <c r="O119" s="132">
        <v>8.1</v>
      </c>
      <c r="P119" s="132">
        <v>6.3</v>
      </c>
      <c r="Q119" s="132">
        <v>5.6</v>
      </c>
      <c r="R119" s="132">
        <v>9.1</v>
      </c>
      <c r="S119" s="132">
        <v>7.5</v>
      </c>
      <c r="T119" s="132">
        <v>6.7</v>
      </c>
      <c r="U119" s="132">
        <v>7.4</v>
      </c>
      <c r="V119" s="132">
        <v>8.3000000000000007</v>
      </c>
      <c r="W119" s="132">
        <v>5.4</v>
      </c>
      <c r="X119" s="132">
        <v>7.2</v>
      </c>
      <c r="Y119" s="132">
        <v>7.4</v>
      </c>
      <c r="Z119" s="132">
        <v>8.8000000000000007</v>
      </c>
      <c r="AA119" s="132">
        <v>8.4</v>
      </c>
      <c r="AB119" s="132">
        <v>6.8</v>
      </c>
      <c r="AC119" s="132">
        <v>7.7</v>
      </c>
      <c r="AD119" s="132">
        <v>7.4</v>
      </c>
      <c r="AE119" s="132">
        <v>7</v>
      </c>
      <c r="AF119" s="132">
        <v>8.3000000000000007</v>
      </c>
      <c r="AG119" s="132">
        <v>8.5</v>
      </c>
      <c r="AH119" s="132">
        <v>7.8</v>
      </c>
      <c r="AI119" s="132">
        <v>8.1</v>
      </c>
      <c r="AJ119" s="132">
        <v>8.6999999999999993</v>
      </c>
      <c r="AK119" s="132">
        <v>6.4</v>
      </c>
    </row>
    <row r="120" spans="2:37" x14ac:dyDescent="0.35">
      <c r="B120" s="138"/>
      <c r="C120" s="132" t="s">
        <v>46</v>
      </c>
      <c r="D120" s="132">
        <v>9.1999999999999993</v>
      </c>
      <c r="E120" s="132">
        <v>8.3000000000000007</v>
      </c>
      <c r="F120" s="132">
        <v>7.1</v>
      </c>
      <c r="G120" s="132">
        <v>7.1</v>
      </c>
      <c r="H120" s="132">
        <v>8.1</v>
      </c>
      <c r="I120" s="132">
        <v>8.5</v>
      </c>
      <c r="J120" s="132">
        <v>7.9</v>
      </c>
      <c r="K120" s="132">
        <v>8</v>
      </c>
      <c r="L120" s="132">
        <v>9.5</v>
      </c>
      <c r="M120" s="132" t="s">
        <v>399</v>
      </c>
      <c r="N120" s="132" t="s">
        <v>399</v>
      </c>
      <c r="O120" s="132">
        <v>6.4</v>
      </c>
      <c r="P120" s="132">
        <v>5.2</v>
      </c>
      <c r="Q120" s="132">
        <v>6.5</v>
      </c>
      <c r="R120" s="132">
        <v>8.8000000000000007</v>
      </c>
      <c r="S120" s="132">
        <v>7.8</v>
      </c>
      <c r="T120" s="132">
        <v>7.1</v>
      </c>
      <c r="U120" s="132">
        <v>8.3000000000000007</v>
      </c>
      <c r="V120" s="132">
        <v>7.5</v>
      </c>
      <c r="W120" s="132" t="s">
        <v>399</v>
      </c>
      <c r="X120" s="132" t="s">
        <v>399</v>
      </c>
      <c r="Y120" s="132">
        <v>6.7</v>
      </c>
      <c r="Z120" s="132" t="s">
        <v>399</v>
      </c>
      <c r="AA120" s="132">
        <v>8.5</v>
      </c>
      <c r="AB120" s="132">
        <v>7.3</v>
      </c>
      <c r="AC120" s="132">
        <v>8.9</v>
      </c>
      <c r="AD120" s="132">
        <v>7.1</v>
      </c>
      <c r="AE120" s="132">
        <v>7.1</v>
      </c>
      <c r="AF120" s="132" t="s">
        <v>399</v>
      </c>
      <c r="AG120" s="132">
        <v>8.4</v>
      </c>
      <c r="AH120" s="132">
        <v>7.9</v>
      </c>
      <c r="AI120" s="132" t="s">
        <v>399</v>
      </c>
      <c r="AJ120" s="132">
        <v>8.3000000000000007</v>
      </c>
      <c r="AK120" s="132" t="s">
        <v>399</v>
      </c>
    </row>
    <row r="121" spans="2:37" x14ac:dyDescent="0.35">
      <c r="B121" s="138"/>
      <c r="C121" s="132" t="s">
        <v>62</v>
      </c>
      <c r="D121" s="132">
        <v>7.8</v>
      </c>
      <c r="E121" s="132">
        <v>7.5</v>
      </c>
      <c r="F121" s="132">
        <v>6.7</v>
      </c>
      <c r="G121" s="132">
        <v>7.8</v>
      </c>
      <c r="H121" s="132">
        <v>8</v>
      </c>
      <c r="I121" s="132">
        <v>6.7</v>
      </c>
      <c r="J121" s="132">
        <v>7.8</v>
      </c>
      <c r="K121" s="132">
        <v>7.2</v>
      </c>
      <c r="L121" s="132">
        <v>9.1999999999999993</v>
      </c>
      <c r="M121" s="132" t="s">
        <v>399</v>
      </c>
      <c r="N121" s="132" t="s">
        <v>399</v>
      </c>
      <c r="O121" s="132">
        <v>9</v>
      </c>
      <c r="P121" s="132">
        <v>7.6</v>
      </c>
      <c r="Q121" s="132">
        <v>5</v>
      </c>
      <c r="R121" s="132">
        <v>9.3000000000000007</v>
      </c>
      <c r="S121" s="132">
        <v>7.2</v>
      </c>
      <c r="T121" s="132">
        <v>6.9</v>
      </c>
      <c r="U121" s="132">
        <v>6.5</v>
      </c>
      <c r="V121" s="132">
        <v>9</v>
      </c>
      <c r="W121" s="132" t="s">
        <v>399</v>
      </c>
      <c r="X121" s="132" t="s">
        <v>399</v>
      </c>
      <c r="Y121" s="132">
        <v>7.9</v>
      </c>
      <c r="Z121" s="132" t="s">
        <v>399</v>
      </c>
      <c r="AA121" s="132">
        <v>8.3000000000000007</v>
      </c>
      <c r="AB121" s="132">
        <v>6</v>
      </c>
      <c r="AC121" s="132">
        <v>5.7</v>
      </c>
      <c r="AD121" s="132">
        <v>7.6</v>
      </c>
      <c r="AE121" s="132">
        <v>7</v>
      </c>
      <c r="AF121" s="132" t="s">
        <v>399</v>
      </c>
      <c r="AG121" s="132">
        <v>8.3000000000000007</v>
      </c>
      <c r="AH121" s="132">
        <v>7.6</v>
      </c>
      <c r="AI121" s="132" t="s">
        <v>399</v>
      </c>
      <c r="AJ121" s="132">
        <v>9</v>
      </c>
      <c r="AK121" s="132" t="s">
        <v>399</v>
      </c>
    </row>
    <row r="122" spans="2:37" x14ac:dyDescent="0.35">
      <c r="B122" s="139" t="s">
        <v>396</v>
      </c>
      <c r="C122" s="55" t="s">
        <v>306</v>
      </c>
      <c r="D122" s="55" t="s">
        <v>399</v>
      </c>
      <c r="E122" s="55" t="s">
        <v>399</v>
      </c>
      <c r="F122" s="55" t="s">
        <v>399</v>
      </c>
      <c r="G122" s="55" t="s">
        <v>399</v>
      </c>
      <c r="H122" s="55" t="s">
        <v>399</v>
      </c>
      <c r="I122" s="55" t="s">
        <v>399</v>
      </c>
      <c r="J122" s="55" t="s">
        <v>399</v>
      </c>
      <c r="K122" s="55" t="s">
        <v>399</v>
      </c>
      <c r="L122" s="55" t="s">
        <v>399</v>
      </c>
      <c r="M122" s="55" t="s">
        <v>399</v>
      </c>
      <c r="N122" s="55" t="s">
        <v>399</v>
      </c>
      <c r="O122" s="55" t="s">
        <v>399</v>
      </c>
      <c r="P122" s="55" t="s">
        <v>399</v>
      </c>
      <c r="Q122" s="55" t="s">
        <v>399</v>
      </c>
      <c r="R122" s="55" t="s">
        <v>399</v>
      </c>
      <c r="S122" s="55" t="s">
        <v>399</v>
      </c>
      <c r="T122" s="55" t="s">
        <v>399</v>
      </c>
      <c r="U122" s="55" t="s">
        <v>399</v>
      </c>
      <c r="V122" s="55" t="s">
        <v>399</v>
      </c>
      <c r="W122" s="55" t="s">
        <v>399</v>
      </c>
      <c r="X122" s="55" t="s">
        <v>399</v>
      </c>
      <c r="Y122" s="55" t="s">
        <v>399</v>
      </c>
      <c r="Z122" s="55" t="s">
        <v>399</v>
      </c>
      <c r="AA122" s="55" t="s">
        <v>399</v>
      </c>
      <c r="AB122" s="55" t="s">
        <v>399</v>
      </c>
      <c r="AC122" s="55" t="s">
        <v>399</v>
      </c>
      <c r="AD122" s="55" t="s">
        <v>399</v>
      </c>
      <c r="AE122" s="55" t="s">
        <v>399</v>
      </c>
      <c r="AF122" s="55" t="s">
        <v>399</v>
      </c>
      <c r="AG122" s="55" t="s">
        <v>399</v>
      </c>
      <c r="AH122" s="55" t="s">
        <v>399</v>
      </c>
      <c r="AI122" s="55" t="s">
        <v>399</v>
      </c>
      <c r="AJ122" s="55" t="s">
        <v>399</v>
      </c>
      <c r="AK122" s="55" t="s">
        <v>399</v>
      </c>
    </row>
    <row r="123" spans="2:37" x14ac:dyDescent="0.35">
      <c r="B123" s="139"/>
      <c r="C123" s="55" t="s">
        <v>46</v>
      </c>
      <c r="D123" s="55" t="s">
        <v>399</v>
      </c>
      <c r="E123" s="55" t="s">
        <v>399</v>
      </c>
      <c r="F123" s="55" t="s">
        <v>399</v>
      </c>
      <c r="G123" s="55" t="s">
        <v>399</v>
      </c>
      <c r="H123" s="55" t="s">
        <v>399</v>
      </c>
      <c r="I123" s="55" t="s">
        <v>399</v>
      </c>
      <c r="J123" s="55" t="s">
        <v>399</v>
      </c>
      <c r="K123" s="55" t="s">
        <v>399</v>
      </c>
      <c r="L123" s="55" t="s">
        <v>399</v>
      </c>
      <c r="M123" s="55" t="s">
        <v>399</v>
      </c>
      <c r="N123" s="55" t="s">
        <v>399</v>
      </c>
      <c r="O123" s="55" t="s">
        <v>399</v>
      </c>
      <c r="P123" s="55" t="s">
        <v>399</v>
      </c>
      <c r="Q123" s="55" t="s">
        <v>399</v>
      </c>
      <c r="R123" s="55" t="s">
        <v>399</v>
      </c>
      <c r="S123" s="55" t="s">
        <v>399</v>
      </c>
      <c r="T123" s="55" t="s">
        <v>399</v>
      </c>
      <c r="U123" s="55" t="s">
        <v>399</v>
      </c>
      <c r="V123" s="55" t="s">
        <v>399</v>
      </c>
      <c r="W123" s="55" t="s">
        <v>399</v>
      </c>
      <c r="X123" s="55" t="s">
        <v>399</v>
      </c>
      <c r="Y123" s="55" t="s">
        <v>399</v>
      </c>
      <c r="Z123" s="55" t="s">
        <v>399</v>
      </c>
      <c r="AA123" s="55" t="s">
        <v>399</v>
      </c>
      <c r="AB123" s="55" t="s">
        <v>399</v>
      </c>
      <c r="AC123" s="55" t="s">
        <v>399</v>
      </c>
      <c r="AD123" s="55" t="s">
        <v>399</v>
      </c>
      <c r="AE123" s="55" t="s">
        <v>399</v>
      </c>
      <c r="AF123" s="55" t="s">
        <v>399</v>
      </c>
      <c r="AG123" s="55" t="s">
        <v>399</v>
      </c>
      <c r="AH123" s="55" t="s">
        <v>399</v>
      </c>
      <c r="AI123" s="55" t="s">
        <v>399</v>
      </c>
      <c r="AJ123" s="55" t="s">
        <v>399</v>
      </c>
      <c r="AK123" s="55" t="s">
        <v>399</v>
      </c>
    </row>
    <row r="124" spans="2:37" x14ac:dyDescent="0.35">
      <c r="B124" s="139"/>
      <c r="C124" s="55" t="s">
        <v>62</v>
      </c>
      <c r="D124" s="55" t="s">
        <v>399</v>
      </c>
      <c r="E124" s="55" t="s">
        <v>399</v>
      </c>
      <c r="F124" s="55" t="s">
        <v>399</v>
      </c>
      <c r="G124" s="55" t="s">
        <v>399</v>
      </c>
      <c r="H124" s="55" t="s">
        <v>399</v>
      </c>
      <c r="I124" s="55" t="s">
        <v>399</v>
      </c>
      <c r="J124" s="55" t="s">
        <v>399</v>
      </c>
      <c r="K124" s="55" t="s">
        <v>399</v>
      </c>
      <c r="L124" s="55" t="s">
        <v>399</v>
      </c>
      <c r="M124" s="55" t="s">
        <v>399</v>
      </c>
      <c r="N124" s="55" t="s">
        <v>399</v>
      </c>
      <c r="O124" s="55" t="s">
        <v>399</v>
      </c>
      <c r="P124" s="55" t="s">
        <v>399</v>
      </c>
      <c r="Q124" s="55" t="s">
        <v>399</v>
      </c>
      <c r="R124" s="55" t="s">
        <v>399</v>
      </c>
      <c r="S124" s="55" t="s">
        <v>399</v>
      </c>
      <c r="T124" s="55" t="s">
        <v>399</v>
      </c>
      <c r="U124" s="55" t="s">
        <v>399</v>
      </c>
      <c r="V124" s="55" t="s">
        <v>399</v>
      </c>
      <c r="W124" s="55" t="s">
        <v>399</v>
      </c>
      <c r="X124" s="55" t="s">
        <v>399</v>
      </c>
      <c r="Y124" s="55" t="s">
        <v>399</v>
      </c>
      <c r="Z124" s="55" t="s">
        <v>399</v>
      </c>
      <c r="AA124" s="55" t="s">
        <v>399</v>
      </c>
      <c r="AB124" s="55" t="s">
        <v>399</v>
      </c>
      <c r="AC124" s="55" t="s">
        <v>399</v>
      </c>
      <c r="AD124" s="55" t="s">
        <v>399</v>
      </c>
      <c r="AE124" s="55" t="s">
        <v>399</v>
      </c>
      <c r="AF124" s="55" t="s">
        <v>399</v>
      </c>
      <c r="AG124" s="55" t="s">
        <v>399</v>
      </c>
      <c r="AH124" s="55" t="s">
        <v>399</v>
      </c>
      <c r="AI124" s="55" t="s">
        <v>399</v>
      </c>
      <c r="AJ124" s="55" t="s">
        <v>399</v>
      </c>
      <c r="AK124" s="55" t="s">
        <v>399</v>
      </c>
    </row>
    <row r="125" spans="2:37" x14ac:dyDescent="0.35">
      <c r="B125" s="140" t="s">
        <v>224</v>
      </c>
      <c r="C125" s="55" t="s">
        <v>306</v>
      </c>
      <c r="D125" s="55">
        <v>6.3</v>
      </c>
      <c r="E125" s="55">
        <v>6.4</v>
      </c>
      <c r="F125" s="55">
        <v>6.4</v>
      </c>
      <c r="G125" s="55">
        <v>6.8</v>
      </c>
      <c r="H125" s="55">
        <v>6</v>
      </c>
      <c r="I125" s="55">
        <v>5.5</v>
      </c>
      <c r="J125" s="55">
        <v>7.5</v>
      </c>
      <c r="K125" s="55">
        <v>6.5</v>
      </c>
      <c r="L125" s="55">
        <v>8.3000000000000007</v>
      </c>
      <c r="M125" s="55">
        <v>9.1</v>
      </c>
      <c r="N125" s="55">
        <v>7.3</v>
      </c>
      <c r="O125" s="55">
        <v>6.9</v>
      </c>
      <c r="P125" s="55">
        <v>6.1</v>
      </c>
      <c r="Q125" s="55">
        <v>4.3</v>
      </c>
      <c r="R125" s="55">
        <v>8</v>
      </c>
      <c r="S125" s="55">
        <v>5.8</v>
      </c>
      <c r="T125" s="55">
        <v>6.3</v>
      </c>
      <c r="U125" s="55">
        <v>6.2</v>
      </c>
      <c r="V125" s="55">
        <v>6.6</v>
      </c>
      <c r="W125" s="55">
        <v>6</v>
      </c>
      <c r="X125" s="55">
        <v>6.7</v>
      </c>
      <c r="Y125" s="55">
        <v>6.8</v>
      </c>
      <c r="Z125" s="55">
        <v>9.1</v>
      </c>
      <c r="AA125" s="55">
        <v>6.8</v>
      </c>
      <c r="AB125" s="55">
        <v>5.5</v>
      </c>
      <c r="AC125" s="55">
        <v>7.9</v>
      </c>
      <c r="AD125" s="55">
        <v>7.5</v>
      </c>
      <c r="AE125" s="55">
        <v>5</v>
      </c>
      <c r="AF125" s="55">
        <v>7.6</v>
      </c>
      <c r="AG125" s="55">
        <v>7.8</v>
      </c>
      <c r="AH125" s="55">
        <v>7</v>
      </c>
      <c r="AI125" s="55">
        <v>6.3</v>
      </c>
      <c r="AJ125" s="55">
        <v>7.9</v>
      </c>
      <c r="AK125" s="55">
        <v>6.3</v>
      </c>
    </row>
    <row r="126" spans="2:37" x14ac:dyDescent="0.35">
      <c r="B126" s="140"/>
      <c r="C126" s="55" t="s">
        <v>46</v>
      </c>
      <c r="D126" s="55">
        <v>6.7</v>
      </c>
      <c r="E126" s="55">
        <v>6.5</v>
      </c>
      <c r="F126" s="55">
        <v>7.1</v>
      </c>
      <c r="G126" s="55">
        <v>5.7</v>
      </c>
      <c r="H126" s="55">
        <v>6.4</v>
      </c>
      <c r="I126" s="55">
        <v>5.6</v>
      </c>
      <c r="J126" s="55">
        <v>7.5</v>
      </c>
      <c r="K126" s="55">
        <v>7.9</v>
      </c>
      <c r="L126" s="55">
        <v>8.8000000000000007</v>
      </c>
      <c r="M126" s="55" t="s">
        <v>399</v>
      </c>
      <c r="N126" s="55" t="s">
        <v>399</v>
      </c>
      <c r="O126" s="55">
        <v>5.6</v>
      </c>
      <c r="P126" s="55">
        <v>4.9000000000000004</v>
      </c>
      <c r="Q126" s="55">
        <v>3.9</v>
      </c>
      <c r="R126" s="55">
        <v>8</v>
      </c>
      <c r="S126" s="55">
        <v>5.8</v>
      </c>
      <c r="T126" s="55">
        <v>5.9</v>
      </c>
      <c r="U126" s="55">
        <v>7.3</v>
      </c>
      <c r="V126" s="55">
        <v>6.5</v>
      </c>
      <c r="W126" s="55" t="s">
        <v>399</v>
      </c>
      <c r="X126" s="55" t="s">
        <v>399</v>
      </c>
      <c r="Y126" s="55">
        <v>6.4</v>
      </c>
      <c r="Z126" s="55" t="s">
        <v>399</v>
      </c>
      <c r="AA126" s="55">
        <v>6.4</v>
      </c>
      <c r="AB126" s="55">
        <v>6.7</v>
      </c>
      <c r="AC126" s="55">
        <v>8.6999999999999993</v>
      </c>
      <c r="AD126" s="55">
        <v>7.6</v>
      </c>
      <c r="AE126" s="55">
        <v>5.5</v>
      </c>
      <c r="AF126" s="55" t="s">
        <v>399</v>
      </c>
      <c r="AG126" s="55">
        <v>7.8</v>
      </c>
      <c r="AH126" s="55">
        <v>6.9</v>
      </c>
      <c r="AI126" s="55" t="s">
        <v>399</v>
      </c>
      <c r="AJ126" s="55">
        <v>8.3000000000000007</v>
      </c>
      <c r="AK126" s="55" t="s">
        <v>399</v>
      </c>
    </row>
    <row r="127" spans="2:37" x14ac:dyDescent="0.35">
      <c r="B127" s="140"/>
      <c r="C127" s="55" t="s">
        <v>62</v>
      </c>
      <c r="D127" s="55">
        <v>6.1</v>
      </c>
      <c r="E127" s="55">
        <v>6.3</v>
      </c>
      <c r="F127" s="55">
        <v>6</v>
      </c>
      <c r="G127" s="55">
        <v>7.7</v>
      </c>
      <c r="H127" s="55">
        <v>5.7</v>
      </c>
      <c r="I127" s="55">
        <v>5.0999999999999996</v>
      </c>
      <c r="J127" s="55">
        <v>7.5</v>
      </c>
      <c r="K127" s="55">
        <v>5.7</v>
      </c>
      <c r="L127" s="55">
        <v>7.8</v>
      </c>
      <c r="M127" s="55" t="s">
        <v>399</v>
      </c>
      <c r="N127" s="55" t="s">
        <v>399</v>
      </c>
      <c r="O127" s="55">
        <v>7.5</v>
      </c>
      <c r="P127" s="55">
        <v>7.4</v>
      </c>
      <c r="Q127" s="55">
        <v>4.5</v>
      </c>
      <c r="R127" s="55">
        <v>8</v>
      </c>
      <c r="S127" s="55">
        <v>5.9</v>
      </c>
      <c r="T127" s="55">
        <v>7.2</v>
      </c>
      <c r="U127" s="55">
        <v>5</v>
      </c>
      <c r="V127" s="55">
        <v>6.7</v>
      </c>
      <c r="W127" s="55" t="s">
        <v>399</v>
      </c>
      <c r="X127" s="55" t="s">
        <v>399</v>
      </c>
      <c r="Y127" s="55">
        <v>7.5</v>
      </c>
      <c r="Z127" s="55" t="s">
        <v>399</v>
      </c>
      <c r="AA127" s="55">
        <v>7.2</v>
      </c>
      <c r="AB127" s="55">
        <v>4.2</v>
      </c>
      <c r="AC127" s="55">
        <v>6.7</v>
      </c>
      <c r="AD127" s="55">
        <v>7.3</v>
      </c>
      <c r="AE127" s="55">
        <v>5.6</v>
      </c>
      <c r="AF127" s="55" t="s">
        <v>399</v>
      </c>
      <c r="AG127" s="55">
        <v>7.5</v>
      </c>
      <c r="AH127" s="55">
        <v>7.2</v>
      </c>
      <c r="AI127" s="55" t="s">
        <v>399</v>
      </c>
      <c r="AJ127" s="55">
        <v>8</v>
      </c>
      <c r="AK127" s="55" t="s">
        <v>399</v>
      </c>
    </row>
    <row r="128" spans="2:37" x14ac:dyDescent="0.35">
      <c r="B128" s="133"/>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row>
    <row r="129" spans="2:37" x14ac:dyDescent="0.35">
      <c r="B129" s="133" t="s">
        <v>467</v>
      </c>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row>
    <row r="130" spans="2:37" ht="29" x14ac:dyDescent="0.35">
      <c r="B130" s="133" t="s">
        <v>468</v>
      </c>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row>
  </sheetData>
  <sheetProtection algorithmName="SHA-512" hashValue="xqq4VIJbf9xOxuelVpw1U7r6+nvUrhfXcOXSWzHGC0LSnZ+1/D6JKiJRuehVUDMhgr8F44Eus+hQiD1J7CI5hQ==" saltValue="e+kL1ChFmIHNFowLYx5kLA==" spinCount="100000" sheet="1" objects="1" scenarios="1" sort="0" autoFilter="0" pivotTables="0"/>
  <mergeCells count="43">
    <mergeCell ref="B119:B121"/>
    <mergeCell ref="B122:B124"/>
    <mergeCell ref="B125:B127"/>
    <mergeCell ref="B101:B103"/>
    <mergeCell ref="B104:B106"/>
    <mergeCell ref="B107:B109"/>
    <mergeCell ref="B110:B112"/>
    <mergeCell ref="B113:B115"/>
    <mergeCell ref="B116:B118"/>
    <mergeCell ref="B98:B100"/>
    <mergeCell ref="B65:B67"/>
    <mergeCell ref="B68:B70"/>
    <mergeCell ref="B71:B73"/>
    <mergeCell ref="B74:B76"/>
    <mergeCell ref="B77:B79"/>
    <mergeCell ref="B80:B82"/>
    <mergeCell ref="B83:B85"/>
    <mergeCell ref="B86:B88"/>
    <mergeCell ref="B89:B91"/>
    <mergeCell ref="B92:B94"/>
    <mergeCell ref="B95:B97"/>
    <mergeCell ref="B62:B64"/>
    <mergeCell ref="B29:B31"/>
    <mergeCell ref="B32:B34"/>
    <mergeCell ref="B35:B37"/>
    <mergeCell ref="B38:B40"/>
    <mergeCell ref="B41:B43"/>
    <mergeCell ref="B44:B46"/>
    <mergeCell ref="B47:B49"/>
    <mergeCell ref="B50:B52"/>
    <mergeCell ref="B53:B55"/>
    <mergeCell ref="B56:B58"/>
    <mergeCell ref="B59:B61"/>
    <mergeCell ref="A2:A29"/>
    <mergeCell ref="B2:B4"/>
    <mergeCell ref="B5:B7"/>
    <mergeCell ref="B8:B10"/>
    <mergeCell ref="B11:B13"/>
    <mergeCell ref="B14:B16"/>
    <mergeCell ref="B17:B19"/>
    <mergeCell ref="B20:B22"/>
    <mergeCell ref="B23:B25"/>
    <mergeCell ref="B26:B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0BB1-628A-4DC6-A705-D007CAC1C233}">
  <dimension ref="A2:I88"/>
  <sheetViews>
    <sheetView showGridLines="0" workbookViewId="0">
      <selection activeCell="I31" sqref="I31"/>
    </sheetView>
  </sheetViews>
  <sheetFormatPr defaultRowHeight="14.5" x14ac:dyDescent="0.35"/>
  <cols>
    <col min="2" max="2" width="56.81640625" customWidth="1"/>
    <col min="3" max="3" width="28.26953125" customWidth="1"/>
    <col min="4" max="4" width="20.54296875" customWidth="1"/>
    <col min="5" max="5" width="12.54296875" customWidth="1"/>
    <col min="6" max="6" width="21.54296875" customWidth="1"/>
    <col min="7" max="7" width="12.54296875" customWidth="1"/>
    <col min="8" max="8" width="28.26953125" customWidth="1"/>
    <col min="9" max="9" width="21.54296875" customWidth="1"/>
  </cols>
  <sheetData>
    <row r="2" spans="2:9" ht="18" x14ac:dyDescent="0.4">
      <c r="B2" s="27" t="s">
        <v>334</v>
      </c>
      <c r="C2" s="27"/>
      <c r="H2" s="27"/>
    </row>
    <row r="3" spans="2:9" ht="16.5" x14ac:dyDescent="0.35">
      <c r="B3" s="28" t="s">
        <v>424</v>
      </c>
      <c r="C3" s="28"/>
      <c r="H3" s="28"/>
    </row>
    <row r="4" spans="2:9" x14ac:dyDescent="0.35">
      <c r="B4" s="29" t="s">
        <v>292</v>
      </c>
      <c r="C4" t="str">
        <f>'Pivot-Index'!H1</f>
        <v>(Alla)</v>
      </c>
    </row>
    <row r="5" spans="2:9" x14ac:dyDescent="0.35">
      <c r="B5" s="29" t="s">
        <v>293</v>
      </c>
      <c r="C5" s="98">
        <f>GETPIVOTDATA("Resultatenhet",'Pivot-Index'!$G$3,"År",2024)</f>
        <v>1600</v>
      </c>
      <c r="H5" s="98"/>
    </row>
    <row r="6" spans="2:9" x14ac:dyDescent="0.35">
      <c r="B6" s="29" t="s">
        <v>294</v>
      </c>
      <c r="C6" s="98">
        <v>5</v>
      </c>
      <c r="H6" s="98"/>
    </row>
    <row r="7" spans="2:9" x14ac:dyDescent="0.35">
      <c r="B7" s="29"/>
      <c r="C7" s="29"/>
      <c r="D7" s="98"/>
      <c r="H7" s="29"/>
    </row>
    <row r="8" spans="2:9" ht="16.5" x14ac:dyDescent="0.35">
      <c r="B8" s="28" t="s">
        <v>418</v>
      </c>
      <c r="C8" s="28"/>
      <c r="H8" s="28"/>
    </row>
    <row r="9" spans="2:9" ht="16.5" x14ac:dyDescent="0.35">
      <c r="B9" s="28" t="s">
        <v>417</v>
      </c>
      <c r="C9" s="28"/>
      <c r="H9" s="28"/>
    </row>
    <row r="10" spans="2:9" ht="15" customHeight="1" x14ac:dyDescent="0.35">
      <c r="B10" s="28" t="s">
        <v>420</v>
      </c>
      <c r="C10" s="28"/>
      <c r="H10" s="28"/>
    </row>
    <row r="11" spans="2:9" ht="26.15" customHeight="1" x14ac:dyDescent="0.35">
      <c r="B11" s="28" t="s">
        <v>423</v>
      </c>
    </row>
    <row r="12" spans="2:9" ht="14.5" customHeight="1" x14ac:dyDescent="0.35"/>
    <row r="13" spans="2:9" ht="12.65" customHeight="1" x14ac:dyDescent="0.35">
      <c r="B13" s="107" t="s">
        <v>419</v>
      </c>
      <c r="C13" s="107"/>
      <c r="D13" s="107"/>
      <c r="E13" s="107"/>
      <c r="F13" s="107"/>
      <c r="G13" s="107"/>
      <c r="H13" s="107"/>
      <c r="I13" s="107"/>
    </row>
    <row r="14" spans="2:9" ht="118" customHeight="1" x14ac:dyDescent="0.35">
      <c r="B14" s="103"/>
      <c r="C14" s="103"/>
      <c r="H14" s="103"/>
    </row>
    <row r="15" spans="2:9" ht="18" x14ac:dyDescent="0.4">
      <c r="B15" s="27" t="s">
        <v>425</v>
      </c>
      <c r="C15" s="27"/>
      <c r="D15" s="27">
        <v>2024</v>
      </c>
      <c r="H15" s="27"/>
    </row>
    <row r="16" spans="2:9" ht="15.65" customHeight="1" x14ac:dyDescent="0.35">
      <c r="D16" s="100" t="s">
        <v>416</v>
      </c>
      <c r="E16" s="101"/>
      <c r="F16" s="2" t="s">
        <v>421</v>
      </c>
    </row>
    <row r="17" spans="1:7" ht="11.5" customHeight="1" x14ac:dyDescent="0.35">
      <c r="D17" s="54" t="str">
        <f>'Pivot-Index'!H1</f>
        <v>(Alla)</v>
      </c>
      <c r="E17" s="25"/>
      <c r="F17" s="102" t="s">
        <v>453</v>
      </c>
    </row>
    <row r="18" spans="1:7" ht="50.5" customHeight="1" x14ac:dyDescent="0.35">
      <c r="A18" s="38"/>
      <c r="B18" s="47" t="s">
        <v>271</v>
      </c>
      <c r="D18" s="48" t="s">
        <v>340</v>
      </c>
      <c r="E18" s="48" t="s">
        <v>341</v>
      </c>
      <c r="F18" s="48" t="s">
        <v>340</v>
      </c>
      <c r="G18" s="48" t="s">
        <v>341</v>
      </c>
    </row>
    <row r="19" spans="1:7" ht="30" customHeight="1" x14ac:dyDescent="0.35">
      <c r="A19" s="38"/>
      <c r="B19" s="49" t="s">
        <v>196</v>
      </c>
      <c r="D19" s="71">
        <f>IFERROR(IF(GETPIVOTDATA("F1",'Pivot-Index'!$B$10,"År",2024)&lt;5,"-",GETPIVOTDATA("F1",'Pivot-Index'!$G$10,"År",2024)),"-")</f>
        <v>6.6959183673469544</v>
      </c>
      <c r="E19" s="147">
        <f>IFERROR(IF(GETPIVOTDATA("Index1",'Pivot-Index'!$B$274,"År",2024)&lt;5,"-",GETPIVOTDATA("Index1",'Pivot-Index'!$G$274,"År",2024)),"-")</f>
        <v>6.4398823776517249</v>
      </c>
      <c r="F19" s="72">
        <v>6.6959183673469544</v>
      </c>
      <c r="G19" s="147">
        <v>6.4398823776517249</v>
      </c>
    </row>
    <row r="20" spans="1:7" ht="30" customHeight="1" x14ac:dyDescent="0.35">
      <c r="B20" s="50" t="s">
        <v>197</v>
      </c>
      <c r="D20" s="70">
        <f>IFERROR(IF(GETPIVOTDATA("F2",'Pivot-Index'!$M$10,"År",2024)&lt;5,"-",GETPIVOTDATA("F2",'Pivot-Index'!$S$10,"År",2024)),"-")</f>
        <v>7.1297960571040297</v>
      </c>
      <c r="E20" s="148"/>
      <c r="F20" s="70">
        <v>7.1297960571040297</v>
      </c>
      <c r="G20" s="148"/>
    </row>
    <row r="21" spans="1:7" ht="30" customHeight="1" x14ac:dyDescent="0.35">
      <c r="B21" s="49" t="s">
        <v>198</v>
      </c>
      <c r="D21" s="73">
        <f>IFERROR(IF(GETPIVOTDATA("F3",'Pivot-Index'!$B$22,"År",2024)&lt;5,"-",GETPIVOTDATA("F3",'Pivot-Index'!$G$22,"År",2024)),"-")</f>
        <v>5.652229775662831</v>
      </c>
      <c r="E21" s="149"/>
      <c r="F21" s="74">
        <v>5.652229775662831</v>
      </c>
      <c r="G21" s="149"/>
    </row>
    <row r="22" spans="1:7" x14ac:dyDescent="0.35">
      <c r="B22" s="37"/>
    </row>
    <row r="23" spans="1:7" x14ac:dyDescent="0.35">
      <c r="B23" s="41"/>
      <c r="D23" t="str">
        <f>'Pivot-Index'!H1</f>
        <v>(Alla)</v>
      </c>
      <c r="F23" s="102" t="s">
        <v>453</v>
      </c>
    </row>
    <row r="24" spans="1:7" ht="40" customHeight="1" x14ac:dyDescent="0.35">
      <c r="B24" s="47" t="s">
        <v>337</v>
      </c>
      <c r="D24" s="48" t="s">
        <v>340</v>
      </c>
      <c r="E24" s="48" t="s">
        <v>341</v>
      </c>
      <c r="F24" s="48" t="s">
        <v>340</v>
      </c>
      <c r="G24" s="48" t="s">
        <v>341</v>
      </c>
    </row>
    <row r="25" spans="1:7" ht="30" customHeight="1" x14ac:dyDescent="0.35">
      <c r="B25" s="34" t="s">
        <v>199</v>
      </c>
      <c r="D25" s="71">
        <f>IFERROR(IF(GETPIVOTDATA("F4",'Pivot-Index'!$M$22,"År",2024)&lt;5,"-",GETPIVOTDATA("F4",'Pivot-Index'!$S$22,"År",2024)),"-")</f>
        <v>6.2716941331575597</v>
      </c>
      <c r="E25" s="147">
        <f>IFERROR(IF(GETPIVOTDATA("Index2",'Pivot-Index'!$M$274,"År",2024)&lt;5,"-",GETPIVOTDATA("Index2",'Pivot-Index'!$S$274,"År",2024)),"-")</f>
        <v>6.341431421970098</v>
      </c>
      <c r="F25" s="72">
        <v>6.2716941331575597</v>
      </c>
      <c r="G25" s="147">
        <v>6.341431421970098</v>
      </c>
    </row>
    <row r="26" spans="1:7" ht="30" customHeight="1" x14ac:dyDescent="0.35">
      <c r="B26" s="43" t="s">
        <v>200</v>
      </c>
      <c r="D26" s="70">
        <f>IFERROR(IF(GETPIVOTDATA("F5",'Pivot-Index'!$B$34,"År",2024)&lt;5,"-",GETPIVOTDATA("F5",'Pivot-Index'!$G$34,"År",2024)),"-")</f>
        <v>6.8456675938804006</v>
      </c>
      <c r="E26" s="148"/>
      <c r="F26" s="70">
        <v>6.8456675938804006</v>
      </c>
      <c r="G26" s="148"/>
    </row>
    <row r="27" spans="1:7" ht="30" customHeight="1" x14ac:dyDescent="0.35">
      <c r="B27" s="42" t="s">
        <v>201</v>
      </c>
      <c r="D27" s="70">
        <f>IFERROR(IF(GETPIVOTDATA("F6",'Pivot-Index'!$M$34,"År",2024)&lt;5,"-",GETPIVOTDATA("F6",'Pivot-Index'!$S$34,"År",2024)),"-")</f>
        <v>5.4064516129032256</v>
      </c>
      <c r="E27" s="148"/>
      <c r="F27" s="70">
        <v>5.4064516129032256</v>
      </c>
      <c r="G27" s="148"/>
    </row>
    <row r="28" spans="1:7" ht="30" customHeight="1" x14ac:dyDescent="0.35">
      <c r="B28" s="42" t="s">
        <v>202</v>
      </c>
      <c r="D28" s="73">
        <f>IFERROR(IF(GETPIVOTDATA("F7",'Pivot-Index'!$B$46,"År",2024)&lt;5,"-",GETPIVOTDATA("F7",'Pivot-Index'!$G$46,"År",2024)),"-")</f>
        <v>7.1783333333333337</v>
      </c>
      <c r="E28" s="149"/>
      <c r="F28" s="70">
        <v>7.1783333333333337</v>
      </c>
      <c r="G28" s="149"/>
    </row>
    <row r="29" spans="1:7" x14ac:dyDescent="0.35">
      <c r="B29" s="40"/>
    </row>
    <row r="30" spans="1:7" x14ac:dyDescent="0.35">
      <c r="B30" s="35"/>
      <c r="D30" t="str">
        <f>'Pivot-Index'!H1</f>
        <v>(Alla)</v>
      </c>
      <c r="F30" s="54" t="s">
        <v>453</v>
      </c>
    </row>
    <row r="31" spans="1:7" ht="40" customHeight="1" x14ac:dyDescent="0.35">
      <c r="B31" s="47" t="s">
        <v>279</v>
      </c>
      <c r="D31" s="48" t="s">
        <v>340</v>
      </c>
      <c r="E31" s="48" t="s">
        <v>341</v>
      </c>
      <c r="F31" s="48" t="s">
        <v>340</v>
      </c>
      <c r="G31" s="48" t="s">
        <v>341</v>
      </c>
    </row>
    <row r="32" spans="1:7" ht="30" customHeight="1" x14ac:dyDescent="0.35">
      <c r="B32" s="34" t="s">
        <v>204</v>
      </c>
      <c r="D32" s="71">
        <f>IFERROR(IF(GETPIVOTDATA("F8",'Pivot-Index'!$M$46,"År",2024)&lt;5,"-",GETPIVOTDATA("F8",'Pivot-Index'!$S$46,"År",2024)),"-")</f>
        <v>7.5667938931297707</v>
      </c>
      <c r="E32" s="147">
        <f>IFERROR(IF(GETPIVOTDATA("Index3",'Pivot-Index'!$Y$274,"År",2024)&lt;5,"-",GETPIVOTDATA("Index3",'Pivot-Index'!$AE$274,"År",2024)),"-")</f>
        <v>7.2931251311096332</v>
      </c>
      <c r="F32" s="72">
        <v>7.5667938931297707</v>
      </c>
      <c r="G32" s="147">
        <v>7.2931251311096332</v>
      </c>
    </row>
    <row r="33" spans="2:7" ht="30" customHeight="1" x14ac:dyDescent="0.35">
      <c r="B33" s="33" t="s">
        <v>195</v>
      </c>
      <c r="D33" s="70">
        <f>IFERROR(IF(GETPIVOTDATA("F9",'Pivot-Index'!$B$58,"År",2024)&lt;5,"-",GETPIVOTDATA("F9",'Pivot-Index'!$G$58,"År",2024)),"-")</f>
        <v>7.9083279535183992</v>
      </c>
      <c r="E33" s="148"/>
      <c r="F33" s="70">
        <v>7.9083279535183992</v>
      </c>
      <c r="G33" s="148"/>
    </row>
    <row r="34" spans="2:7" ht="30" customHeight="1" x14ac:dyDescent="0.35">
      <c r="B34" s="34" t="s">
        <v>205</v>
      </c>
      <c r="D34" s="70">
        <f>IFERROR(IF(GETPIVOTDATA("F10",'Pivot-Index'!$M$58,"År",2024)&lt;5,"-",GETPIVOTDATA("F10",'Pivot-Index'!$S$58,"År",2024)),"-")</f>
        <v>7.3059187620889956</v>
      </c>
      <c r="E34" s="148"/>
      <c r="F34" s="70">
        <v>7.3059187620889956</v>
      </c>
      <c r="G34" s="148"/>
    </row>
    <row r="35" spans="2:7" ht="30" customHeight="1" x14ac:dyDescent="0.35">
      <c r="B35" s="32" t="s">
        <v>203</v>
      </c>
      <c r="D35" s="73">
        <f>IFERROR(IF(GETPIVOTDATA("F11",'Pivot-Index'!$B$70,"År",2024)&lt;5,"-",GETPIVOTDATA("F11",'Pivot-Index'!$G$70,"År",2024)),"-")</f>
        <v>6.4858179419525062</v>
      </c>
      <c r="E35" s="149"/>
      <c r="F35" s="70">
        <v>6.4858179419525062</v>
      </c>
      <c r="G35" s="149"/>
    </row>
    <row r="36" spans="2:7" x14ac:dyDescent="0.35">
      <c r="B36" s="31"/>
    </row>
    <row r="37" spans="2:7" x14ac:dyDescent="0.35">
      <c r="B37" s="31"/>
      <c r="D37" t="str">
        <f>'Pivot-Index'!H1</f>
        <v>(Alla)</v>
      </c>
      <c r="F37" s="54" t="s">
        <v>453</v>
      </c>
    </row>
    <row r="38" spans="2:7" ht="40" customHeight="1" x14ac:dyDescent="0.35">
      <c r="B38" s="47" t="s">
        <v>336</v>
      </c>
      <c r="D38" s="48" t="s">
        <v>340</v>
      </c>
      <c r="E38" s="48" t="s">
        <v>341</v>
      </c>
      <c r="F38" s="48" t="s">
        <v>340</v>
      </c>
      <c r="G38" s="48" t="s">
        <v>341</v>
      </c>
    </row>
    <row r="39" spans="2:7" ht="30" customHeight="1" x14ac:dyDescent="0.35">
      <c r="B39" s="44" t="s">
        <v>206</v>
      </c>
      <c r="D39" s="71">
        <f>IFERROR(IF(GETPIVOTDATA("F12",'Pivot-Index'!$M$70,"År",2024)&lt;5,"-",GETPIVOTDATA("F12",'Pivot-Index'!$S$70,"År",2024)),"-")</f>
        <v>6.2264379764379978</v>
      </c>
      <c r="E39" s="147">
        <f>IFERROR(IF(GETPIVOTDATA("Index4",'Pivot-Index'!$AK$274,"År",2024)&lt;5,"-",GETPIVOTDATA("Index4",'Pivot-Index'!$AQ$274,"År",2024)),"-")</f>
        <v>6.0672636655948828</v>
      </c>
      <c r="F39" s="72">
        <v>6.2264379764379978</v>
      </c>
      <c r="G39" s="147">
        <v>6.0672636655948828</v>
      </c>
    </row>
    <row r="40" spans="2:7" ht="30" customHeight="1" x14ac:dyDescent="0.35">
      <c r="B40" s="39" t="s">
        <v>207</v>
      </c>
      <c r="D40" s="70">
        <f>IFERROR(IF(GETPIVOTDATA("F13",'Pivot-Index'!$B$82,"År",2024)&lt;5,"-",GETPIVOTDATA("F13",'Pivot-Index'!$G$82,"År",2024)),"-")</f>
        <v>6.0444763860369752</v>
      </c>
      <c r="E40" s="149"/>
      <c r="F40" s="70">
        <v>6.0444763860369752</v>
      </c>
      <c r="G40" s="149"/>
    </row>
    <row r="41" spans="2:7" x14ac:dyDescent="0.35">
      <c r="B41" s="37"/>
    </row>
    <row r="42" spans="2:7" ht="28.5" customHeight="1" x14ac:dyDescent="0.35">
      <c r="D42" t="str">
        <f>'Pivot-Index'!H1</f>
        <v>(Alla)</v>
      </c>
      <c r="F42" s="54" t="s">
        <v>453</v>
      </c>
    </row>
    <row r="43" spans="2:7" ht="40" customHeight="1" x14ac:dyDescent="0.35">
      <c r="B43" s="47" t="s">
        <v>339</v>
      </c>
      <c r="D43" s="48" t="s">
        <v>340</v>
      </c>
      <c r="E43" s="48" t="s">
        <v>341</v>
      </c>
      <c r="F43" s="48" t="s">
        <v>340</v>
      </c>
      <c r="G43" s="48" t="s">
        <v>341</v>
      </c>
    </row>
    <row r="44" spans="2:7" ht="30" customHeight="1" x14ac:dyDescent="0.35">
      <c r="B44" s="36" t="s">
        <v>208</v>
      </c>
      <c r="D44" s="71">
        <f>IFERROR(IF(GETPIVOTDATA("F14",'Pivot-Index'!$M$82,"År",2024)&lt;5,"-",GETPIVOTDATA("F14",'Pivot-Index'!$S$82,"År",2024)),"-")</f>
        <v>6.7692713903743336</v>
      </c>
      <c r="E44" s="147">
        <f>IFERROR(IF(GETPIVOTDATA("Index5",'Pivot-Index'!$AW$273,"År",2024)&lt;5,"-",GETPIVOTDATA("Index5",'Pivot-Index'!$BC$273,"År",2024)),"-")</f>
        <v>7.19566730523632</v>
      </c>
      <c r="F44" s="72">
        <v>6.7692713903743336</v>
      </c>
      <c r="G44" s="147">
        <v>7.19566730523632</v>
      </c>
    </row>
    <row r="45" spans="2:7" ht="30" customHeight="1" x14ac:dyDescent="0.35">
      <c r="B45" s="36" t="s">
        <v>209</v>
      </c>
      <c r="D45" s="70">
        <f>IFERROR(IF(GETPIVOTDATA("F15",'Pivot-Index'!$B$94,"År",2024)&lt;5,"-",GETPIVOTDATA("F15",'Pivot-Index'!$G$94,"År",2024)),"-")</f>
        <v>7.6725871313672922</v>
      </c>
      <c r="E45" s="149"/>
      <c r="F45" s="70">
        <v>7.6725871313672922</v>
      </c>
      <c r="G45" s="149"/>
    </row>
    <row r="46" spans="2:7" x14ac:dyDescent="0.35">
      <c r="B46" s="37"/>
    </row>
    <row r="47" spans="2:7" x14ac:dyDescent="0.35">
      <c r="D47" t="str">
        <f>'Pivot-Index'!H1</f>
        <v>(Alla)</v>
      </c>
      <c r="F47" s="54" t="s">
        <v>453</v>
      </c>
    </row>
    <row r="48" spans="2:7" ht="40" customHeight="1" x14ac:dyDescent="0.35">
      <c r="B48" s="47" t="s">
        <v>338</v>
      </c>
      <c r="D48" s="48" t="s">
        <v>340</v>
      </c>
      <c r="E48" s="48" t="s">
        <v>341</v>
      </c>
      <c r="F48" s="48" t="s">
        <v>340</v>
      </c>
      <c r="G48" s="48" t="s">
        <v>341</v>
      </c>
    </row>
    <row r="49" spans="2:7" ht="30" customHeight="1" x14ac:dyDescent="0.35">
      <c r="B49" s="45" t="s">
        <v>210</v>
      </c>
      <c r="D49" s="71">
        <f>IFERROR(IF(GETPIVOTDATA("F16",'Pivot-Index'!$M$94,"År",2024)&lt;5,"-",GETPIVOTDATA("F16",'Pivot-Index'!$S$94,"År",2024)),"-")</f>
        <v>6.7434816384181113</v>
      </c>
      <c r="E49" s="147">
        <f>IFERROR(IF(GETPIVOTDATA("Index6",'Pivot-Index'!$BI$273,"År",2024)&lt;5,"-",GETPIVOTDATA("Index6",'Pivot-Index'!$BO$273,"År",2024)),"-")</f>
        <v>6.5037089201877913</v>
      </c>
      <c r="F49" s="72">
        <v>6.7434816384181113</v>
      </c>
      <c r="G49" s="147">
        <v>6.5037089201877913</v>
      </c>
    </row>
    <row r="50" spans="2:7" ht="30" customHeight="1" x14ac:dyDescent="0.35">
      <c r="B50" s="45" t="s">
        <v>211</v>
      </c>
      <c r="D50" s="70">
        <f>IFERROR(IF(GETPIVOTDATA("F17",'Pivot-Index'!$B$106,"År",2024)&lt;5,"-",GETPIVOTDATA("F17",'Pivot-Index'!$G$106,"År",2024)),"-")</f>
        <v>6.3061064425770583</v>
      </c>
      <c r="E50" s="149"/>
      <c r="F50" s="70">
        <v>6.3061064425770583</v>
      </c>
      <c r="G50" s="149"/>
    </row>
    <row r="51" spans="2:7" x14ac:dyDescent="0.35">
      <c r="B51" s="37"/>
    </row>
    <row r="52" spans="2:7" x14ac:dyDescent="0.35">
      <c r="D52" t="str">
        <f>'Pivot-Index'!H1</f>
        <v>(Alla)</v>
      </c>
      <c r="F52" s="54" t="s">
        <v>453</v>
      </c>
    </row>
    <row r="53" spans="2:7" ht="40" customHeight="1" x14ac:dyDescent="0.35">
      <c r="B53" s="47" t="s">
        <v>284</v>
      </c>
      <c r="D53" s="48" t="s">
        <v>340</v>
      </c>
      <c r="E53" s="48" t="s">
        <v>341</v>
      </c>
      <c r="F53" s="48" t="s">
        <v>340</v>
      </c>
      <c r="G53" s="48" t="s">
        <v>341</v>
      </c>
    </row>
    <row r="54" spans="2:7" ht="30" customHeight="1" x14ac:dyDescent="0.35">
      <c r="B54" s="36" t="s">
        <v>213</v>
      </c>
      <c r="D54" s="71">
        <f>IFERROR(IF(GETPIVOTDATA("F18",'Pivot-Index'!$M$106,"År",2024)&lt;5,"-",GETPIVOTDATA("F18",'Pivot-Index'!$S$106,"År",2024)),"-")</f>
        <v>5.361916780354715</v>
      </c>
      <c r="E54" s="147">
        <f>IFERROR(IF(GETPIVOTDATA("Index7",'Pivot-Index'!$D$293,"År",2024)&lt;5,"-",GETPIVOTDATA("Index7",'Pivot-Index'!$J$293,"År",2024)),"-")</f>
        <v>5.5058758169934512</v>
      </c>
      <c r="F54" s="72">
        <v>5.361916780354715</v>
      </c>
      <c r="G54" s="147">
        <v>5.5058758169934512</v>
      </c>
    </row>
    <row r="55" spans="2:7" ht="30" customHeight="1" x14ac:dyDescent="0.35">
      <c r="B55" s="36" t="s">
        <v>214</v>
      </c>
      <c r="D55" s="70">
        <f>IFERROR(IF(GETPIVOTDATA("F19",'Pivot-Index'!$B$118,"År",2024)&lt;5,"-",GETPIVOTDATA("F19",'Pivot-Index'!$G$118,"År",2024)),"-")</f>
        <v>5.7310283687943375</v>
      </c>
      <c r="E55" s="149"/>
      <c r="F55" s="70">
        <v>5.7310283687943375</v>
      </c>
      <c r="G55" s="149"/>
    </row>
    <row r="57" spans="2:7" x14ac:dyDescent="0.35">
      <c r="D57" t="str">
        <f>'Pivot-Index'!H1</f>
        <v>(Alla)</v>
      </c>
      <c r="F57" s="54" t="s">
        <v>453</v>
      </c>
    </row>
    <row r="58" spans="2:7" ht="40" customHeight="1" x14ac:dyDescent="0.35">
      <c r="B58" s="47" t="s">
        <v>285</v>
      </c>
      <c r="D58" s="48" t="s">
        <v>340</v>
      </c>
      <c r="E58" s="48" t="s">
        <v>341</v>
      </c>
      <c r="F58" s="48" t="s">
        <v>340</v>
      </c>
      <c r="G58" s="48" t="s">
        <v>341</v>
      </c>
    </row>
    <row r="59" spans="2:7" ht="30" customHeight="1" x14ac:dyDescent="0.35">
      <c r="B59" s="45" t="s">
        <v>215</v>
      </c>
      <c r="D59" s="71">
        <f>IFERROR(IF(GETPIVOTDATA("F20",'Pivot-Index'!$M$118,"År",2024)&lt;5,"-",GETPIVOTDATA("F20",'Pivot-Index'!$S$118,"År",2024)),"-")</f>
        <v>5.7484076433121016</v>
      </c>
      <c r="E59" s="147">
        <f>IFERROR(IF(GETPIVOTDATA("Index8",'Pivot-Index'!$P$293,"År",2024)&lt;5,"-",GETPIVOTDATA("Index8",'Pivot-Index'!$V$293,"År",2024)),"-")</f>
        <v>5.6728942368587711</v>
      </c>
      <c r="F59" s="72">
        <v>5.7484076433121016</v>
      </c>
      <c r="G59" s="147">
        <v>5.6728942368587711</v>
      </c>
    </row>
    <row r="60" spans="2:7" ht="30" customHeight="1" x14ac:dyDescent="0.35">
      <c r="B60" s="36" t="s">
        <v>216</v>
      </c>
      <c r="D60" s="70">
        <f>IFERROR(IF(GETPIVOTDATA("F21",'Pivot-Index'!$B$130,"År",2024)&lt;5,"-",GETPIVOTDATA("F21",'Pivot-Index'!$G$130,"År",2024)),"-")</f>
        <v>5.6028252299605779</v>
      </c>
      <c r="E60" s="149"/>
      <c r="F60" s="70">
        <v>5.6028252299605779</v>
      </c>
      <c r="G60" s="149"/>
    </row>
    <row r="62" spans="2:7" x14ac:dyDescent="0.35">
      <c r="D62" t="str">
        <f>'Pivot-Index'!H1</f>
        <v>(Alla)</v>
      </c>
      <c r="F62" s="54" t="s">
        <v>422</v>
      </c>
    </row>
    <row r="63" spans="2:7" ht="40" customHeight="1" x14ac:dyDescent="0.35">
      <c r="B63" s="47" t="s">
        <v>286</v>
      </c>
      <c r="D63" s="48" t="s">
        <v>340</v>
      </c>
      <c r="E63" s="48" t="s">
        <v>341</v>
      </c>
      <c r="F63" s="48" t="s">
        <v>340</v>
      </c>
      <c r="G63" s="48" t="s">
        <v>341</v>
      </c>
    </row>
    <row r="64" spans="2:7" ht="30" customHeight="1" x14ac:dyDescent="0.35">
      <c r="B64" s="45" t="s">
        <v>217</v>
      </c>
      <c r="D64" s="71">
        <f>IFERROR(IF(GETPIVOTDATA("F22",'Pivot-Index'!$M$130,"År",2024)&lt;5,"-",GETPIVOTDATA("F22",'Pivot-Index'!$S$130,"År",2024)),"-")</f>
        <v>8.6738989637305703</v>
      </c>
      <c r="E64" s="147">
        <f>IFERROR(IF(GETPIVOTDATA("Index9",'Pivot-Index'!$AB$293,"År",2024)&lt;5,"-",GETPIVOTDATA("Index9",'Pivot-Index'!$AH$293,"År",2024)),"-")</f>
        <v>8.0246644612475482</v>
      </c>
      <c r="F64" s="72">
        <v>8.6738989637305703</v>
      </c>
      <c r="G64" s="147">
        <v>8.0246644612475482</v>
      </c>
    </row>
    <row r="65" spans="2:7" ht="30" customHeight="1" x14ac:dyDescent="0.35">
      <c r="B65" s="45" t="s">
        <v>218</v>
      </c>
      <c r="D65" s="70">
        <f>IFERROR(IF(GETPIVOTDATA("F23",'Pivot-Index'!$B$142,"År",2024)&lt;5,"-",GETPIVOTDATA("F23",'Pivot-Index'!$G$142,"År",2024)),"-")</f>
        <v>9.0387160820648571</v>
      </c>
      <c r="E65" s="148"/>
      <c r="F65" s="70">
        <v>9.0387160820648571</v>
      </c>
      <c r="G65" s="148"/>
    </row>
    <row r="66" spans="2:7" ht="30" customHeight="1" x14ac:dyDescent="0.35">
      <c r="B66" s="45" t="s">
        <v>219</v>
      </c>
      <c r="D66" s="70">
        <f>IFERROR(IF(GETPIVOTDATA("F24",'Pivot-Index'!$M$142,"År",2024)&lt;5,"-",GETPIVOTDATA("F24",'Pivot-Index'!$S$142,"År",2024)),"-")</f>
        <v>7.4014879792072898</v>
      </c>
      <c r="E66" s="148"/>
      <c r="F66" s="70">
        <v>7.4014879792072898</v>
      </c>
      <c r="G66" s="148"/>
    </row>
    <row r="67" spans="2:7" ht="30" customHeight="1" x14ac:dyDescent="0.35">
      <c r="B67" s="45" t="s">
        <v>212</v>
      </c>
      <c r="D67" s="73">
        <f>IFERROR(IF(GETPIVOTDATA("F25",'Pivot-Index'!$B$154,"År",2024)&lt;5,"-",GETPIVOTDATA("F25",'Pivot-Index'!$G$154,"År",2024)),"-")</f>
        <v>7.1546098360655845</v>
      </c>
      <c r="E67" s="149"/>
      <c r="F67" s="70">
        <v>7.1546098360655845</v>
      </c>
      <c r="G67" s="149"/>
    </row>
    <row r="69" spans="2:7" x14ac:dyDescent="0.35">
      <c r="D69" t="str">
        <f>'Pivot-Index'!H1</f>
        <v>(Alla)</v>
      </c>
      <c r="F69" s="54" t="s">
        <v>454</v>
      </c>
    </row>
    <row r="70" spans="2:7" ht="40" customHeight="1" x14ac:dyDescent="0.35">
      <c r="B70" s="47" t="s">
        <v>287</v>
      </c>
      <c r="D70" s="48" t="s">
        <v>340</v>
      </c>
      <c r="E70" s="48" t="s">
        <v>341</v>
      </c>
      <c r="F70" s="48" t="s">
        <v>340</v>
      </c>
      <c r="G70" s="48" t="s">
        <v>341</v>
      </c>
    </row>
    <row r="71" spans="2:7" ht="30" customHeight="1" x14ac:dyDescent="0.35">
      <c r="B71" s="36" t="s">
        <v>220</v>
      </c>
      <c r="D71" s="71">
        <f>IFERROR(IF(GETPIVOTDATA("F26",'Pivot-Index'!$M$154,"År",2024)&lt;5,"-",GETPIVOTDATA("F26",'Pivot-Index'!$S$154,"År",2024)),"-")</f>
        <v>6.51165764546686</v>
      </c>
      <c r="E71" s="147">
        <f>IFERROR(IF(GETPIVOTDATA("Index10",'Pivot-Index'!$AN$293,"År",2024)&lt;5,"-",GETPIVOTDATA("Index10",'Pivot-Index'!$AT$293,"År",2024)),"-")</f>
        <v>6.0054810776139087</v>
      </c>
      <c r="F71" s="72">
        <v>6.51165764546686</v>
      </c>
      <c r="G71" s="147">
        <v>6.0054810776139087</v>
      </c>
    </row>
    <row r="72" spans="2:7" ht="30" customHeight="1" x14ac:dyDescent="0.35">
      <c r="B72" s="36" t="s">
        <v>221</v>
      </c>
      <c r="D72" s="70">
        <f>IFERROR(IF(GETPIVOTDATA("F27",'Pivot-Index'!$B$166,"År",2024)&lt;5,"-",GETPIVOTDATA("F27",'Pivot-Index'!$G$166,"År",2024)),"-")</f>
        <v>5.5839297332465838</v>
      </c>
      <c r="E72" s="149"/>
      <c r="F72" s="70">
        <v>5.5839297332465838</v>
      </c>
      <c r="G72" s="149"/>
    </row>
    <row r="74" spans="2:7" x14ac:dyDescent="0.35">
      <c r="D74" t="str">
        <f>'Pivot-Index'!H1</f>
        <v>(Alla)</v>
      </c>
      <c r="F74" s="54" t="s">
        <v>422</v>
      </c>
    </row>
    <row r="75" spans="2:7" ht="40" customHeight="1" x14ac:dyDescent="0.35">
      <c r="B75" s="47" t="s">
        <v>288</v>
      </c>
      <c r="D75" s="48" t="s">
        <v>340</v>
      </c>
      <c r="E75" s="48" t="s">
        <v>341</v>
      </c>
      <c r="F75" s="48" t="s">
        <v>340</v>
      </c>
      <c r="G75" s="48" t="s">
        <v>341</v>
      </c>
    </row>
    <row r="76" spans="2:7" ht="30" customHeight="1" x14ac:dyDescent="0.35">
      <c r="B76" s="46" t="s">
        <v>222</v>
      </c>
      <c r="D76" s="71">
        <f>IFERROR(IF(GETPIVOTDATA("F28",'Pivot-Index'!$M$166,"År",2024)&lt;5,"-",GETPIVOTDATA("F28",'Pivot-Index'!$S$166,"År",2024)),"-")</f>
        <v>7.1982620689655299</v>
      </c>
      <c r="E76" s="147">
        <f>IFERROR(IF(GETPIVOTDATA("Index11",'Pivot-Index'!$AZ$293,"År",2024)&lt;5,"-",GETPIVOTDATA("Index11",'Pivot-Index'!$BF$293,"År",2024)),"-")</f>
        <v>6.6445098039215971</v>
      </c>
      <c r="F76" s="72">
        <v>7.1982620689655299</v>
      </c>
      <c r="G76" s="147">
        <v>6.6445098039215971</v>
      </c>
    </row>
    <row r="77" spans="2:7" ht="30" customHeight="1" x14ac:dyDescent="0.35">
      <c r="B77" s="46" t="s">
        <v>223</v>
      </c>
      <c r="D77" s="70">
        <f>IFERROR(IF(GETPIVOTDATA("F29",'Pivot-Index'!$B$178,"År",2024)&lt;5,"-",GETPIVOTDATA("F29",'Pivot-Index'!$G$178,"År",2024)),"-")</f>
        <v>6.1119696969697159</v>
      </c>
      <c r="E77" s="149"/>
      <c r="F77" s="70">
        <v>6.1119696969697159</v>
      </c>
      <c r="G77" s="149"/>
    </row>
    <row r="79" spans="2:7" x14ac:dyDescent="0.35">
      <c r="D79" t="str">
        <f>'Pivot-Index'!H1</f>
        <v>(Alla)</v>
      </c>
      <c r="F79" s="54" t="s">
        <v>422</v>
      </c>
    </row>
    <row r="80" spans="2:7" ht="40" customHeight="1" x14ac:dyDescent="0.35">
      <c r="B80" s="47" t="s">
        <v>396</v>
      </c>
      <c r="D80" s="48" t="s">
        <v>340</v>
      </c>
      <c r="E80" s="48" t="s">
        <v>341</v>
      </c>
      <c r="F80" s="48" t="s">
        <v>340</v>
      </c>
      <c r="G80" s="48" t="s">
        <v>341</v>
      </c>
    </row>
    <row r="81" spans="2:7" ht="30" customHeight="1" x14ac:dyDescent="0.35">
      <c r="B81" s="45" t="s">
        <v>224</v>
      </c>
      <c r="D81" s="70">
        <f>IFERROR(IF(GETPIVOTDATA("F30",'Pivot-Index'!$M$178,"År",2024)&lt;5,"-",GETPIVOTDATA("F30",'Pivot-Index'!$S$178,"År",2024)),"-")</f>
        <v>6.5956725146198938</v>
      </c>
      <c r="E81" s="70" t="s">
        <v>399</v>
      </c>
      <c r="F81" s="70">
        <v>6.5956725146198938</v>
      </c>
      <c r="G81" s="70" t="s">
        <v>399</v>
      </c>
    </row>
    <row r="83" spans="2:7" x14ac:dyDescent="0.35">
      <c r="D83" t="str">
        <f>'Pivot-Index'!H1</f>
        <v>(Alla)</v>
      </c>
      <c r="F83" s="54" t="s">
        <v>422</v>
      </c>
    </row>
    <row r="84" spans="2:7" ht="40" customHeight="1" x14ac:dyDescent="0.35">
      <c r="B84" s="47" t="s">
        <v>400</v>
      </c>
      <c r="D84" s="48" t="s">
        <v>340</v>
      </c>
      <c r="E84" s="48" t="s">
        <v>341</v>
      </c>
      <c r="F84" s="48" t="s">
        <v>340</v>
      </c>
      <c r="G84" s="48" t="s">
        <v>341</v>
      </c>
    </row>
    <row r="85" spans="2:7" ht="30" customHeight="1" x14ac:dyDescent="0.35">
      <c r="B85" s="36" t="s">
        <v>226</v>
      </c>
      <c r="D85" s="71">
        <f>IFERROR(IF(GETPIVOTDATA("F31",'Pivot-Index'!$B$190,"År",2024)&lt;5,"-",GETPIVOTDATA("F31",'Pivot-Index'!$G$190,"År",2024)),"-")</f>
        <v>5.0456774619960454</v>
      </c>
      <c r="E85" s="147" t="s">
        <v>399</v>
      </c>
      <c r="F85" s="72">
        <v>5.0456774619960454</v>
      </c>
      <c r="G85" s="147" t="s">
        <v>399</v>
      </c>
    </row>
    <row r="86" spans="2:7" ht="30" customHeight="1" x14ac:dyDescent="0.35">
      <c r="B86" s="45" t="s">
        <v>191</v>
      </c>
      <c r="D86" s="70">
        <f>IFERROR(IF(GETPIVOTDATA("F32",'Pivot-Index'!$M$190,"År",2024)&lt;5,"-",GETPIVOTDATA("F32",'Pivot-Index'!$S$190,"År",2024)),"-")</f>
        <v>5.3565369393139912</v>
      </c>
      <c r="E86" s="148"/>
      <c r="F86" s="70">
        <v>5.3565369393139912</v>
      </c>
      <c r="G86" s="148"/>
    </row>
    <row r="87" spans="2:7" ht="30" customHeight="1" x14ac:dyDescent="0.35">
      <c r="B87" s="45" t="s">
        <v>192</v>
      </c>
      <c r="D87" s="70">
        <f>IFERROR(IF(GETPIVOTDATA("F33",'Pivot-Index'!$B$202,"År",2024)&lt;5,"-",GETPIVOTDATA("F33",'Pivot-Index'!$G$202,"År",2024)),"-")</f>
        <v>7.3925886990801795</v>
      </c>
      <c r="E87" s="148"/>
      <c r="F87" s="70">
        <v>7.3925886990801795</v>
      </c>
      <c r="G87" s="148"/>
    </row>
    <row r="88" spans="2:7" ht="30" customHeight="1" x14ac:dyDescent="0.35">
      <c r="B88" s="45" t="s">
        <v>225</v>
      </c>
      <c r="D88" s="73">
        <f>IFERROR(IF(GETPIVOTDATA("F34",'Pivot-Index'!$M$202,"År",2024)&lt;5,"-",GETPIVOTDATA("F34",'Pivot-Index'!$S$202,"År",2024)),"-")</f>
        <v>7.4173002014775165</v>
      </c>
      <c r="E88" s="149"/>
      <c r="F88" s="70">
        <v>7.4173002014775165</v>
      </c>
      <c r="G88" s="149"/>
    </row>
  </sheetData>
  <sheetProtection algorithmName="SHA-512" hashValue="p4ZEr3I87j6nyJ156leoSsMRFKLxFpJnP9GNc7BG4+6gunJYXVBRhBuA/u4r2OFBTR5V4eeVp0PhLdMWSVrS+g==" saltValue="sD4kvy013SZzEVEmIbdNmA==" spinCount="100000" sheet="1" scenarios="1" sort="0" autoFilter="0" pivotTables="0"/>
  <mergeCells count="24">
    <mergeCell ref="E85:E88"/>
    <mergeCell ref="G85:G88"/>
    <mergeCell ref="E64:E67"/>
    <mergeCell ref="G64:G67"/>
    <mergeCell ref="E71:E72"/>
    <mergeCell ref="G71:G72"/>
    <mergeCell ref="E76:E77"/>
    <mergeCell ref="G76:G77"/>
    <mergeCell ref="E49:E50"/>
    <mergeCell ref="G49:G50"/>
    <mergeCell ref="E54:E55"/>
    <mergeCell ref="G54:G55"/>
    <mergeCell ref="E59:E60"/>
    <mergeCell ref="G59:G60"/>
    <mergeCell ref="E39:E40"/>
    <mergeCell ref="G39:G40"/>
    <mergeCell ref="G32:G35"/>
    <mergeCell ref="E44:E45"/>
    <mergeCell ref="G44:G45"/>
    <mergeCell ref="E19:E21"/>
    <mergeCell ref="E25:E28"/>
    <mergeCell ref="G25:G28"/>
    <mergeCell ref="G19:G21"/>
    <mergeCell ref="E32:E35"/>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7DF42-BD0A-4E14-AB36-362133D46F21}">
  <dimension ref="B4:H59"/>
  <sheetViews>
    <sheetView showGridLines="0" showRowColHeaders="0" workbookViewId="0">
      <selection activeCell="Q43" sqref="Q43"/>
    </sheetView>
  </sheetViews>
  <sheetFormatPr defaultRowHeight="14.5" x14ac:dyDescent="0.35"/>
  <cols>
    <col min="2" max="2" width="14.7265625" customWidth="1"/>
    <col min="3" max="3" width="20.54296875" customWidth="1"/>
    <col min="4" max="4" width="9.1796875" customWidth="1"/>
    <col min="6" max="6" width="12.81640625" customWidth="1"/>
    <col min="7" max="8" width="14.54296875" customWidth="1"/>
  </cols>
  <sheetData>
    <row r="4" spans="2:7" x14ac:dyDescent="0.35">
      <c r="B4" t="s">
        <v>1</v>
      </c>
      <c r="C4" t="s">
        <v>444</v>
      </c>
      <c r="D4" t="s">
        <v>0</v>
      </c>
      <c r="E4" t="s">
        <v>446</v>
      </c>
      <c r="F4" t="s">
        <v>342</v>
      </c>
      <c r="G4" t="s">
        <v>402</v>
      </c>
    </row>
    <row r="5" spans="2:7" ht="15" thickBot="1" x14ac:dyDescent="0.4">
      <c r="B5" s="114" t="s">
        <v>447</v>
      </c>
      <c r="C5" s="114" t="s">
        <v>448</v>
      </c>
      <c r="D5" s="114">
        <v>5</v>
      </c>
      <c r="E5" s="115"/>
      <c r="F5" s="114"/>
      <c r="G5" s="117">
        <v>0</v>
      </c>
    </row>
    <row r="6" spans="2:7" ht="15.5" thickTop="1" thickBot="1" x14ac:dyDescent="0.4">
      <c r="B6" s="118" t="s">
        <v>447</v>
      </c>
      <c r="C6" s="118" t="s">
        <v>441</v>
      </c>
      <c r="D6" s="118">
        <v>5</v>
      </c>
      <c r="E6" s="119">
        <v>162</v>
      </c>
      <c r="F6" s="123">
        <v>114</v>
      </c>
      <c r="G6" s="121">
        <f>F6/E6</f>
        <v>0.70370370370370372</v>
      </c>
    </row>
    <row r="7" spans="2:7" ht="15.5" thickTop="1" thickBot="1" x14ac:dyDescent="0.4">
      <c r="B7" s="114" t="s">
        <v>447</v>
      </c>
      <c r="C7" s="114" t="s">
        <v>442</v>
      </c>
      <c r="D7" s="114">
        <v>5</v>
      </c>
      <c r="E7" s="115">
        <v>18</v>
      </c>
      <c r="F7" s="124">
        <v>14</v>
      </c>
      <c r="G7" s="117">
        <f t="shared" ref="G7:G18" si="0">F7/E7</f>
        <v>0.77777777777777779</v>
      </c>
    </row>
    <row r="8" spans="2:7" ht="15.5" thickTop="1" thickBot="1" x14ac:dyDescent="0.4">
      <c r="B8" s="118" t="s">
        <v>447</v>
      </c>
      <c r="C8" s="118" t="s">
        <v>449</v>
      </c>
      <c r="D8" s="118">
        <v>5</v>
      </c>
      <c r="E8" s="119">
        <v>62</v>
      </c>
      <c r="F8" s="123">
        <v>51</v>
      </c>
      <c r="G8" s="121">
        <f t="shared" si="0"/>
        <v>0.82258064516129037</v>
      </c>
    </row>
    <row r="9" spans="2:7" ht="15.5" thickTop="1" thickBot="1" x14ac:dyDescent="0.4">
      <c r="B9" s="114" t="s">
        <v>447</v>
      </c>
      <c r="C9" s="114" t="s">
        <v>438</v>
      </c>
      <c r="D9" s="114">
        <v>5</v>
      </c>
      <c r="E9" s="115">
        <v>23</v>
      </c>
      <c r="F9" s="124">
        <v>20</v>
      </c>
      <c r="G9" s="117">
        <f t="shared" si="0"/>
        <v>0.86956521739130432</v>
      </c>
    </row>
    <row r="10" spans="2:7" ht="15.5" thickTop="1" thickBot="1" x14ac:dyDescent="0.4">
      <c r="B10" s="118" t="s">
        <v>447</v>
      </c>
      <c r="C10" s="118" t="s">
        <v>450</v>
      </c>
      <c r="D10" s="118">
        <v>5</v>
      </c>
      <c r="E10" s="119">
        <v>67</v>
      </c>
      <c r="F10" s="123">
        <v>67</v>
      </c>
      <c r="G10" s="121">
        <f t="shared" si="0"/>
        <v>1</v>
      </c>
    </row>
    <row r="11" spans="2:7" ht="15.5" thickTop="1" thickBot="1" x14ac:dyDescent="0.4">
      <c r="B11" s="118" t="s">
        <v>447</v>
      </c>
      <c r="C11" s="118" t="s">
        <v>439</v>
      </c>
      <c r="D11" s="118">
        <v>5</v>
      </c>
      <c r="E11" s="119">
        <v>68</v>
      </c>
      <c r="F11" s="123">
        <v>50</v>
      </c>
      <c r="G11" s="121">
        <f t="shared" si="0"/>
        <v>0.73529411764705888</v>
      </c>
    </row>
    <row r="12" spans="2:7" ht="15.5" thickTop="1" thickBot="1" x14ac:dyDescent="0.4">
      <c r="B12" s="118" t="s">
        <v>447</v>
      </c>
      <c r="C12" s="118" t="s">
        <v>443</v>
      </c>
      <c r="D12" s="118">
        <v>5</v>
      </c>
      <c r="E12" s="119">
        <v>45</v>
      </c>
      <c r="F12" s="123">
        <v>31</v>
      </c>
      <c r="G12" s="121">
        <f t="shared" si="0"/>
        <v>0.68888888888888888</v>
      </c>
    </row>
    <row r="13" spans="2:7" ht="15.5" thickTop="1" thickBot="1" x14ac:dyDescent="0.4">
      <c r="B13" s="118" t="s">
        <v>44</v>
      </c>
      <c r="C13" s="118" t="s">
        <v>436</v>
      </c>
      <c r="D13" s="118">
        <v>5</v>
      </c>
      <c r="E13" s="119">
        <v>66</v>
      </c>
      <c r="F13" s="123">
        <v>58</v>
      </c>
      <c r="G13" s="121">
        <f t="shared" si="0"/>
        <v>0.87878787878787878</v>
      </c>
    </row>
    <row r="14" spans="2:7" ht="15.5" thickTop="1" thickBot="1" x14ac:dyDescent="0.4">
      <c r="B14" s="118" t="s">
        <v>447</v>
      </c>
      <c r="C14" s="118" t="s">
        <v>437</v>
      </c>
      <c r="D14" s="118">
        <v>5</v>
      </c>
      <c r="E14" s="119">
        <v>24</v>
      </c>
      <c r="F14" s="123">
        <v>24</v>
      </c>
      <c r="G14" s="121">
        <f t="shared" si="0"/>
        <v>1</v>
      </c>
    </row>
    <row r="15" spans="2:7" ht="15.5" thickTop="1" thickBot="1" x14ac:dyDescent="0.4">
      <c r="B15" s="118" t="s">
        <v>447</v>
      </c>
      <c r="C15" s="118" t="s">
        <v>440</v>
      </c>
      <c r="D15" s="118">
        <v>5</v>
      </c>
      <c r="E15" s="119">
        <v>53</v>
      </c>
      <c r="F15" s="123">
        <v>38</v>
      </c>
      <c r="G15" s="121">
        <f t="shared" si="0"/>
        <v>0.71698113207547165</v>
      </c>
    </row>
    <row r="16" spans="2:7" ht="15.5" thickTop="1" thickBot="1" x14ac:dyDescent="0.4">
      <c r="B16" s="118" t="s">
        <v>447</v>
      </c>
      <c r="C16" s="118" t="s">
        <v>451</v>
      </c>
      <c r="D16" s="118">
        <v>5</v>
      </c>
      <c r="E16" s="119">
        <v>9</v>
      </c>
      <c r="F16" s="123">
        <v>6</v>
      </c>
      <c r="G16" s="121">
        <f t="shared" si="0"/>
        <v>0.66666666666666663</v>
      </c>
    </row>
    <row r="17" spans="2:7" ht="15.5" thickTop="1" thickBot="1" x14ac:dyDescent="0.4">
      <c r="B17" s="114" t="s">
        <v>447</v>
      </c>
      <c r="C17" s="114" t="s">
        <v>452</v>
      </c>
      <c r="D17" s="114">
        <v>5</v>
      </c>
      <c r="E17" s="115">
        <v>13</v>
      </c>
      <c r="F17" s="124">
        <v>11</v>
      </c>
      <c r="G17" s="117">
        <f t="shared" si="0"/>
        <v>0.84615384615384615</v>
      </c>
    </row>
    <row r="18" spans="2:7" ht="15" thickTop="1" x14ac:dyDescent="0.35">
      <c r="C18" t="s">
        <v>407</v>
      </c>
      <c r="E18" s="25">
        <f>SUBTOTAL(109,E5:E17)</f>
        <v>610</v>
      </c>
      <c r="F18" s="76">
        <v>484</v>
      </c>
      <c r="G18" s="109">
        <f t="shared" si="0"/>
        <v>0.79344262295081969</v>
      </c>
    </row>
    <row r="20" spans="2:7" x14ac:dyDescent="0.35">
      <c r="B20" s="2" t="s">
        <v>1</v>
      </c>
      <c r="C20" t="s">
        <v>444</v>
      </c>
      <c r="D20" s="25" t="s">
        <v>0</v>
      </c>
      <c r="E20" s="108" t="s">
        <v>445</v>
      </c>
      <c r="F20" s="25" t="s">
        <v>342</v>
      </c>
      <c r="G20" s="25" t="s">
        <v>402</v>
      </c>
    </row>
    <row r="21" spans="2:7" ht="15" thickBot="1" x14ac:dyDescent="0.4">
      <c r="B21" t="s">
        <v>44</v>
      </c>
      <c r="C21" s="114" t="s">
        <v>307</v>
      </c>
      <c r="D21" s="115">
        <v>5</v>
      </c>
      <c r="E21" s="116">
        <v>49</v>
      </c>
      <c r="F21" s="115">
        <v>45</v>
      </c>
      <c r="G21" s="117">
        <f t="shared" ref="G21:G55" si="1">F21/E21</f>
        <v>0.91836734693877553</v>
      </c>
    </row>
    <row r="22" spans="2:7" ht="15.5" thickTop="1" thickBot="1" x14ac:dyDescent="0.4">
      <c r="B22" t="s">
        <v>44</v>
      </c>
      <c r="C22" s="114" t="s">
        <v>403</v>
      </c>
      <c r="D22" s="115">
        <v>5</v>
      </c>
      <c r="E22" s="116">
        <v>31</v>
      </c>
      <c r="F22" s="115">
        <v>22</v>
      </c>
      <c r="G22" s="117">
        <f t="shared" si="1"/>
        <v>0.70967741935483875</v>
      </c>
    </row>
    <row r="23" spans="2:7" ht="15.5" thickTop="1" thickBot="1" x14ac:dyDescent="0.4">
      <c r="B23" t="s">
        <v>44</v>
      </c>
      <c r="C23" s="118" t="s">
        <v>308</v>
      </c>
      <c r="D23" s="119">
        <v>5</v>
      </c>
      <c r="E23" s="120">
        <v>49</v>
      </c>
      <c r="F23" s="119">
        <v>47</v>
      </c>
      <c r="G23" s="121">
        <f t="shared" si="1"/>
        <v>0.95918367346938771</v>
      </c>
    </row>
    <row r="24" spans="2:7" ht="15.5" thickTop="1" thickBot="1" x14ac:dyDescent="0.4">
      <c r="B24" t="s">
        <v>44</v>
      </c>
      <c r="C24" s="118" t="s">
        <v>309</v>
      </c>
      <c r="D24" s="119">
        <v>5</v>
      </c>
      <c r="E24" s="120">
        <v>50</v>
      </c>
      <c r="F24" s="119">
        <v>42</v>
      </c>
      <c r="G24" s="121">
        <f t="shared" si="1"/>
        <v>0.84</v>
      </c>
    </row>
    <row r="25" spans="2:7" ht="15.5" thickTop="1" thickBot="1" x14ac:dyDescent="0.4">
      <c r="B25" t="s">
        <v>44</v>
      </c>
      <c r="C25" s="114" t="s">
        <v>310</v>
      </c>
      <c r="D25" s="115">
        <v>5</v>
      </c>
      <c r="E25" s="116">
        <v>39</v>
      </c>
      <c r="F25" s="115">
        <v>27</v>
      </c>
      <c r="G25" s="117">
        <f t="shared" si="1"/>
        <v>0.69230769230769229</v>
      </c>
    </row>
    <row r="26" spans="2:7" ht="15.5" thickTop="1" thickBot="1" x14ac:dyDescent="0.4">
      <c r="B26" t="s">
        <v>44</v>
      </c>
      <c r="C26" s="114" t="s">
        <v>404</v>
      </c>
      <c r="D26" s="115">
        <v>5</v>
      </c>
      <c r="E26" s="116">
        <v>41</v>
      </c>
      <c r="F26" s="115">
        <v>39</v>
      </c>
      <c r="G26" s="117">
        <f t="shared" si="1"/>
        <v>0.95121951219512191</v>
      </c>
    </row>
    <row r="27" spans="2:7" ht="15.5" thickTop="1" thickBot="1" x14ac:dyDescent="0.4">
      <c r="B27" t="s">
        <v>44</v>
      </c>
      <c r="C27" s="114" t="s">
        <v>311</v>
      </c>
      <c r="D27" s="115">
        <v>5</v>
      </c>
      <c r="E27" s="116">
        <v>48</v>
      </c>
      <c r="F27" s="115">
        <v>42</v>
      </c>
      <c r="G27" s="117">
        <f t="shared" si="1"/>
        <v>0.875</v>
      </c>
    </row>
    <row r="28" spans="2:7" ht="15.5" thickTop="1" thickBot="1" x14ac:dyDescent="0.4">
      <c r="B28" t="s">
        <v>44</v>
      </c>
      <c r="C28" s="114" t="s">
        <v>312</v>
      </c>
      <c r="D28" s="115">
        <v>5</v>
      </c>
      <c r="E28" s="116">
        <v>49</v>
      </c>
      <c r="F28" s="115">
        <v>45</v>
      </c>
      <c r="G28" s="117">
        <f t="shared" si="1"/>
        <v>0.91836734693877553</v>
      </c>
    </row>
    <row r="29" spans="2:7" ht="15.5" thickTop="1" thickBot="1" x14ac:dyDescent="0.4">
      <c r="B29" t="s">
        <v>44</v>
      </c>
      <c r="C29" s="114" t="s">
        <v>313</v>
      </c>
      <c r="D29" s="115">
        <v>5</v>
      </c>
      <c r="E29" s="116">
        <v>42</v>
      </c>
      <c r="F29" s="115">
        <v>32</v>
      </c>
      <c r="G29" s="117">
        <f t="shared" si="1"/>
        <v>0.76190476190476186</v>
      </c>
    </row>
    <row r="30" spans="2:7" ht="15.5" thickTop="1" thickBot="1" x14ac:dyDescent="0.4">
      <c r="B30" t="s">
        <v>44</v>
      </c>
      <c r="C30" s="118" t="s">
        <v>64</v>
      </c>
      <c r="D30" s="119">
        <v>5</v>
      </c>
      <c r="E30" s="120">
        <v>10</v>
      </c>
      <c r="F30" s="119">
        <v>11</v>
      </c>
      <c r="G30" s="122">
        <f t="shared" si="1"/>
        <v>1.1000000000000001</v>
      </c>
    </row>
    <row r="31" spans="2:7" ht="15.5" thickTop="1" thickBot="1" x14ac:dyDescent="0.4">
      <c r="B31" t="s">
        <v>44</v>
      </c>
      <c r="C31" s="114" t="s">
        <v>405</v>
      </c>
      <c r="D31" s="115">
        <v>5</v>
      </c>
      <c r="E31" s="116">
        <v>23</v>
      </c>
      <c r="F31" s="115">
        <v>14</v>
      </c>
      <c r="G31" s="117">
        <f t="shared" si="1"/>
        <v>0.60869565217391308</v>
      </c>
    </row>
    <row r="32" spans="2:7" ht="15.5" thickTop="1" thickBot="1" x14ac:dyDescent="0.4">
      <c r="B32" t="s">
        <v>44</v>
      </c>
      <c r="C32" s="118" t="s">
        <v>314</v>
      </c>
      <c r="D32" s="119">
        <v>5</v>
      </c>
      <c r="E32" s="120">
        <v>24</v>
      </c>
      <c r="F32" s="119">
        <v>25</v>
      </c>
      <c r="G32" s="121">
        <f t="shared" si="1"/>
        <v>1.0416666666666667</v>
      </c>
    </row>
    <row r="33" spans="2:7" ht="15.5" thickTop="1" thickBot="1" x14ac:dyDescent="0.4">
      <c r="B33" t="s">
        <v>44</v>
      </c>
      <c r="C33" s="114" t="s">
        <v>315</v>
      </c>
      <c r="D33" s="115">
        <v>5</v>
      </c>
      <c r="E33" s="116">
        <v>54</v>
      </c>
      <c r="F33" s="115">
        <v>50</v>
      </c>
      <c r="G33" s="117">
        <f t="shared" si="1"/>
        <v>0.92592592592592593</v>
      </c>
    </row>
    <row r="34" spans="2:7" ht="15.5" thickTop="1" thickBot="1" x14ac:dyDescent="0.4">
      <c r="B34" t="s">
        <v>44</v>
      </c>
      <c r="C34" s="114" t="s">
        <v>316</v>
      </c>
      <c r="D34" s="115">
        <v>5</v>
      </c>
      <c r="E34" s="116">
        <v>47</v>
      </c>
      <c r="F34" s="115">
        <v>41</v>
      </c>
      <c r="G34" s="117">
        <f t="shared" si="1"/>
        <v>0.87234042553191493</v>
      </c>
    </row>
    <row r="35" spans="2:7" ht="15.5" thickTop="1" thickBot="1" x14ac:dyDescent="0.4">
      <c r="B35" t="s">
        <v>44</v>
      </c>
      <c r="C35" s="114" t="s">
        <v>317</v>
      </c>
      <c r="D35" s="115">
        <v>5</v>
      </c>
      <c r="E35" s="116">
        <v>67</v>
      </c>
      <c r="F35" s="115">
        <v>56</v>
      </c>
      <c r="G35" s="117">
        <f t="shared" si="1"/>
        <v>0.83582089552238803</v>
      </c>
    </row>
    <row r="36" spans="2:7" ht="15.5" thickTop="1" thickBot="1" x14ac:dyDescent="0.4">
      <c r="B36" t="s">
        <v>44</v>
      </c>
      <c r="C36" s="118" t="s">
        <v>318</v>
      </c>
      <c r="D36" s="119">
        <v>5</v>
      </c>
      <c r="E36" s="120">
        <v>20</v>
      </c>
      <c r="F36" s="119">
        <v>17</v>
      </c>
      <c r="G36" s="121">
        <f t="shared" si="1"/>
        <v>0.85</v>
      </c>
    </row>
    <row r="37" spans="2:7" ht="15.5" thickTop="1" thickBot="1" x14ac:dyDescent="0.4">
      <c r="B37" t="s">
        <v>44</v>
      </c>
      <c r="C37" s="114" t="s">
        <v>319</v>
      </c>
      <c r="D37" s="115">
        <v>5</v>
      </c>
      <c r="E37" s="116">
        <v>46</v>
      </c>
      <c r="F37" s="115">
        <v>42</v>
      </c>
      <c r="G37" s="117">
        <f t="shared" si="1"/>
        <v>0.91304347826086951</v>
      </c>
    </row>
    <row r="38" spans="2:7" ht="15.5" thickTop="1" thickBot="1" x14ac:dyDescent="0.4">
      <c r="B38" t="s">
        <v>44</v>
      </c>
      <c r="C38" s="114" t="s">
        <v>45</v>
      </c>
      <c r="D38" s="115">
        <v>5</v>
      </c>
      <c r="E38" s="116">
        <v>74</v>
      </c>
      <c r="F38" s="115">
        <v>61</v>
      </c>
      <c r="G38" s="117">
        <f t="shared" si="1"/>
        <v>0.82432432432432434</v>
      </c>
    </row>
    <row r="39" spans="2:7" ht="15.5" thickTop="1" thickBot="1" x14ac:dyDescent="0.4">
      <c r="B39" t="s">
        <v>44</v>
      </c>
      <c r="C39" s="114" t="s">
        <v>320</v>
      </c>
      <c r="D39" s="115">
        <v>5</v>
      </c>
      <c r="E39" s="116">
        <v>45</v>
      </c>
      <c r="F39" s="115">
        <v>45</v>
      </c>
      <c r="G39" s="117">
        <f t="shared" si="1"/>
        <v>1</v>
      </c>
    </row>
    <row r="40" spans="2:7" ht="15.5" thickTop="1" thickBot="1" x14ac:dyDescent="0.4">
      <c r="B40" t="s">
        <v>44</v>
      </c>
      <c r="C40" s="118" t="s">
        <v>321</v>
      </c>
      <c r="D40" s="119">
        <v>5</v>
      </c>
      <c r="E40" s="120">
        <v>43</v>
      </c>
      <c r="F40" s="119">
        <v>34</v>
      </c>
      <c r="G40" s="121">
        <f t="shared" si="1"/>
        <v>0.79069767441860461</v>
      </c>
    </row>
    <row r="41" spans="2:7" ht="15.5" thickTop="1" thickBot="1" x14ac:dyDescent="0.4">
      <c r="B41" t="s">
        <v>44</v>
      </c>
      <c r="C41" s="114" t="s">
        <v>322</v>
      </c>
      <c r="D41" s="115">
        <v>5</v>
      </c>
      <c r="E41" s="116">
        <v>34</v>
      </c>
      <c r="F41" s="115">
        <v>14</v>
      </c>
      <c r="G41" s="117">
        <f t="shared" si="1"/>
        <v>0.41176470588235292</v>
      </c>
    </row>
    <row r="42" spans="2:7" ht="15.5" thickTop="1" thickBot="1" x14ac:dyDescent="0.4">
      <c r="B42" t="s">
        <v>44</v>
      </c>
      <c r="C42" s="118" t="s">
        <v>323</v>
      </c>
      <c r="D42" s="119">
        <v>5</v>
      </c>
      <c r="E42" s="120">
        <v>22</v>
      </c>
      <c r="F42" s="119">
        <v>19</v>
      </c>
      <c r="G42" s="121">
        <f t="shared" si="1"/>
        <v>0.86363636363636365</v>
      </c>
    </row>
    <row r="43" spans="2:7" ht="15.5" thickTop="1" thickBot="1" x14ac:dyDescent="0.4">
      <c r="B43" t="s">
        <v>44</v>
      </c>
      <c r="C43" s="114" t="s">
        <v>324</v>
      </c>
      <c r="D43" s="115">
        <v>5</v>
      </c>
      <c r="E43" s="116">
        <v>46</v>
      </c>
      <c r="F43" s="115">
        <v>43</v>
      </c>
      <c r="G43" s="117">
        <f t="shared" si="1"/>
        <v>0.93478260869565222</v>
      </c>
    </row>
    <row r="44" spans="2:7" ht="15.5" thickTop="1" thickBot="1" x14ac:dyDescent="0.4">
      <c r="B44" t="s">
        <v>44</v>
      </c>
      <c r="C44" s="118" t="s">
        <v>325</v>
      </c>
      <c r="D44" s="119">
        <v>5</v>
      </c>
      <c r="E44" s="120">
        <v>16</v>
      </c>
      <c r="F44" s="119">
        <v>12</v>
      </c>
      <c r="G44" s="121">
        <f t="shared" si="1"/>
        <v>0.75</v>
      </c>
    </row>
    <row r="45" spans="2:7" ht="15.5" thickTop="1" thickBot="1" x14ac:dyDescent="0.4">
      <c r="B45" t="s">
        <v>44</v>
      </c>
      <c r="C45" s="114" t="s">
        <v>326</v>
      </c>
      <c r="D45" s="115">
        <v>5</v>
      </c>
      <c r="E45" s="116">
        <v>33</v>
      </c>
      <c r="F45" s="115">
        <v>28</v>
      </c>
      <c r="G45" s="117">
        <f t="shared" si="1"/>
        <v>0.84848484848484851</v>
      </c>
    </row>
    <row r="46" spans="2:7" ht="15.5" thickTop="1" thickBot="1" x14ac:dyDescent="0.4">
      <c r="B46" t="s">
        <v>44</v>
      </c>
      <c r="C46" s="114" t="s">
        <v>327</v>
      </c>
      <c r="D46" s="115">
        <v>5</v>
      </c>
      <c r="E46" s="116">
        <v>31</v>
      </c>
      <c r="F46" s="115">
        <v>29</v>
      </c>
      <c r="G46" s="117">
        <f t="shared" si="1"/>
        <v>0.93548387096774188</v>
      </c>
    </row>
    <row r="47" spans="2:7" ht="15.5" thickTop="1" thickBot="1" x14ac:dyDescent="0.4">
      <c r="B47" t="s">
        <v>44</v>
      </c>
      <c r="C47" s="114" t="s">
        <v>328</v>
      </c>
      <c r="D47" s="115">
        <v>5</v>
      </c>
      <c r="E47" s="116">
        <v>52</v>
      </c>
      <c r="F47" s="115">
        <v>48</v>
      </c>
      <c r="G47" s="117">
        <f t="shared" si="1"/>
        <v>0.92307692307692313</v>
      </c>
    </row>
    <row r="48" spans="2:7" ht="15.5" thickTop="1" thickBot="1" x14ac:dyDescent="0.4">
      <c r="B48" t="s">
        <v>44</v>
      </c>
      <c r="C48" s="118" t="s">
        <v>329</v>
      </c>
      <c r="D48" s="119">
        <v>5</v>
      </c>
      <c r="E48" s="120">
        <v>43</v>
      </c>
      <c r="F48" s="119">
        <v>40</v>
      </c>
      <c r="G48" s="121">
        <f t="shared" si="1"/>
        <v>0.93023255813953487</v>
      </c>
    </row>
    <row r="49" spans="2:8" ht="15.5" thickTop="1" thickBot="1" x14ac:dyDescent="0.4">
      <c r="B49" t="s">
        <v>44</v>
      </c>
      <c r="C49" s="118" t="s">
        <v>406</v>
      </c>
      <c r="D49" s="119">
        <v>5</v>
      </c>
      <c r="E49" s="120">
        <v>21</v>
      </c>
      <c r="F49" s="119">
        <v>14</v>
      </c>
      <c r="G49" s="121">
        <f t="shared" si="1"/>
        <v>0.66666666666666663</v>
      </c>
    </row>
    <row r="50" spans="2:8" ht="15.5" thickTop="1" thickBot="1" x14ac:dyDescent="0.4">
      <c r="B50" t="s">
        <v>44</v>
      </c>
      <c r="C50" s="118" t="s">
        <v>330</v>
      </c>
      <c r="D50" s="119">
        <v>5</v>
      </c>
      <c r="E50" s="120">
        <v>46</v>
      </c>
      <c r="F50" s="119">
        <v>43</v>
      </c>
      <c r="G50" s="121">
        <f t="shared" si="1"/>
        <v>0.93478260869565222</v>
      </c>
    </row>
    <row r="51" spans="2:8" ht="15.5" thickTop="1" thickBot="1" x14ac:dyDescent="0.4">
      <c r="B51" t="s">
        <v>44</v>
      </c>
      <c r="C51" s="114" t="s">
        <v>61</v>
      </c>
      <c r="D51" s="115">
        <v>5</v>
      </c>
      <c r="E51" s="116">
        <v>35</v>
      </c>
      <c r="F51" s="115">
        <v>32</v>
      </c>
      <c r="G51" s="117">
        <f t="shared" si="1"/>
        <v>0.91428571428571426</v>
      </c>
    </row>
    <row r="52" spans="2:8" ht="15.5" thickTop="1" thickBot="1" x14ac:dyDescent="0.4">
      <c r="B52" t="s">
        <v>44</v>
      </c>
      <c r="C52" s="118" t="s">
        <v>331</v>
      </c>
      <c r="D52" s="119">
        <v>5</v>
      </c>
      <c r="E52" s="120">
        <v>15</v>
      </c>
      <c r="F52" s="119">
        <v>15</v>
      </c>
      <c r="G52" s="121">
        <f t="shared" si="1"/>
        <v>1</v>
      </c>
    </row>
    <row r="53" spans="2:8" ht="15.5" thickTop="1" thickBot="1" x14ac:dyDescent="0.4">
      <c r="B53" t="s">
        <v>44</v>
      </c>
      <c r="C53" s="118" t="s">
        <v>332</v>
      </c>
      <c r="D53" s="119">
        <v>5</v>
      </c>
      <c r="E53" s="120">
        <v>18</v>
      </c>
      <c r="F53" s="119">
        <v>19</v>
      </c>
      <c r="G53" s="121">
        <f t="shared" si="1"/>
        <v>1.0555555555555556</v>
      </c>
    </row>
    <row r="54" spans="2:8" ht="15.5" thickTop="1" thickBot="1" x14ac:dyDescent="0.4">
      <c r="B54" t="s">
        <v>44</v>
      </c>
      <c r="C54" s="118" t="s">
        <v>333</v>
      </c>
      <c r="D54" s="119">
        <v>5</v>
      </c>
      <c r="E54" s="120">
        <v>22</v>
      </c>
      <c r="F54" s="119">
        <v>23</v>
      </c>
      <c r="G54" s="121">
        <f t="shared" si="1"/>
        <v>1.0454545454545454</v>
      </c>
    </row>
    <row r="55" spans="2:8" ht="15" thickTop="1" x14ac:dyDescent="0.35">
      <c r="C55" t="s">
        <v>407</v>
      </c>
      <c r="D55" s="25"/>
      <c r="E55" s="108">
        <v>1320</v>
      </c>
      <c r="F55" s="25">
        <v>1116</v>
      </c>
      <c r="G55" s="109">
        <f t="shared" si="1"/>
        <v>0.84545454545454546</v>
      </c>
    </row>
    <row r="59" spans="2:8" x14ac:dyDescent="0.35">
      <c r="D59" s="25"/>
      <c r="F59" s="108"/>
      <c r="G59" s="25"/>
      <c r="H59" s="25"/>
    </row>
  </sheetData>
  <sheetProtection algorithmName="SHA-512" hashValue="aUF4myBCe/Ponaq3f0U5o1EVY53FLnFR1I7e4r/Z86akjsTLi9SkLw3TTmPhAyKRXvC5+YgXr8j7wAfp5GnyyQ==" saltValue="IXmYq869uICQaVHy0XSfBg==" spinCount="100000" sheet="1" objects="1" scenarios="1" sort="0" autoFilter="0" pivotTables="0"/>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5DAB4-C3AA-45A1-B585-7C55DFC6143E}">
  <sheetPr>
    <tabColor rgb="FF7030A0"/>
  </sheetPr>
  <dimension ref="A2:T538"/>
  <sheetViews>
    <sheetView workbookViewId="0">
      <selection activeCell="A9" sqref="A9"/>
    </sheetView>
  </sheetViews>
  <sheetFormatPr defaultRowHeight="14.5" x14ac:dyDescent="0.35"/>
  <cols>
    <col min="1" max="1" width="22.7265625" style="4" customWidth="1"/>
    <col min="2" max="2" width="11.26953125" bestFit="1" customWidth="1"/>
    <col min="3" max="3" width="4.81640625" bestFit="1" customWidth="1"/>
    <col min="4" max="4" width="11.26953125" bestFit="1" customWidth="1"/>
    <col min="5" max="5" width="6" bestFit="1" customWidth="1"/>
    <col min="6" max="6" width="6" customWidth="1"/>
    <col min="7" max="7" width="11.26953125" bestFit="1" customWidth="1"/>
    <col min="8" max="8" width="12.08984375" bestFit="1" customWidth="1"/>
    <col min="9" max="9" width="20.81640625" customWidth="1"/>
    <col min="10" max="10" width="15.54296875" bestFit="1" customWidth="1"/>
    <col min="11" max="11" width="7.90625" bestFit="1" customWidth="1"/>
    <col min="12" max="13" width="4.81640625" customWidth="1"/>
    <col min="14" max="14" width="12.54296875" bestFit="1" customWidth="1"/>
    <col min="15" max="15" width="4.81640625" bestFit="1" customWidth="1"/>
    <col min="16" max="16" width="6.54296875" customWidth="1"/>
    <col min="17" max="17" width="6.7265625" customWidth="1"/>
    <col min="18" max="18" width="21.6328125" bestFit="1" customWidth="1"/>
    <col min="19" max="19" width="17.453125" bestFit="1" customWidth="1"/>
    <col min="20" max="20" width="17.453125" customWidth="1"/>
    <col min="21" max="22" width="11.81640625" bestFit="1" customWidth="1"/>
  </cols>
  <sheetData>
    <row r="2" spans="1:20" x14ac:dyDescent="0.35">
      <c r="A2" s="4" t="s">
        <v>456</v>
      </c>
      <c r="B2" s="1" t="s">
        <v>2</v>
      </c>
      <c r="C2" t="s">
        <v>54</v>
      </c>
      <c r="G2" s="1" t="s">
        <v>3</v>
      </c>
      <c r="H2" t="s">
        <v>54</v>
      </c>
      <c r="J2" s="1" t="s">
        <v>1</v>
      </c>
      <c r="K2" t="s">
        <v>54</v>
      </c>
      <c r="N2" s="1" t="s">
        <v>56</v>
      </c>
      <c r="O2" s="1" t="s">
        <v>60</v>
      </c>
      <c r="R2" s="1" t="s">
        <v>0</v>
      </c>
      <c r="S2" t="s">
        <v>54</v>
      </c>
    </row>
    <row r="3" spans="1:20" x14ac:dyDescent="0.35">
      <c r="N3" s="1" t="s">
        <v>60</v>
      </c>
      <c r="O3">
        <v>2024</v>
      </c>
    </row>
    <row r="4" spans="1:20" x14ac:dyDescent="0.35">
      <c r="C4" s="1" t="s">
        <v>60</v>
      </c>
      <c r="G4" t="s">
        <v>56</v>
      </c>
      <c r="J4" t="s">
        <v>455</v>
      </c>
      <c r="N4" s="2" t="s">
        <v>427</v>
      </c>
      <c r="O4">
        <v>355</v>
      </c>
      <c r="R4" t="s">
        <v>66</v>
      </c>
    </row>
    <row r="5" spans="1:20" x14ac:dyDescent="0.35">
      <c r="C5">
        <v>2024</v>
      </c>
      <c r="D5" t="s">
        <v>58</v>
      </c>
      <c r="G5">
        <v>1116</v>
      </c>
      <c r="J5">
        <v>1600</v>
      </c>
      <c r="N5" s="2" t="s">
        <v>429</v>
      </c>
      <c r="O5">
        <v>334</v>
      </c>
      <c r="R5">
        <v>8000</v>
      </c>
    </row>
    <row r="6" spans="1:20" x14ac:dyDescent="0.35">
      <c r="B6" t="s">
        <v>55</v>
      </c>
      <c r="C6">
        <v>1600</v>
      </c>
      <c r="D6">
        <v>1600</v>
      </c>
      <c r="N6" s="2" t="s">
        <v>430</v>
      </c>
      <c r="O6">
        <v>316</v>
      </c>
    </row>
    <row r="7" spans="1:20" x14ac:dyDescent="0.35">
      <c r="N7" s="2" t="s">
        <v>431</v>
      </c>
      <c r="O7">
        <v>56</v>
      </c>
    </row>
    <row r="8" spans="1:20" x14ac:dyDescent="0.35">
      <c r="N8" s="2" t="s">
        <v>432</v>
      </c>
      <c r="O8">
        <v>21</v>
      </c>
    </row>
    <row r="9" spans="1:20" x14ac:dyDescent="0.35">
      <c r="J9" s="2"/>
      <c r="N9" s="2" t="s">
        <v>434</v>
      </c>
      <c r="O9">
        <v>24</v>
      </c>
    </row>
    <row r="10" spans="1:20" x14ac:dyDescent="0.35">
      <c r="J10" s="2"/>
      <c r="N10" s="2" t="s">
        <v>435</v>
      </c>
      <c r="O10">
        <v>10</v>
      </c>
    </row>
    <row r="11" spans="1:20" x14ac:dyDescent="0.35">
      <c r="J11" s="2"/>
      <c r="N11" s="2" t="s">
        <v>373</v>
      </c>
    </row>
    <row r="12" spans="1:20" x14ac:dyDescent="0.35">
      <c r="J12" s="2"/>
      <c r="N12" s="2" t="s">
        <v>58</v>
      </c>
      <c r="O12">
        <v>1116</v>
      </c>
    </row>
    <row r="13" spans="1:20" x14ac:dyDescent="0.35">
      <c r="J13" s="2"/>
    </row>
    <row r="16" spans="1:20" x14ac:dyDescent="0.35">
      <c r="A16" s="4" t="s">
        <v>67</v>
      </c>
      <c r="B16" s="1" t="s">
        <v>2</v>
      </c>
      <c r="C16" t="s">
        <v>54</v>
      </c>
      <c r="G16" s="1" t="s">
        <v>4</v>
      </c>
      <c r="H16" t="s">
        <v>54</v>
      </c>
      <c r="J16" s="1" t="s">
        <v>59</v>
      </c>
      <c r="K16" s="1" t="s">
        <v>65</v>
      </c>
      <c r="L16" s="1"/>
      <c r="M16" s="1"/>
      <c r="R16" s="1" t="s">
        <v>59</v>
      </c>
      <c r="S16" s="1" t="s">
        <v>65</v>
      </c>
      <c r="T16" s="1"/>
    </row>
    <row r="17" spans="1:20" x14ac:dyDescent="0.35">
      <c r="J17" s="1" t="s">
        <v>57</v>
      </c>
      <c r="K17">
        <v>2024</v>
      </c>
      <c r="R17" s="1" t="s">
        <v>57</v>
      </c>
      <c r="S17">
        <v>2024</v>
      </c>
    </row>
    <row r="18" spans="1:20" x14ac:dyDescent="0.35">
      <c r="B18" t="s">
        <v>55</v>
      </c>
      <c r="G18" t="s">
        <v>59</v>
      </c>
      <c r="J18" s="2" t="s">
        <v>46</v>
      </c>
      <c r="K18">
        <v>768</v>
      </c>
      <c r="R18" s="2" t="s">
        <v>46</v>
      </c>
      <c r="S18" s="3">
        <v>0.48</v>
      </c>
      <c r="T18" s="3"/>
    </row>
    <row r="19" spans="1:20" x14ac:dyDescent="0.35">
      <c r="B19">
        <v>1600</v>
      </c>
      <c r="G19">
        <v>1600</v>
      </c>
      <c r="J19" s="2" t="s">
        <v>62</v>
      </c>
      <c r="K19">
        <v>777</v>
      </c>
      <c r="R19" s="2" t="s">
        <v>62</v>
      </c>
      <c r="S19" s="3">
        <v>0.48562499999999997</v>
      </c>
      <c r="T19" s="3"/>
    </row>
    <row r="20" spans="1:20" x14ac:dyDescent="0.35">
      <c r="J20" s="2" t="s">
        <v>433</v>
      </c>
      <c r="K20">
        <v>11</v>
      </c>
      <c r="R20" s="2" t="s">
        <v>433</v>
      </c>
      <c r="S20" s="3">
        <v>6.875E-3</v>
      </c>
      <c r="T20" s="3"/>
    </row>
    <row r="21" spans="1:20" x14ac:dyDescent="0.35">
      <c r="J21" s="2" t="s">
        <v>428</v>
      </c>
      <c r="K21">
        <v>44</v>
      </c>
      <c r="R21" s="2" t="s">
        <v>428</v>
      </c>
      <c r="S21" s="3">
        <v>2.75E-2</v>
      </c>
      <c r="T21" s="3"/>
    </row>
    <row r="22" spans="1:20" x14ac:dyDescent="0.35">
      <c r="J22" s="2" t="s">
        <v>58</v>
      </c>
      <c r="K22">
        <v>1600</v>
      </c>
      <c r="R22" s="2" t="s">
        <v>58</v>
      </c>
      <c r="S22" s="3">
        <v>1</v>
      </c>
    </row>
    <row r="26" spans="1:20" ht="20" thickBot="1" x14ac:dyDescent="0.5">
      <c r="B26" s="5" t="s">
        <v>5</v>
      </c>
    </row>
    <row r="27" spans="1:20" ht="15" thickTop="1" x14ac:dyDescent="0.35">
      <c r="A27" s="4" t="s">
        <v>68</v>
      </c>
      <c r="B27" s="1" t="s">
        <v>87</v>
      </c>
      <c r="C27" s="1" t="s">
        <v>60</v>
      </c>
      <c r="G27" s="1" t="s">
        <v>87</v>
      </c>
      <c r="H27" s="1" t="s">
        <v>60</v>
      </c>
      <c r="J27" s="1" t="s">
        <v>88</v>
      </c>
      <c r="K27" s="1" t="s">
        <v>60</v>
      </c>
      <c r="L27" s="1"/>
      <c r="M27" s="1"/>
      <c r="N27" s="1"/>
    </row>
    <row r="28" spans="1:20" x14ac:dyDescent="0.35">
      <c r="B28" s="1" t="s">
        <v>60</v>
      </c>
      <c r="C28">
        <v>2024</v>
      </c>
      <c r="G28" s="1" t="s">
        <v>60</v>
      </c>
      <c r="H28">
        <v>2024</v>
      </c>
      <c r="J28" s="1" t="s">
        <v>60</v>
      </c>
      <c r="K28">
        <v>2024</v>
      </c>
    </row>
    <row r="29" spans="1:20" x14ac:dyDescent="0.35">
      <c r="B29" s="2">
        <v>1</v>
      </c>
      <c r="C29">
        <v>440</v>
      </c>
      <c r="G29" s="2">
        <v>1</v>
      </c>
      <c r="H29" s="6">
        <v>0.27742749054224464</v>
      </c>
      <c r="J29" s="2">
        <v>1</v>
      </c>
      <c r="K29" s="7">
        <v>1</v>
      </c>
      <c r="L29" s="7"/>
      <c r="M29" s="7"/>
      <c r="N29" s="7"/>
    </row>
    <row r="30" spans="1:20" x14ac:dyDescent="0.35">
      <c r="B30" s="2">
        <v>2</v>
      </c>
      <c r="C30">
        <v>687</v>
      </c>
      <c r="G30" s="2">
        <v>2</v>
      </c>
      <c r="H30" s="6">
        <v>0.43316519546027743</v>
      </c>
      <c r="J30" s="2">
        <v>2</v>
      </c>
      <c r="K30" s="7">
        <v>2</v>
      </c>
      <c r="L30" s="7"/>
      <c r="M30" s="7"/>
      <c r="N30" s="7"/>
    </row>
    <row r="31" spans="1:20" x14ac:dyDescent="0.35">
      <c r="B31" s="2">
        <v>3</v>
      </c>
      <c r="C31">
        <v>357</v>
      </c>
      <c r="G31" s="2">
        <v>3</v>
      </c>
      <c r="H31" s="6">
        <v>0.22509457755359394</v>
      </c>
      <c r="J31" s="2">
        <v>3</v>
      </c>
      <c r="K31" s="7">
        <v>3</v>
      </c>
      <c r="L31" s="7"/>
      <c r="M31" s="7"/>
      <c r="N31" s="7"/>
    </row>
    <row r="32" spans="1:20" x14ac:dyDescent="0.35">
      <c r="B32" s="2">
        <v>4</v>
      </c>
      <c r="C32">
        <v>35</v>
      </c>
      <c r="G32" s="2">
        <v>4</v>
      </c>
      <c r="H32" s="6">
        <v>2.2068095838587643E-2</v>
      </c>
      <c r="J32" s="2">
        <v>4</v>
      </c>
      <c r="K32" s="7">
        <v>4</v>
      </c>
      <c r="L32" s="7"/>
      <c r="M32" s="7"/>
      <c r="N32" s="7"/>
    </row>
    <row r="33" spans="1:14" x14ac:dyDescent="0.35">
      <c r="B33" s="2">
        <v>5</v>
      </c>
      <c r="C33">
        <v>67</v>
      </c>
      <c r="G33" s="2">
        <v>5</v>
      </c>
      <c r="H33" s="6">
        <v>4.2244640605296341E-2</v>
      </c>
      <c r="J33" s="2">
        <v>5</v>
      </c>
      <c r="K33" s="7">
        <v>5</v>
      </c>
      <c r="L33" s="7"/>
      <c r="M33" s="7"/>
      <c r="N33" s="7"/>
    </row>
    <row r="34" spans="1:14" x14ac:dyDescent="0.35">
      <c r="B34" s="2" t="s">
        <v>373</v>
      </c>
      <c r="G34" s="2" t="s">
        <v>373</v>
      </c>
      <c r="H34" s="6">
        <v>0</v>
      </c>
      <c r="J34" s="2" t="s">
        <v>373</v>
      </c>
      <c r="K34" s="7"/>
      <c r="L34" s="7"/>
      <c r="M34" s="7"/>
      <c r="N34" s="7"/>
    </row>
    <row r="35" spans="1:14" x14ac:dyDescent="0.35">
      <c r="B35" s="2" t="s">
        <v>58</v>
      </c>
      <c r="C35">
        <v>1586</v>
      </c>
      <c r="G35" s="2" t="s">
        <v>58</v>
      </c>
      <c r="H35" s="6">
        <v>1</v>
      </c>
      <c r="J35" s="2" t="s">
        <v>58</v>
      </c>
      <c r="K35" s="7">
        <v>2.1185372005044134</v>
      </c>
      <c r="L35" s="7"/>
      <c r="M35" s="7"/>
    </row>
    <row r="38" spans="1:14" ht="20" thickBot="1" x14ac:dyDescent="0.5">
      <c r="B38" s="5" t="s">
        <v>6</v>
      </c>
    </row>
    <row r="39" spans="1:14" ht="15" thickTop="1" x14ac:dyDescent="0.35">
      <c r="A39" s="4" t="s">
        <v>69</v>
      </c>
      <c r="B39" s="1" t="s">
        <v>89</v>
      </c>
      <c r="C39" s="1" t="s">
        <v>60</v>
      </c>
      <c r="G39" s="1" t="s">
        <v>89</v>
      </c>
      <c r="H39" s="1" t="s">
        <v>60</v>
      </c>
      <c r="J39" s="1" t="s">
        <v>90</v>
      </c>
      <c r="K39" s="1" t="s">
        <v>60</v>
      </c>
      <c r="L39" s="1"/>
      <c r="M39" s="1"/>
      <c r="N39" s="1"/>
    </row>
    <row r="40" spans="1:14" x14ac:dyDescent="0.35">
      <c r="B40" s="1" t="s">
        <v>60</v>
      </c>
      <c r="C40">
        <v>2024</v>
      </c>
      <c r="G40" s="1" t="s">
        <v>60</v>
      </c>
      <c r="H40">
        <v>2024</v>
      </c>
      <c r="J40" s="1" t="s">
        <v>60</v>
      </c>
      <c r="K40">
        <v>2024</v>
      </c>
    </row>
    <row r="41" spans="1:14" x14ac:dyDescent="0.35">
      <c r="B41" s="2">
        <v>1</v>
      </c>
      <c r="C41">
        <v>542</v>
      </c>
      <c r="G41" s="2">
        <v>1</v>
      </c>
      <c r="H41" s="6">
        <v>0.36181575433911883</v>
      </c>
      <c r="J41" s="2">
        <v>1</v>
      </c>
      <c r="K41" s="7">
        <v>1</v>
      </c>
      <c r="L41" s="7"/>
      <c r="M41" s="7"/>
      <c r="N41" s="7"/>
    </row>
    <row r="42" spans="1:14" x14ac:dyDescent="0.35">
      <c r="B42" s="2">
        <v>2</v>
      </c>
      <c r="C42">
        <v>633</v>
      </c>
      <c r="G42" s="2">
        <v>2</v>
      </c>
      <c r="H42" s="6">
        <v>0.42256341789052071</v>
      </c>
      <c r="J42" s="2">
        <v>2</v>
      </c>
      <c r="K42" s="7">
        <v>2</v>
      </c>
      <c r="L42" s="7"/>
      <c r="M42" s="7"/>
      <c r="N42" s="7"/>
    </row>
    <row r="43" spans="1:14" x14ac:dyDescent="0.35">
      <c r="B43" s="2">
        <v>3</v>
      </c>
      <c r="C43">
        <v>254</v>
      </c>
      <c r="G43" s="2">
        <v>3</v>
      </c>
      <c r="H43" s="6">
        <v>0.16955941255006676</v>
      </c>
      <c r="J43" s="2">
        <v>3</v>
      </c>
      <c r="K43" s="7">
        <v>3</v>
      </c>
      <c r="L43" s="7"/>
      <c r="M43" s="7"/>
      <c r="N43" s="7"/>
    </row>
    <row r="44" spans="1:14" x14ac:dyDescent="0.35">
      <c r="B44" s="2">
        <v>4</v>
      </c>
      <c r="C44">
        <v>42</v>
      </c>
      <c r="G44" s="2">
        <v>4</v>
      </c>
      <c r="H44" s="6">
        <v>2.8037383177570093E-2</v>
      </c>
      <c r="J44" s="2">
        <v>4</v>
      </c>
      <c r="K44" s="7">
        <v>4</v>
      </c>
      <c r="L44" s="7"/>
      <c r="M44" s="7"/>
      <c r="N44" s="7"/>
    </row>
    <row r="45" spans="1:14" x14ac:dyDescent="0.35">
      <c r="B45" s="2">
        <v>5</v>
      </c>
      <c r="C45">
        <v>27</v>
      </c>
      <c r="G45" s="2">
        <v>5</v>
      </c>
      <c r="H45" s="6">
        <v>1.8024032042723633E-2</v>
      </c>
      <c r="J45" s="2">
        <v>5</v>
      </c>
      <c r="K45" s="7">
        <v>5</v>
      </c>
      <c r="L45" s="7"/>
      <c r="M45" s="7"/>
      <c r="N45" s="7"/>
    </row>
    <row r="46" spans="1:14" x14ac:dyDescent="0.35">
      <c r="B46" s="2" t="s">
        <v>373</v>
      </c>
      <c r="G46" s="2" t="s">
        <v>373</v>
      </c>
      <c r="H46" s="6">
        <v>0</v>
      </c>
      <c r="J46" s="2" t="s">
        <v>373</v>
      </c>
      <c r="K46" s="7"/>
      <c r="L46" s="7"/>
      <c r="M46" s="7"/>
      <c r="N46" s="7"/>
    </row>
    <row r="47" spans="1:14" x14ac:dyDescent="0.35">
      <c r="B47" s="2" t="s">
        <v>58</v>
      </c>
      <c r="C47">
        <v>1498</v>
      </c>
      <c r="G47" s="2" t="s">
        <v>58</v>
      </c>
      <c r="H47" s="6">
        <v>1</v>
      </c>
      <c r="J47" s="2" t="s">
        <v>58</v>
      </c>
      <c r="K47" s="7">
        <v>1.9178905206942589</v>
      </c>
      <c r="L47" s="7"/>
      <c r="M47" s="7"/>
    </row>
    <row r="50" spans="1:14" ht="20" thickBot="1" x14ac:dyDescent="0.5">
      <c r="B50" s="5" t="s">
        <v>7</v>
      </c>
    </row>
    <row r="51" spans="1:14" ht="15" thickTop="1" x14ac:dyDescent="0.35">
      <c r="A51" s="4" t="s">
        <v>71</v>
      </c>
      <c r="B51" s="1" t="s">
        <v>91</v>
      </c>
      <c r="C51" s="1" t="s">
        <v>60</v>
      </c>
      <c r="G51" s="1" t="s">
        <v>91</v>
      </c>
      <c r="H51" s="1" t="s">
        <v>60</v>
      </c>
      <c r="J51" s="1" t="s">
        <v>97</v>
      </c>
      <c r="K51" s="1" t="s">
        <v>60</v>
      </c>
      <c r="L51" s="1"/>
      <c r="M51" s="1"/>
      <c r="N51" s="1"/>
    </row>
    <row r="52" spans="1:14" x14ac:dyDescent="0.35">
      <c r="B52" s="1" t="s">
        <v>60</v>
      </c>
      <c r="C52">
        <v>2024</v>
      </c>
      <c r="G52" s="1" t="s">
        <v>60</v>
      </c>
      <c r="H52">
        <v>2024</v>
      </c>
      <c r="J52" s="1" t="s">
        <v>60</v>
      </c>
      <c r="K52">
        <v>2024</v>
      </c>
    </row>
    <row r="53" spans="1:14" x14ac:dyDescent="0.35">
      <c r="B53" s="2">
        <v>1</v>
      </c>
      <c r="C53">
        <v>258</v>
      </c>
      <c r="G53" s="2">
        <v>1</v>
      </c>
      <c r="H53" s="6">
        <v>0.16236626809314034</v>
      </c>
      <c r="J53" s="2">
        <v>1</v>
      </c>
      <c r="K53" s="7">
        <v>1</v>
      </c>
      <c r="L53" s="7"/>
      <c r="M53" s="7"/>
      <c r="N53" s="7"/>
    </row>
    <row r="54" spans="1:14" x14ac:dyDescent="0.35">
      <c r="B54" s="2">
        <v>2</v>
      </c>
      <c r="C54">
        <v>683</v>
      </c>
      <c r="G54" s="2">
        <v>2</v>
      </c>
      <c r="H54" s="6">
        <v>0.42983008181246068</v>
      </c>
      <c r="J54" s="2">
        <v>2</v>
      </c>
      <c r="K54" s="7">
        <v>2</v>
      </c>
      <c r="L54" s="7"/>
      <c r="M54" s="7"/>
      <c r="N54" s="7"/>
    </row>
    <row r="55" spans="1:14" x14ac:dyDescent="0.35">
      <c r="B55" s="2">
        <v>3</v>
      </c>
      <c r="C55">
        <v>354</v>
      </c>
      <c r="G55" s="2">
        <v>3</v>
      </c>
      <c r="H55" s="6">
        <v>0.22278162366268092</v>
      </c>
      <c r="J55" s="2">
        <v>3</v>
      </c>
      <c r="K55" s="7">
        <v>3</v>
      </c>
      <c r="L55" s="7"/>
      <c r="M55" s="7"/>
      <c r="N55" s="7"/>
    </row>
    <row r="56" spans="1:14" x14ac:dyDescent="0.35">
      <c r="B56" s="2">
        <v>4</v>
      </c>
      <c r="C56">
        <v>176</v>
      </c>
      <c r="G56" s="2">
        <v>4</v>
      </c>
      <c r="H56" s="6">
        <v>0.11076148521082442</v>
      </c>
      <c r="J56" s="2">
        <v>4</v>
      </c>
      <c r="K56" s="7">
        <v>4</v>
      </c>
      <c r="L56" s="7"/>
      <c r="M56" s="7"/>
      <c r="N56" s="7"/>
    </row>
    <row r="57" spans="1:14" x14ac:dyDescent="0.35">
      <c r="B57" s="2">
        <v>5</v>
      </c>
      <c r="C57">
        <v>118</v>
      </c>
      <c r="G57" s="2">
        <v>5</v>
      </c>
      <c r="H57" s="6">
        <v>7.426054122089365E-2</v>
      </c>
      <c r="J57" s="2">
        <v>5</v>
      </c>
      <c r="K57" s="7">
        <v>5</v>
      </c>
      <c r="L57" s="7"/>
      <c r="M57" s="7"/>
      <c r="N57" s="7"/>
    </row>
    <row r="58" spans="1:14" x14ac:dyDescent="0.35">
      <c r="B58" s="2" t="s">
        <v>373</v>
      </c>
      <c r="G58" s="2" t="s">
        <v>373</v>
      </c>
      <c r="H58" s="6">
        <v>0</v>
      </c>
      <c r="J58" s="2" t="s">
        <v>373</v>
      </c>
      <c r="K58" s="7"/>
      <c r="L58" s="7"/>
      <c r="M58" s="7"/>
      <c r="N58" s="7"/>
    </row>
    <row r="59" spans="1:14" x14ac:dyDescent="0.35">
      <c r="B59" s="2" t="s">
        <v>58</v>
      </c>
      <c r="C59">
        <v>1589</v>
      </c>
      <c r="G59" s="2" t="s">
        <v>58</v>
      </c>
      <c r="H59" s="6">
        <v>1</v>
      </c>
      <c r="J59" s="2" t="s">
        <v>58</v>
      </c>
      <c r="K59" s="7">
        <v>2.5047199496538703</v>
      </c>
      <c r="L59" s="7"/>
      <c r="M59" s="7"/>
    </row>
    <row r="62" spans="1:14" ht="20" thickBot="1" x14ac:dyDescent="0.5">
      <c r="B62" s="5" t="s">
        <v>8</v>
      </c>
    </row>
    <row r="63" spans="1:14" ht="15" thickTop="1" x14ac:dyDescent="0.35">
      <c r="A63" s="4" t="s">
        <v>72</v>
      </c>
      <c r="B63" s="1" t="s">
        <v>100</v>
      </c>
      <c r="C63" s="1" t="s">
        <v>60</v>
      </c>
      <c r="G63" s="1" t="s">
        <v>100</v>
      </c>
      <c r="H63" s="1" t="s">
        <v>60</v>
      </c>
      <c r="J63" s="1" t="s">
        <v>151</v>
      </c>
      <c r="K63" s="1" t="s">
        <v>60</v>
      </c>
      <c r="L63" s="1"/>
      <c r="M63" s="1"/>
      <c r="N63" s="1"/>
    </row>
    <row r="64" spans="1:14" x14ac:dyDescent="0.35">
      <c r="B64" s="1" t="s">
        <v>60</v>
      </c>
      <c r="C64">
        <v>2024</v>
      </c>
      <c r="G64" s="1" t="s">
        <v>60</v>
      </c>
      <c r="H64">
        <v>2024</v>
      </c>
      <c r="J64" s="1" t="s">
        <v>60</v>
      </c>
      <c r="K64">
        <v>2024</v>
      </c>
    </row>
    <row r="65" spans="1:14" x14ac:dyDescent="0.35">
      <c r="B65" s="2">
        <v>1</v>
      </c>
      <c r="C65">
        <v>385</v>
      </c>
      <c r="G65" s="2">
        <v>1</v>
      </c>
      <c r="H65" s="6">
        <v>0.24229074889867841</v>
      </c>
      <c r="J65" s="2">
        <v>1</v>
      </c>
      <c r="K65" s="7">
        <v>1</v>
      </c>
      <c r="L65" s="7"/>
      <c r="M65" s="7"/>
      <c r="N65" s="7"/>
    </row>
    <row r="66" spans="1:14" x14ac:dyDescent="0.35">
      <c r="B66" s="2">
        <v>2</v>
      </c>
      <c r="C66">
        <v>649</v>
      </c>
      <c r="G66" s="2">
        <v>2</v>
      </c>
      <c r="H66" s="6">
        <v>0.40843297671491502</v>
      </c>
      <c r="J66" s="2">
        <v>2</v>
      </c>
      <c r="K66" s="7">
        <v>2</v>
      </c>
      <c r="L66" s="7"/>
      <c r="M66" s="7"/>
      <c r="N66" s="7"/>
    </row>
    <row r="67" spans="1:14" x14ac:dyDescent="0.35">
      <c r="B67" s="2">
        <v>3</v>
      </c>
      <c r="C67">
        <v>401</v>
      </c>
      <c r="G67" s="2">
        <v>3</v>
      </c>
      <c r="H67" s="6">
        <v>0.25235997482693517</v>
      </c>
      <c r="J67" s="2">
        <v>3</v>
      </c>
      <c r="K67" s="7">
        <v>3</v>
      </c>
      <c r="L67" s="7"/>
      <c r="M67" s="7"/>
      <c r="N67" s="7"/>
    </row>
    <row r="68" spans="1:14" x14ac:dyDescent="0.35">
      <c r="B68" s="2">
        <v>4</v>
      </c>
      <c r="C68">
        <v>82</v>
      </c>
      <c r="G68" s="2">
        <v>4</v>
      </c>
      <c r="H68" s="6">
        <v>5.1604782882315924E-2</v>
      </c>
      <c r="J68" s="2">
        <v>4</v>
      </c>
      <c r="K68" s="7">
        <v>4</v>
      </c>
      <c r="L68" s="7"/>
      <c r="M68" s="7"/>
      <c r="N68" s="7"/>
    </row>
    <row r="69" spans="1:14" x14ac:dyDescent="0.35">
      <c r="B69" s="2">
        <v>5</v>
      </c>
      <c r="C69">
        <v>72</v>
      </c>
      <c r="G69" s="2">
        <v>5</v>
      </c>
      <c r="H69" s="6">
        <v>4.5311516677155446E-2</v>
      </c>
      <c r="J69" s="2">
        <v>5</v>
      </c>
      <c r="K69" s="7">
        <v>5</v>
      </c>
      <c r="L69" s="7"/>
      <c r="M69" s="7"/>
      <c r="N69" s="7"/>
    </row>
    <row r="70" spans="1:14" x14ac:dyDescent="0.35">
      <c r="B70" s="2" t="s">
        <v>373</v>
      </c>
      <c r="G70" s="2" t="s">
        <v>373</v>
      </c>
      <c r="H70" s="6">
        <v>0</v>
      </c>
      <c r="J70" s="2" t="s">
        <v>373</v>
      </c>
      <c r="K70" s="7"/>
      <c r="L70" s="7"/>
      <c r="M70" s="7"/>
      <c r="N70" s="7"/>
    </row>
    <row r="71" spans="1:14" x14ac:dyDescent="0.35">
      <c r="B71" s="2" t="s">
        <v>58</v>
      </c>
      <c r="C71">
        <v>1589</v>
      </c>
      <c r="G71" s="2" t="s">
        <v>58</v>
      </c>
      <c r="H71" s="6">
        <v>1</v>
      </c>
      <c r="J71" s="2" t="s">
        <v>58</v>
      </c>
      <c r="K71" s="7">
        <v>2.2492133417243547</v>
      </c>
      <c r="L71" s="7"/>
      <c r="M71" s="7"/>
    </row>
    <row r="74" spans="1:14" ht="20" thickBot="1" x14ac:dyDescent="0.5">
      <c r="B74" s="5" t="s">
        <v>9</v>
      </c>
    </row>
    <row r="75" spans="1:14" ht="15" thickTop="1" x14ac:dyDescent="0.35">
      <c r="A75" s="4" t="s">
        <v>73</v>
      </c>
      <c r="B75" s="1" t="s">
        <v>101</v>
      </c>
      <c r="C75" s="1" t="s">
        <v>60</v>
      </c>
      <c r="G75" s="1" t="s">
        <v>101</v>
      </c>
      <c r="H75" s="1" t="s">
        <v>60</v>
      </c>
      <c r="J75" s="1" t="s">
        <v>152</v>
      </c>
      <c r="K75" s="1" t="s">
        <v>60</v>
      </c>
      <c r="L75" s="1"/>
      <c r="M75" s="1"/>
      <c r="N75" s="1"/>
    </row>
    <row r="76" spans="1:14" x14ac:dyDescent="0.35">
      <c r="B76" s="1" t="s">
        <v>60</v>
      </c>
      <c r="C76">
        <v>2024</v>
      </c>
      <c r="G76" s="1" t="s">
        <v>60</v>
      </c>
      <c r="H76">
        <v>2024</v>
      </c>
      <c r="J76" s="1" t="s">
        <v>60</v>
      </c>
      <c r="K76">
        <v>2024</v>
      </c>
    </row>
    <row r="77" spans="1:14" x14ac:dyDescent="0.35">
      <c r="B77" s="2">
        <v>1</v>
      </c>
      <c r="C77">
        <v>542</v>
      </c>
      <c r="G77" s="8">
        <v>1</v>
      </c>
      <c r="H77" s="6">
        <v>0.35564304461942259</v>
      </c>
      <c r="J77" s="2">
        <v>1</v>
      </c>
      <c r="K77" s="7">
        <v>1</v>
      </c>
      <c r="L77" s="7"/>
      <c r="M77" s="7"/>
      <c r="N77" s="7"/>
    </row>
    <row r="78" spans="1:14" x14ac:dyDescent="0.35">
      <c r="B78" s="2">
        <v>2</v>
      </c>
      <c r="C78">
        <v>516</v>
      </c>
      <c r="G78" s="8">
        <v>2</v>
      </c>
      <c r="H78" s="6">
        <v>0.33858267716535434</v>
      </c>
      <c r="J78" s="2">
        <v>2</v>
      </c>
      <c r="K78" s="7">
        <v>2</v>
      </c>
      <c r="L78" s="7"/>
      <c r="M78" s="7"/>
      <c r="N78" s="7"/>
    </row>
    <row r="79" spans="1:14" x14ac:dyDescent="0.35">
      <c r="B79" s="2">
        <v>3</v>
      </c>
      <c r="C79">
        <v>295</v>
      </c>
      <c r="G79" s="8">
        <v>3</v>
      </c>
      <c r="H79" s="6">
        <v>0.19356955380577429</v>
      </c>
      <c r="J79" s="2">
        <v>3</v>
      </c>
      <c r="K79" s="7">
        <v>3</v>
      </c>
      <c r="L79" s="7"/>
      <c r="M79" s="7"/>
      <c r="N79" s="7"/>
    </row>
    <row r="80" spans="1:14" x14ac:dyDescent="0.35">
      <c r="B80" s="2">
        <v>4</v>
      </c>
      <c r="C80">
        <v>85</v>
      </c>
      <c r="G80" s="8">
        <v>4</v>
      </c>
      <c r="H80" s="6">
        <v>5.57742782152231E-2</v>
      </c>
      <c r="J80" s="2">
        <v>4</v>
      </c>
      <c r="K80" s="7">
        <v>4</v>
      </c>
      <c r="L80" s="7"/>
      <c r="M80" s="7"/>
      <c r="N80" s="7"/>
    </row>
    <row r="81" spans="1:14" x14ac:dyDescent="0.35">
      <c r="B81" s="2">
        <v>5</v>
      </c>
      <c r="C81">
        <v>86</v>
      </c>
      <c r="G81" s="8">
        <v>5</v>
      </c>
      <c r="H81" s="6">
        <v>5.6430446194225721E-2</v>
      </c>
      <c r="J81" s="2">
        <v>5</v>
      </c>
      <c r="K81" s="7">
        <v>5</v>
      </c>
      <c r="L81" s="7"/>
      <c r="M81" s="7"/>
      <c r="N81" s="7"/>
    </row>
    <row r="82" spans="1:14" x14ac:dyDescent="0.35">
      <c r="B82" s="2" t="s">
        <v>373</v>
      </c>
      <c r="G82" s="8" t="s">
        <v>373</v>
      </c>
      <c r="H82" s="6">
        <v>0</v>
      </c>
      <c r="J82" s="2" t="s">
        <v>373</v>
      </c>
      <c r="K82" s="7"/>
      <c r="L82" s="7"/>
      <c r="M82" s="7"/>
      <c r="N82" s="7"/>
    </row>
    <row r="83" spans="1:14" x14ac:dyDescent="0.35">
      <c r="B83" s="2" t="s">
        <v>58</v>
      </c>
      <c r="C83">
        <v>1524</v>
      </c>
      <c r="G83" s="2" t="s">
        <v>58</v>
      </c>
      <c r="H83" s="6">
        <v>1</v>
      </c>
      <c r="J83" s="2" t="s">
        <v>58</v>
      </c>
      <c r="K83" s="7">
        <v>2.1187664041994752</v>
      </c>
      <c r="L83" s="7"/>
      <c r="M83" s="7"/>
    </row>
    <row r="86" spans="1:14" ht="20" thickBot="1" x14ac:dyDescent="0.5">
      <c r="B86" s="5" t="s">
        <v>10</v>
      </c>
    </row>
    <row r="87" spans="1:14" ht="15" thickTop="1" x14ac:dyDescent="0.35">
      <c r="A87" s="4" t="s">
        <v>74</v>
      </c>
      <c r="B87" s="1" t="s">
        <v>102</v>
      </c>
      <c r="C87" s="1" t="s">
        <v>60</v>
      </c>
      <c r="G87" s="1" t="s">
        <v>102</v>
      </c>
      <c r="H87" s="1" t="s">
        <v>60</v>
      </c>
      <c r="J87" s="1" t="s">
        <v>153</v>
      </c>
      <c r="K87" s="1" t="s">
        <v>60</v>
      </c>
      <c r="L87" s="1"/>
      <c r="M87" s="1"/>
      <c r="N87" s="1"/>
    </row>
    <row r="88" spans="1:14" x14ac:dyDescent="0.35">
      <c r="B88" s="1" t="s">
        <v>60</v>
      </c>
      <c r="C88">
        <v>2024</v>
      </c>
      <c r="G88" s="1" t="s">
        <v>60</v>
      </c>
      <c r="H88">
        <v>2024</v>
      </c>
      <c r="J88" s="1" t="s">
        <v>60</v>
      </c>
      <c r="K88">
        <v>2024</v>
      </c>
    </row>
    <row r="89" spans="1:14" x14ac:dyDescent="0.35">
      <c r="B89" s="2">
        <v>1</v>
      </c>
      <c r="C89">
        <v>123</v>
      </c>
      <c r="G89" s="2">
        <v>1</v>
      </c>
      <c r="H89" s="6">
        <v>7.7798861480075907E-2</v>
      </c>
      <c r="J89" s="2">
        <v>1</v>
      </c>
      <c r="K89" s="7">
        <v>1</v>
      </c>
      <c r="L89" s="7"/>
      <c r="M89" s="7"/>
      <c r="N89" s="7"/>
    </row>
    <row r="90" spans="1:14" x14ac:dyDescent="0.35">
      <c r="B90" s="2">
        <v>2</v>
      </c>
      <c r="C90">
        <v>468</v>
      </c>
      <c r="G90" s="2">
        <v>2</v>
      </c>
      <c r="H90" s="6">
        <v>0.29601518026565465</v>
      </c>
      <c r="J90" s="2">
        <v>2</v>
      </c>
      <c r="K90" s="7">
        <v>2</v>
      </c>
      <c r="L90" s="7"/>
      <c r="M90" s="7"/>
      <c r="N90" s="7"/>
    </row>
    <row r="91" spans="1:14" x14ac:dyDescent="0.35">
      <c r="B91" s="2">
        <v>3</v>
      </c>
      <c r="C91">
        <v>590</v>
      </c>
      <c r="G91" s="2">
        <v>3</v>
      </c>
      <c r="H91" s="6">
        <v>0.37318153067678683</v>
      </c>
      <c r="J91" s="2">
        <v>3</v>
      </c>
      <c r="K91" s="7">
        <v>3</v>
      </c>
      <c r="L91" s="7"/>
      <c r="M91" s="7"/>
      <c r="N91" s="7"/>
    </row>
    <row r="92" spans="1:14" x14ac:dyDescent="0.35">
      <c r="B92" s="2">
        <v>4</v>
      </c>
      <c r="C92">
        <v>276</v>
      </c>
      <c r="G92" s="2">
        <v>4</v>
      </c>
      <c r="H92" s="6">
        <v>0.17457305502846299</v>
      </c>
      <c r="J92" s="2">
        <v>4</v>
      </c>
      <c r="K92" s="7">
        <v>4</v>
      </c>
      <c r="L92" s="7"/>
      <c r="M92" s="7"/>
      <c r="N92" s="7"/>
    </row>
    <row r="93" spans="1:14" x14ac:dyDescent="0.35">
      <c r="B93" s="2">
        <v>5</v>
      </c>
      <c r="C93">
        <v>93</v>
      </c>
      <c r="G93" s="2">
        <v>5</v>
      </c>
      <c r="H93" s="6">
        <v>5.8823529411764705E-2</v>
      </c>
      <c r="J93" s="2">
        <v>5</v>
      </c>
      <c r="K93" s="7">
        <v>5</v>
      </c>
      <c r="L93" s="7"/>
      <c r="M93" s="7"/>
      <c r="N93" s="7"/>
    </row>
    <row r="94" spans="1:14" x14ac:dyDescent="0.35">
      <c r="B94" s="2">
        <v>6</v>
      </c>
      <c r="C94">
        <v>31</v>
      </c>
      <c r="G94" s="2">
        <v>6</v>
      </c>
      <c r="H94" s="6">
        <v>1.9607843137254902E-2</v>
      </c>
      <c r="J94" s="2">
        <v>6</v>
      </c>
      <c r="K94" s="7">
        <v>6</v>
      </c>
      <c r="L94" s="7"/>
      <c r="M94" s="7"/>
      <c r="N94" s="7"/>
    </row>
    <row r="95" spans="1:14" x14ac:dyDescent="0.35">
      <c r="B95" s="2" t="s">
        <v>373</v>
      </c>
      <c r="G95" s="2" t="s">
        <v>373</v>
      </c>
      <c r="H95" s="6">
        <v>0</v>
      </c>
      <c r="J95" s="2" t="s">
        <v>373</v>
      </c>
      <c r="K95" s="7"/>
      <c r="L95" s="7"/>
      <c r="M95" s="7"/>
      <c r="N95" s="7"/>
    </row>
    <row r="96" spans="1:14" x14ac:dyDescent="0.35">
      <c r="B96" s="2" t="s">
        <v>58</v>
      </c>
      <c r="C96">
        <v>1581</v>
      </c>
      <c r="G96" s="2" t="s">
        <v>58</v>
      </c>
      <c r="H96" s="6">
        <v>1</v>
      </c>
      <c r="J96" s="2" t="s">
        <v>58</v>
      </c>
      <c r="K96" s="7">
        <v>2.8994307400379506</v>
      </c>
      <c r="L96" s="7"/>
      <c r="M96" s="7"/>
    </row>
    <row r="98" spans="1:14" ht="20" thickBot="1" x14ac:dyDescent="0.5">
      <c r="B98" s="5" t="s">
        <v>11</v>
      </c>
    </row>
    <row r="99" spans="1:14" ht="15" thickTop="1" x14ac:dyDescent="0.35">
      <c r="A99" s="4" t="s">
        <v>75</v>
      </c>
      <c r="B99" s="1" t="s">
        <v>103</v>
      </c>
      <c r="C99" s="1" t="s">
        <v>60</v>
      </c>
      <c r="G99" s="1" t="s">
        <v>103</v>
      </c>
      <c r="H99" s="1" t="s">
        <v>60</v>
      </c>
      <c r="J99" s="1" t="s">
        <v>154</v>
      </c>
      <c r="K99" s="1" t="s">
        <v>60</v>
      </c>
      <c r="L99" s="1"/>
      <c r="M99" s="1"/>
      <c r="N99" s="1"/>
    </row>
    <row r="100" spans="1:14" x14ac:dyDescent="0.35">
      <c r="B100" s="1" t="s">
        <v>60</v>
      </c>
      <c r="C100">
        <v>2024</v>
      </c>
      <c r="G100" s="1" t="s">
        <v>60</v>
      </c>
      <c r="H100">
        <v>2024</v>
      </c>
      <c r="J100" s="1" t="s">
        <v>60</v>
      </c>
      <c r="K100">
        <v>2024</v>
      </c>
    </row>
    <row r="101" spans="1:14" x14ac:dyDescent="0.35">
      <c r="B101" s="2">
        <v>1</v>
      </c>
      <c r="C101">
        <v>412</v>
      </c>
      <c r="G101" s="2">
        <v>1</v>
      </c>
      <c r="H101" s="6">
        <v>0.26292278238672623</v>
      </c>
      <c r="J101" s="2">
        <v>1</v>
      </c>
      <c r="K101" s="7">
        <v>1</v>
      </c>
      <c r="L101" s="7"/>
      <c r="M101" s="7"/>
      <c r="N101" s="7"/>
    </row>
    <row r="102" spans="1:14" x14ac:dyDescent="0.35">
      <c r="B102" s="2">
        <v>2</v>
      </c>
      <c r="C102">
        <v>623</v>
      </c>
      <c r="G102" s="2">
        <v>2</v>
      </c>
      <c r="H102" s="6">
        <v>0.39757498404594765</v>
      </c>
      <c r="J102" s="2">
        <v>2</v>
      </c>
      <c r="K102" s="7">
        <v>2</v>
      </c>
      <c r="L102" s="7"/>
      <c r="M102" s="7"/>
      <c r="N102" s="7"/>
    </row>
    <row r="103" spans="1:14" x14ac:dyDescent="0.35">
      <c r="B103" s="2">
        <v>3</v>
      </c>
      <c r="C103">
        <v>347</v>
      </c>
      <c r="G103" s="2">
        <v>3</v>
      </c>
      <c r="H103" s="6">
        <v>0.22144224633056797</v>
      </c>
      <c r="J103" s="2">
        <v>3</v>
      </c>
      <c r="K103" s="7">
        <v>3</v>
      </c>
      <c r="L103" s="7"/>
      <c r="M103" s="7"/>
      <c r="N103" s="7"/>
    </row>
    <row r="104" spans="1:14" x14ac:dyDescent="0.35">
      <c r="B104" s="2">
        <v>4</v>
      </c>
      <c r="C104">
        <v>96</v>
      </c>
      <c r="G104" s="2">
        <v>4</v>
      </c>
      <c r="H104" s="6">
        <v>6.1263560944479899E-2</v>
      </c>
      <c r="J104" s="2">
        <v>4</v>
      </c>
      <c r="K104" s="7">
        <v>4</v>
      </c>
      <c r="L104" s="7"/>
      <c r="M104" s="7"/>
      <c r="N104" s="7"/>
    </row>
    <row r="105" spans="1:14" x14ac:dyDescent="0.35">
      <c r="B105" s="2">
        <v>5</v>
      </c>
      <c r="C105">
        <v>22</v>
      </c>
      <c r="G105" s="2">
        <v>5</v>
      </c>
      <c r="H105" s="6">
        <v>1.4039566049776643E-2</v>
      </c>
      <c r="J105" s="2">
        <v>5</v>
      </c>
      <c r="K105" s="7">
        <v>5</v>
      </c>
      <c r="L105" s="7"/>
      <c r="M105" s="7"/>
      <c r="N105" s="7"/>
    </row>
    <row r="106" spans="1:14" x14ac:dyDescent="0.35">
      <c r="B106" s="2">
        <v>6</v>
      </c>
      <c r="C106">
        <v>67</v>
      </c>
      <c r="G106" s="2">
        <v>6</v>
      </c>
      <c r="H106" s="6">
        <v>4.2756860242501596E-2</v>
      </c>
      <c r="J106" s="2">
        <v>6</v>
      </c>
      <c r="K106" s="7">
        <v>6</v>
      </c>
      <c r="L106" s="7"/>
      <c r="M106" s="7"/>
      <c r="N106" s="7"/>
    </row>
    <row r="107" spans="1:14" x14ac:dyDescent="0.35">
      <c r="B107" s="2" t="s">
        <v>373</v>
      </c>
      <c r="G107" s="2" t="s">
        <v>373</v>
      </c>
      <c r="H107" s="6">
        <v>0</v>
      </c>
      <c r="J107" s="2" t="s">
        <v>373</v>
      </c>
      <c r="K107" s="7"/>
      <c r="L107" s="7"/>
      <c r="M107" s="7"/>
    </row>
    <row r="108" spans="1:14" x14ac:dyDescent="0.35">
      <c r="B108" s="2" t="s">
        <v>58</v>
      </c>
      <c r="C108">
        <v>1567</v>
      </c>
      <c r="G108" s="2" t="s">
        <v>58</v>
      </c>
      <c r="H108" s="6">
        <v>1</v>
      </c>
      <c r="J108" s="2" t="s">
        <v>58</v>
      </c>
      <c r="K108" s="7">
        <v>2.2941927249521377</v>
      </c>
      <c r="L108" s="7"/>
      <c r="M108" s="7"/>
    </row>
    <row r="110" spans="1:14" ht="20" thickBot="1" x14ac:dyDescent="0.5">
      <c r="B110" s="5" t="s">
        <v>12</v>
      </c>
    </row>
    <row r="111" spans="1:14" ht="15" thickTop="1" x14ac:dyDescent="0.35">
      <c r="A111" s="4" t="s">
        <v>76</v>
      </c>
      <c r="B111" s="1" t="s">
        <v>104</v>
      </c>
      <c r="C111" s="1" t="s">
        <v>60</v>
      </c>
      <c r="G111" s="1" t="s">
        <v>104</v>
      </c>
      <c r="H111" s="1" t="s">
        <v>60</v>
      </c>
      <c r="J111" s="1" t="s">
        <v>155</v>
      </c>
      <c r="K111" s="1" t="s">
        <v>60</v>
      </c>
      <c r="L111" s="1"/>
      <c r="M111" s="1"/>
      <c r="N111" s="1"/>
    </row>
    <row r="112" spans="1:14" x14ac:dyDescent="0.35">
      <c r="B112" s="1" t="s">
        <v>60</v>
      </c>
      <c r="C112">
        <v>2024</v>
      </c>
      <c r="G112" s="1" t="s">
        <v>60</v>
      </c>
      <c r="H112">
        <v>2024</v>
      </c>
      <c r="J112" s="1" t="s">
        <v>60</v>
      </c>
      <c r="K112">
        <v>2024</v>
      </c>
    </row>
    <row r="113" spans="1:14" x14ac:dyDescent="0.35">
      <c r="B113" s="2">
        <v>1</v>
      </c>
      <c r="C113">
        <v>533</v>
      </c>
      <c r="G113" s="2">
        <v>1</v>
      </c>
      <c r="H113" s="6">
        <v>0.33500942803268385</v>
      </c>
      <c r="J113" s="2">
        <v>1</v>
      </c>
      <c r="K113" s="7">
        <v>1</v>
      </c>
      <c r="L113" s="7"/>
      <c r="M113" s="7"/>
      <c r="N113" s="7"/>
    </row>
    <row r="114" spans="1:14" x14ac:dyDescent="0.35">
      <c r="B114" s="2">
        <v>2</v>
      </c>
      <c r="C114">
        <v>660</v>
      </c>
      <c r="G114" s="2">
        <v>2</v>
      </c>
      <c r="H114" s="6">
        <v>0.41483343808925205</v>
      </c>
      <c r="J114" s="2">
        <v>2</v>
      </c>
      <c r="K114" s="7">
        <v>2</v>
      </c>
      <c r="L114" s="7"/>
      <c r="M114" s="7"/>
      <c r="N114" s="7"/>
    </row>
    <row r="115" spans="1:14" x14ac:dyDescent="0.35">
      <c r="B115" s="2">
        <v>3</v>
      </c>
      <c r="C115">
        <v>286</v>
      </c>
      <c r="G115" s="2">
        <v>3</v>
      </c>
      <c r="H115" s="6">
        <v>0.17976115650534255</v>
      </c>
      <c r="J115" s="2">
        <v>3</v>
      </c>
      <c r="K115" s="7">
        <v>3</v>
      </c>
      <c r="L115" s="7"/>
      <c r="M115" s="7"/>
      <c r="N115" s="7"/>
    </row>
    <row r="116" spans="1:14" x14ac:dyDescent="0.35">
      <c r="B116" s="2">
        <v>4</v>
      </c>
      <c r="C116">
        <v>74</v>
      </c>
      <c r="G116" s="2">
        <v>4</v>
      </c>
      <c r="H116" s="6">
        <v>4.6511627906976744E-2</v>
      </c>
      <c r="J116" s="2">
        <v>4</v>
      </c>
      <c r="K116" s="7">
        <v>4</v>
      </c>
      <c r="L116" s="7"/>
      <c r="M116" s="7"/>
      <c r="N116" s="7"/>
    </row>
    <row r="117" spans="1:14" x14ac:dyDescent="0.35">
      <c r="B117" s="2">
        <v>5</v>
      </c>
      <c r="C117">
        <v>19</v>
      </c>
      <c r="G117" s="2">
        <v>5</v>
      </c>
      <c r="H117" s="6">
        <v>1.1942174732872407E-2</v>
      </c>
      <c r="J117" s="2">
        <v>5</v>
      </c>
      <c r="K117" s="7">
        <v>5</v>
      </c>
      <c r="L117" s="7"/>
      <c r="M117" s="7"/>
      <c r="N117" s="7"/>
    </row>
    <row r="118" spans="1:14" x14ac:dyDescent="0.35">
      <c r="B118" s="2">
        <v>6</v>
      </c>
      <c r="C118">
        <v>19</v>
      </c>
      <c r="G118" s="2">
        <v>6</v>
      </c>
      <c r="H118" s="3">
        <v>1.1942174732872407E-2</v>
      </c>
      <c r="J118" s="2">
        <v>6</v>
      </c>
      <c r="K118" s="7">
        <v>6</v>
      </c>
      <c r="L118" s="7"/>
      <c r="M118" s="7"/>
      <c r="N118" s="7"/>
    </row>
    <row r="119" spans="1:14" x14ac:dyDescent="0.35">
      <c r="B119" s="2" t="s">
        <v>373</v>
      </c>
      <c r="G119" s="2" t="s">
        <v>373</v>
      </c>
      <c r="H119" s="3">
        <v>0</v>
      </c>
      <c r="J119" s="2" t="s">
        <v>373</v>
      </c>
      <c r="K119" s="7"/>
      <c r="L119" s="7"/>
      <c r="M119" s="7"/>
    </row>
    <row r="120" spans="1:14" x14ac:dyDescent="0.35">
      <c r="B120" s="2" t="s">
        <v>58</v>
      </c>
      <c r="C120">
        <v>1591</v>
      </c>
      <c r="G120" s="2" t="s">
        <v>58</v>
      </c>
      <c r="H120" s="6">
        <v>1</v>
      </c>
      <c r="J120" s="2" t="s">
        <v>58</v>
      </c>
      <c r="K120" s="7">
        <v>2.021370207416719</v>
      </c>
      <c r="L120" s="7"/>
      <c r="M120" s="7"/>
    </row>
    <row r="122" spans="1:14" ht="20" thickBot="1" x14ac:dyDescent="0.5">
      <c r="B122" s="5" t="s">
        <v>13</v>
      </c>
    </row>
    <row r="123" spans="1:14" ht="15" thickTop="1" x14ac:dyDescent="0.35">
      <c r="A123" s="4" t="s">
        <v>77</v>
      </c>
      <c r="B123" s="1" t="s">
        <v>105</v>
      </c>
      <c r="C123" s="1" t="s">
        <v>60</v>
      </c>
      <c r="G123" s="1" t="s">
        <v>105</v>
      </c>
      <c r="H123" s="1" t="s">
        <v>60</v>
      </c>
      <c r="J123" s="1" t="s">
        <v>156</v>
      </c>
      <c r="K123" s="1" t="s">
        <v>60</v>
      </c>
      <c r="L123" s="1"/>
      <c r="M123" s="1"/>
      <c r="N123" s="1"/>
    </row>
    <row r="124" spans="1:14" x14ac:dyDescent="0.35">
      <c r="B124" s="1" t="s">
        <v>60</v>
      </c>
      <c r="C124">
        <v>2024</v>
      </c>
      <c r="G124" s="1" t="s">
        <v>60</v>
      </c>
      <c r="H124">
        <v>2024</v>
      </c>
      <c r="J124" s="1" t="s">
        <v>60</v>
      </c>
      <c r="K124">
        <v>2024</v>
      </c>
    </row>
    <row r="125" spans="1:14" x14ac:dyDescent="0.35">
      <c r="B125" s="2">
        <v>1</v>
      </c>
      <c r="C125">
        <v>616</v>
      </c>
      <c r="G125" s="2">
        <v>1</v>
      </c>
      <c r="H125" s="6">
        <v>0.39411388355726168</v>
      </c>
      <c r="J125" s="2">
        <v>1</v>
      </c>
      <c r="K125" s="7">
        <v>1</v>
      </c>
      <c r="L125" s="7"/>
      <c r="M125" s="7"/>
      <c r="N125" s="7"/>
    </row>
    <row r="126" spans="1:14" x14ac:dyDescent="0.35">
      <c r="B126" s="2">
        <v>2</v>
      </c>
      <c r="C126">
        <v>663</v>
      </c>
      <c r="G126" s="2">
        <v>2</v>
      </c>
      <c r="H126" s="6">
        <v>0.42418426103646834</v>
      </c>
      <c r="J126" s="2">
        <v>2</v>
      </c>
      <c r="K126" s="7">
        <v>2</v>
      </c>
      <c r="L126" s="7"/>
      <c r="M126" s="7"/>
      <c r="N126" s="7"/>
    </row>
    <row r="127" spans="1:14" x14ac:dyDescent="0.35">
      <c r="B127" s="2">
        <v>3</v>
      </c>
      <c r="C127">
        <v>193</v>
      </c>
      <c r="G127" s="2">
        <v>3</v>
      </c>
      <c r="H127" s="6">
        <v>0.12348048624440179</v>
      </c>
      <c r="J127" s="2">
        <v>3</v>
      </c>
      <c r="K127" s="7">
        <v>3</v>
      </c>
      <c r="L127" s="7"/>
      <c r="M127" s="7"/>
      <c r="N127" s="7"/>
    </row>
    <row r="128" spans="1:14" x14ac:dyDescent="0.35">
      <c r="B128" s="2">
        <v>4</v>
      </c>
      <c r="C128">
        <v>61</v>
      </c>
      <c r="G128" s="2">
        <v>4</v>
      </c>
      <c r="H128" s="6">
        <v>3.9027511196417147E-2</v>
      </c>
      <c r="J128" s="2">
        <v>4</v>
      </c>
      <c r="K128" s="7">
        <v>4</v>
      </c>
      <c r="L128" s="7"/>
      <c r="M128" s="7"/>
      <c r="N128" s="7"/>
    </row>
    <row r="129" spans="1:14" x14ac:dyDescent="0.35">
      <c r="B129" s="2">
        <v>5</v>
      </c>
      <c r="C129">
        <v>16</v>
      </c>
      <c r="G129" s="2">
        <v>5</v>
      </c>
      <c r="H129" s="6">
        <v>1.0236724248240563E-2</v>
      </c>
      <c r="J129" s="2">
        <v>5</v>
      </c>
      <c r="K129" s="7">
        <v>5</v>
      </c>
      <c r="L129" s="7"/>
      <c r="M129" s="7"/>
      <c r="N129" s="7"/>
    </row>
    <row r="130" spans="1:14" x14ac:dyDescent="0.35">
      <c r="B130" s="2">
        <v>6</v>
      </c>
      <c r="C130">
        <v>14</v>
      </c>
      <c r="G130" s="2">
        <v>6</v>
      </c>
      <c r="H130" s="6">
        <v>8.9571337172104932E-3</v>
      </c>
      <c r="J130" s="2">
        <v>6</v>
      </c>
      <c r="K130" s="7">
        <v>6</v>
      </c>
      <c r="L130" s="7"/>
      <c r="M130" s="7"/>
      <c r="N130" s="7"/>
    </row>
    <row r="131" spans="1:14" x14ac:dyDescent="0.35">
      <c r="B131" s="2" t="s">
        <v>373</v>
      </c>
      <c r="G131" s="2" t="s">
        <v>373</v>
      </c>
      <c r="H131" s="6">
        <v>0</v>
      </c>
      <c r="J131" s="2" t="s">
        <v>373</v>
      </c>
      <c r="K131" s="7"/>
      <c r="L131" s="7"/>
      <c r="M131" s="7"/>
    </row>
    <row r="132" spans="1:14" x14ac:dyDescent="0.35">
      <c r="B132" s="2" t="s">
        <v>58</v>
      </c>
      <c r="C132">
        <v>1563</v>
      </c>
      <c r="G132" s="2" t="s">
        <v>58</v>
      </c>
      <c r="H132" s="6">
        <v>1</v>
      </c>
      <c r="J132" s="2" t="s">
        <v>58</v>
      </c>
      <c r="K132" s="7">
        <v>1.8739603326935381</v>
      </c>
      <c r="L132" s="7"/>
      <c r="M132" s="7"/>
    </row>
    <row r="134" spans="1:14" ht="20" thickBot="1" x14ac:dyDescent="0.5">
      <c r="B134" s="5" t="s">
        <v>14</v>
      </c>
    </row>
    <row r="135" spans="1:14" ht="15" thickTop="1" x14ac:dyDescent="0.35">
      <c r="A135" s="4" t="s">
        <v>78</v>
      </c>
      <c r="B135" s="1" t="s">
        <v>106</v>
      </c>
      <c r="C135" s="1" t="s">
        <v>60</v>
      </c>
      <c r="G135" s="1" t="s">
        <v>106</v>
      </c>
      <c r="H135" s="1" t="s">
        <v>60</v>
      </c>
      <c r="J135" s="1" t="s">
        <v>157</v>
      </c>
      <c r="K135" s="1" t="s">
        <v>60</v>
      </c>
      <c r="L135" s="1"/>
      <c r="M135" s="1"/>
      <c r="N135" s="1"/>
    </row>
    <row r="136" spans="1:14" x14ac:dyDescent="0.35">
      <c r="B136" s="1" t="s">
        <v>60</v>
      </c>
      <c r="C136">
        <v>2024</v>
      </c>
      <c r="G136" s="1" t="s">
        <v>60</v>
      </c>
      <c r="H136">
        <v>2024</v>
      </c>
      <c r="J136" s="1" t="s">
        <v>60</v>
      </c>
      <c r="K136">
        <v>2024</v>
      </c>
    </row>
    <row r="137" spans="1:14" x14ac:dyDescent="0.35">
      <c r="B137" s="2">
        <v>1</v>
      </c>
      <c r="C137">
        <v>603</v>
      </c>
      <c r="G137" s="2">
        <v>1</v>
      </c>
      <c r="H137" s="6">
        <v>0.37900691389063484</v>
      </c>
      <c r="J137" s="2">
        <v>1</v>
      </c>
      <c r="K137" s="7">
        <v>1</v>
      </c>
      <c r="L137" s="7"/>
      <c r="M137" s="7"/>
      <c r="N137" s="7"/>
    </row>
    <row r="138" spans="1:14" x14ac:dyDescent="0.35">
      <c r="B138" s="2">
        <v>2</v>
      </c>
      <c r="C138">
        <v>678</v>
      </c>
      <c r="G138" s="2">
        <v>2</v>
      </c>
      <c r="H138" s="6">
        <v>0.42614707730986801</v>
      </c>
      <c r="J138" s="2">
        <v>2</v>
      </c>
      <c r="K138" s="7">
        <v>2</v>
      </c>
      <c r="L138" s="7"/>
      <c r="M138" s="7"/>
      <c r="N138" s="7"/>
    </row>
    <row r="139" spans="1:14" x14ac:dyDescent="0.35">
      <c r="B139" s="2">
        <v>3</v>
      </c>
      <c r="C139">
        <v>234</v>
      </c>
      <c r="G139" s="2">
        <v>3</v>
      </c>
      <c r="H139" s="6">
        <v>0.14707730986800754</v>
      </c>
      <c r="J139" s="2">
        <v>3</v>
      </c>
      <c r="K139" s="7">
        <v>3</v>
      </c>
      <c r="L139" s="7"/>
      <c r="M139" s="7"/>
      <c r="N139" s="7"/>
    </row>
    <row r="140" spans="1:14" x14ac:dyDescent="0.35">
      <c r="B140" s="2">
        <v>4</v>
      </c>
      <c r="C140">
        <v>36</v>
      </c>
      <c r="G140" s="2">
        <v>4</v>
      </c>
      <c r="H140" s="6">
        <v>2.262727844123193E-2</v>
      </c>
      <c r="J140" s="2">
        <v>4</v>
      </c>
      <c r="K140" s="7">
        <v>4</v>
      </c>
      <c r="L140" s="7"/>
      <c r="M140" s="7"/>
      <c r="N140" s="7"/>
    </row>
    <row r="141" spans="1:14" x14ac:dyDescent="0.35">
      <c r="B141" s="2">
        <v>5</v>
      </c>
      <c r="C141">
        <v>40</v>
      </c>
      <c r="G141" s="2">
        <v>5</v>
      </c>
      <c r="H141" s="6">
        <v>2.51414204902577E-2</v>
      </c>
      <c r="J141" s="2">
        <v>5</v>
      </c>
      <c r="K141" s="7">
        <v>5</v>
      </c>
      <c r="L141" s="7"/>
      <c r="M141" s="7"/>
      <c r="N141" s="7"/>
    </row>
    <row r="142" spans="1:14" x14ac:dyDescent="0.35">
      <c r="B142" s="2" t="s">
        <v>373</v>
      </c>
      <c r="G142" s="2" t="s">
        <v>373</v>
      </c>
      <c r="H142" s="6">
        <v>0</v>
      </c>
      <c r="J142" s="2" t="s">
        <v>373</v>
      </c>
      <c r="K142" s="7"/>
      <c r="L142" s="7"/>
      <c r="M142" s="7"/>
      <c r="N142" s="7"/>
    </row>
    <row r="143" spans="1:14" x14ac:dyDescent="0.35">
      <c r="B143" s="2" t="s">
        <v>58</v>
      </c>
      <c r="C143">
        <v>1591</v>
      </c>
      <c r="G143" s="2" t="s">
        <v>58</v>
      </c>
      <c r="H143" s="6">
        <v>1</v>
      </c>
      <c r="J143" s="2" t="s">
        <v>58</v>
      </c>
      <c r="K143" s="7">
        <v>1.8887492143306097</v>
      </c>
      <c r="L143" s="7"/>
      <c r="M143" s="7"/>
    </row>
    <row r="146" spans="1:14" ht="20" thickBot="1" x14ac:dyDescent="0.5">
      <c r="B146" s="5" t="s">
        <v>15</v>
      </c>
    </row>
    <row r="147" spans="1:14" ht="15" thickTop="1" x14ac:dyDescent="0.35">
      <c r="A147" s="4" t="s">
        <v>79</v>
      </c>
      <c r="B147" s="1" t="s">
        <v>107</v>
      </c>
      <c r="C147" s="1" t="s">
        <v>60</v>
      </c>
      <c r="G147" s="1" t="s">
        <v>107</v>
      </c>
      <c r="H147" s="1" t="s">
        <v>60</v>
      </c>
      <c r="J147" s="1" t="s">
        <v>158</v>
      </c>
      <c r="K147" s="1" t="s">
        <v>60</v>
      </c>
      <c r="L147" s="1"/>
      <c r="M147" s="1"/>
      <c r="N147" s="1"/>
    </row>
    <row r="148" spans="1:14" x14ac:dyDescent="0.35">
      <c r="B148" s="1" t="s">
        <v>60</v>
      </c>
      <c r="C148">
        <v>2024</v>
      </c>
      <c r="G148" s="1" t="s">
        <v>60</v>
      </c>
      <c r="H148">
        <v>2024</v>
      </c>
      <c r="J148" s="1" t="s">
        <v>60</v>
      </c>
      <c r="K148">
        <v>2024</v>
      </c>
    </row>
    <row r="149" spans="1:14" x14ac:dyDescent="0.35">
      <c r="B149" s="2">
        <v>1</v>
      </c>
      <c r="C149">
        <v>182</v>
      </c>
      <c r="G149" s="2">
        <v>1</v>
      </c>
      <c r="H149" s="6">
        <v>0.11460957178841309</v>
      </c>
      <c r="J149" s="2">
        <v>1</v>
      </c>
      <c r="K149" s="7">
        <v>1</v>
      </c>
      <c r="L149" s="7"/>
      <c r="M149" s="7"/>
      <c r="N149" s="7"/>
    </row>
    <row r="150" spans="1:14" x14ac:dyDescent="0.35">
      <c r="B150" s="2">
        <v>2</v>
      </c>
      <c r="C150">
        <v>664</v>
      </c>
      <c r="G150" s="2">
        <v>2</v>
      </c>
      <c r="H150" s="6">
        <v>0.41813602015113349</v>
      </c>
      <c r="J150" s="2">
        <v>2</v>
      </c>
      <c r="K150" s="7">
        <v>2</v>
      </c>
      <c r="L150" s="7"/>
      <c r="M150" s="7"/>
      <c r="N150" s="7"/>
    </row>
    <row r="151" spans="1:14" x14ac:dyDescent="0.35">
      <c r="B151" s="2">
        <v>3</v>
      </c>
      <c r="C151">
        <v>543</v>
      </c>
      <c r="G151" s="2">
        <v>3</v>
      </c>
      <c r="H151" s="6">
        <v>0.34193954659949621</v>
      </c>
      <c r="J151" s="2">
        <v>3</v>
      </c>
      <c r="K151" s="7">
        <v>3</v>
      </c>
      <c r="L151" s="7"/>
      <c r="M151" s="7"/>
      <c r="N151" s="7"/>
    </row>
    <row r="152" spans="1:14" x14ac:dyDescent="0.35">
      <c r="B152" s="2">
        <v>4</v>
      </c>
      <c r="C152">
        <v>127</v>
      </c>
      <c r="G152" s="2">
        <v>4</v>
      </c>
      <c r="H152" s="6">
        <v>7.9974811083123432E-2</v>
      </c>
      <c r="J152" s="2">
        <v>4</v>
      </c>
      <c r="K152" s="7">
        <v>4</v>
      </c>
      <c r="L152" s="7"/>
      <c r="M152" s="7"/>
      <c r="N152" s="7"/>
    </row>
    <row r="153" spans="1:14" x14ac:dyDescent="0.35">
      <c r="B153" s="2">
        <v>5</v>
      </c>
      <c r="C153">
        <v>42</v>
      </c>
      <c r="G153" s="2">
        <v>5</v>
      </c>
      <c r="H153" s="6">
        <v>2.6448362720403022E-2</v>
      </c>
      <c r="J153" s="2">
        <v>5</v>
      </c>
      <c r="K153" s="7">
        <v>5</v>
      </c>
      <c r="L153" s="7"/>
      <c r="M153" s="7"/>
      <c r="N153" s="7"/>
    </row>
    <row r="154" spans="1:14" x14ac:dyDescent="0.35">
      <c r="B154" s="2">
        <v>6</v>
      </c>
      <c r="C154">
        <v>30</v>
      </c>
      <c r="G154" s="2">
        <v>6</v>
      </c>
      <c r="H154" s="6">
        <v>1.8891687657430732E-2</v>
      </c>
      <c r="J154" s="2">
        <v>6</v>
      </c>
      <c r="K154" s="7">
        <v>6</v>
      </c>
      <c r="L154" s="7"/>
      <c r="M154" s="7"/>
      <c r="N154" s="7"/>
    </row>
    <row r="155" spans="1:14" x14ac:dyDescent="0.35">
      <c r="B155" s="2" t="s">
        <v>373</v>
      </c>
      <c r="G155" s="2" t="s">
        <v>373</v>
      </c>
      <c r="H155" s="6">
        <v>0</v>
      </c>
      <c r="J155" s="2" t="s">
        <v>373</v>
      </c>
      <c r="K155" s="7"/>
      <c r="L155" s="7"/>
      <c r="M155" s="7"/>
    </row>
    <row r="156" spans="1:14" x14ac:dyDescent="0.35">
      <c r="B156" s="2" t="s">
        <v>58</v>
      </c>
      <c r="C156">
        <v>1588</v>
      </c>
      <c r="G156" s="2" t="s">
        <v>58</v>
      </c>
      <c r="H156" s="6">
        <v>1</v>
      </c>
      <c r="J156" s="2" t="s">
        <v>58</v>
      </c>
      <c r="K156" s="7">
        <v>2.5421914357682618</v>
      </c>
      <c r="L156" s="7"/>
      <c r="M156" s="7"/>
    </row>
    <row r="158" spans="1:14" ht="20" thickBot="1" x14ac:dyDescent="0.5">
      <c r="B158" s="5" t="s">
        <v>16</v>
      </c>
    </row>
    <row r="159" spans="1:14" ht="15" thickTop="1" x14ac:dyDescent="0.35">
      <c r="A159" s="4" t="s">
        <v>80</v>
      </c>
      <c r="B159" s="1" t="s">
        <v>108</v>
      </c>
      <c r="C159" s="1" t="s">
        <v>60</v>
      </c>
      <c r="G159" s="1" t="s">
        <v>108</v>
      </c>
      <c r="H159" s="1" t="s">
        <v>60</v>
      </c>
      <c r="J159" s="1" t="s">
        <v>159</v>
      </c>
      <c r="K159" s="1" t="s">
        <v>60</v>
      </c>
      <c r="L159" s="1"/>
      <c r="M159" s="1"/>
      <c r="N159" s="1"/>
    </row>
    <row r="160" spans="1:14" x14ac:dyDescent="0.35">
      <c r="B160" s="1" t="s">
        <v>60</v>
      </c>
      <c r="C160">
        <v>2024</v>
      </c>
      <c r="G160" s="1" t="s">
        <v>60</v>
      </c>
      <c r="H160">
        <v>2024</v>
      </c>
      <c r="J160" s="1" t="s">
        <v>60</v>
      </c>
      <c r="K160">
        <v>2024</v>
      </c>
    </row>
    <row r="161" spans="1:14" x14ac:dyDescent="0.35">
      <c r="B161" s="2">
        <v>1</v>
      </c>
      <c r="C161">
        <v>272</v>
      </c>
      <c r="G161" s="2">
        <v>1</v>
      </c>
      <c r="H161" s="6">
        <v>0.17096165933375235</v>
      </c>
      <c r="J161" s="2">
        <v>1</v>
      </c>
      <c r="K161" s="7">
        <v>1</v>
      </c>
      <c r="L161" s="7"/>
      <c r="M161" s="7"/>
      <c r="N161" s="7"/>
    </row>
    <row r="162" spans="1:14" x14ac:dyDescent="0.35">
      <c r="B162" s="2">
        <v>2</v>
      </c>
      <c r="C162">
        <v>768</v>
      </c>
      <c r="G162" s="2">
        <v>2</v>
      </c>
      <c r="H162" s="6">
        <v>0.48271527341294784</v>
      </c>
      <c r="J162" s="2">
        <v>2</v>
      </c>
      <c r="K162" s="7">
        <v>2</v>
      </c>
      <c r="L162" s="7"/>
      <c r="M162" s="7"/>
      <c r="N162" s="7"/>
    </row>
    <row r="163" spans="1:14" x14ac:dyDescent="0.35">
      <c r="B163" s="2">
        <v>3</v>
      </c>
      <c r="C163">
        <v>343</v>
      </c>
      <c r="G163" s="2">
        <v>3</v>
      </c>
      <c r="H163" s="6">
        <v>0.21558768070395978</v>
      </c>
      <c r="J163" s="2">
        <v>3</v>
      </c>
      <c r="K163" s="7">
        <v>3</v>
      </c>
      <c r="L163" s="7"/>
      <c r="M163" s="7"/>
      <c r="N163" s="7"/>
    </row>
    <row r="164" spans="1:14" x14ac:dyDescent="0.35">
      <c r="B164" s="2">
        <v>4</v>
      </c>
      <c r="C164">
        <v>60</v>
      </c>
      <c r="G164" s="2">
        <v>4</v>
      </c>
      <c r="H164" s="6">
        <v>3.7712130735386547E-2</v>
      </c>
      <c r="J164" s="2">
        <v>4</v>
      </c>
      <c r="K164" s="7">
        <v>4</v>
      </c>
      <c r="L164" s="7"/>
      <c r="M164" s="7"/>
      <c r="N164" s="7"/>
    </row>
    <row r="165" spans="1:14" x14ac:dyDescent="0.35">
      <c r="B165" s="2">
        <v>5</v>
      </c>
      <c r="C165">
        <v>148</v>
      </c>
      <c r="G165" s="2">
        <v>5</v>
      </c>
      <c r="H165" s="6">
        <v>9.3023255813953487E-2</v>
      </c>
      <c r="J165" s="2">
        <v>5</v>
      </c>
      <c r="K165" s="7">
        <v>5</v>
      </c>
      <c r="L165" s="7"/>
      <c r="M165" s="7"/>
      <c r="N165" s="7"/>
    </row>
    <row r="166" spans="1:14" x14ac:dyDescent="0.35">
      <c r="B166" s="2" t="s">
        <v>373</v>
      </c>
      <c r="G166" s="2" t="s">
        <v>373</v>
      </c>
      <c r="H166" s="6">
        <v>0</v>
      </c>
      <c r="J166" s="2" t="s">
        <v>373</v>
      </c>
      <c r="K166" s="7"/>
      <c r="L166" s="7"/>
      <c r="M166" s="7"/>
      <c r="N166" s="7"/>
    </row>
    <row r="167" spans="1:14" x14ac:dyDescent="0.35">
      <c r="B167" s="2" t="s">
        <v>58</v>
      </c>
      <c r="C167">
        <v>1591</v>
      </c>
      <c r="G167" s="2" t="s">
        <v>58</v>
      </c>
      <c r="H167" s="6">
        <v>1</v>
      </c>
      <c r="J167" s="2" t="s">
        <v>58</v>
      </c>
      <c r="K167" s="7">
        <v>2.3991200502828409</v>
      </c>
      <c r="L167" s="7"/>
      <c r="M167" s="7"/>
    </row>
    <row r="170" spans="1:14" ht="20" thickBot="1" x14ac:dyDescent="0.5">
      <c r="B170" s="5" t="s">
        <v>17</v>
      </c>
    </row>
    <row r="171" spans="1:14" ht="15" thickTop="1" x14ac:dyDescent="0.35">
      <c r="A171" s="4" t="s">
        <v>81</v>
      </c>
      <c r="B171" s="1" t="s">
        <v>109</v>
      </c>
      <c r="C171" s="1" t="s">
        <v>60</v>
      </c>
      <c r="G171" s="1" t="s">
        <v>109</v>
      </c>
      <c r="H171" s="1" t="s">
        <v>60</v>
      </c>
      <c r="J171" s="1" t="s">
        <v>160</v>
      </c>
      <c r="K171" s="1" t="s">
        <v>60</v>
      </c>
      <c r="L171" s="1"/>
      <c r="M171" s="1"/>
      <c r="N171" s="1"/>
    </row>
    <row r="172" spans="1:14" x14ac:dyDescent="0.35">
      <c r="B172" s="1" t="s">
        <v>60</v>
      </c>
      <c r="C172">
        <v>2024</v>
      </c>
      <c r="G172" s="1" t="s">
        <v>60</v>
      </c>
      <c r="H172">
        <v>2024</v>
      </c>
      <c r="J172" s="1" t="s">
        <v>60</v>
      </c>
      <c r="K172">
        <v>2024</v>
      </c>
    </row>
    <row r="173" spans="1:14" x14ac:dyDescent="0.35">
      <c r="B173" s="2">
        <v>1</v>
      </c>
      <c r="C173">
        <v>309</v>
      </c>
      <c r="G173" s="2">
        <v>1</v>
      </c>
      <c r="H173" s="6">
        <v>0.19606598984771573</v>
      </c>
      <c r="J173" s="2">
        <v>1</v>
      </c>
      <c r="K173" s="7">
        <v>1</v>
      </c>
      <c r="L173" s="7"/>
      <c r="M173" s="7"/>
      <c r="N173" s="7"/>
    </row>
    <row r="174" spans="1:14" x14ac:dyDescent="0.35">
      <c r="B174" s="2">
        <v>2</v>
      </c>
      <c r="C174">
        <v>672</v>
      </c>
      <c r="G174" s="2">
        <v>2</v>
      </c>
      <c r="H174" s="6">
        <v>0.42639593908629442</v>
      </c>
      <c r="J174" s="2">
        <v>2</v>
      </c>
      <c r="K174" s="7">
        <v>2</v>
      </c>
      <c r="L174" s="7"/>
      <c r="M174" s="7"/>
      <c r="N174" s="7"/>
    </row>
    <row r="175" spans="1:14" x14ac:dyDescent="0.35">
      <c r="B175" s="2">
        <v>3</v>
      </c>
      <c r="C175">
        <v>378</v>
      </c>
      <c r="G175" s="2">
        <v>3</v>
      </c>
      <c r="H175" s="6">
        <v>0.23984771573604061</v>
      </c>
      <c r="J175" s="2">
        <v>3</v>
      </c>
      <c r="K175" s="7">
        <v>3</v>
      </c>
      <c r="L175" s="7"/>
      <c r="M175" s="7"/>
      <c r="N175" s="7"/>
    </row>
    <row r="176" spans="1:14" x14ac:dyDescent="0.35">
      <c r="B176" s="2">
        <v>4</v>
      </c>
      <c r="C176">
        <v>102</v>
      </c>
      <c r="G176" s="2">
        <v>4</v>
      </c>
      <c r="H176" s="6">
        <v>6.4720812182741116E-2</v>
      </c>
      <c r="J176" s="2">
        <v>4</v>
      </c>
      <c r="K176" s="7">
        <v>4</v>
      </c>
      <c r="L176" s="7"/>
      <c r="M176" s="7"/>
      <c r="N176" s="7"/>
    </row>
    <row r="177" spans="1:14" x14ac:dyDescent="0.35">
      <c r="B177" s="2">
        <v>5</v>
      </c>
      <c r="C177">
        <v>115</v>
      </c>
      <c r="G177" s="2">
        <v>5</v>
      </c>
      <c r="H177" s="6">
        <v>7.2969543147208119E-2</v>
      </c>
      <c r="J177" s="2">
        <v>5</v>
      </c>
      <c r="K177" s="7">
        <v>5</v>
      </c>
      <c r="L177" s="7"/>
      <c r="M177" s="7"/>
      <c r="N177" s="7"/>
    </row>
    <row r="178" spans="1:14" x14ac:dyDescent="0.35">
      <c r="B178" s="2" t="s">
        <v>373</v>
      </c>
      <c r="G178" s="2" t="s">
        <v>373</v>
      </c>
      <c r="H178" s="6">
        <v>0</v>
      </c>
      <c r="J178" s="2" t="s">
        <v>373</v>
      </c>
      <c r="K178" s="7"/>
      <c r="L178" s="7"/>
      <c r="M178" s="7"/>
      <c r="N178" s="7"/>
    </row>
    <row r="179" spans="1:14" x14ac:dyDescent="0.35">
      <c r="B179" s="2" t="s">
        <v>58</v>
      </c>
      <c r="C179">
        <v>1576</v>
      </c>
      <c r="G179" s="2" t="s">
        <v>58</v>
      </c>
      <c r="H179" s="6">
        <v>1</v>
      </c>
      <c r="J179" s="2" t="s">
        <v>58</v>
      </c>
      <c r="K179" s="7">
        <v>2.3921319796954315</v>
      </c>
      <c r="L179" s="7"/>
      <c r="M179" s="7"/>
    </row>
    <row r="182" spans="1:14" ht="20" thickBot="1" x14ac:dyDescent="0.5">
      <c r="B182" s="5" t="s">
        <v>18</v>
      </c>
    </row>
    <row r="183" spans="1:14" ht="15" thickTop="1" x14ac:dyDescent="0.35">
      <c r="A183" s="4" t="s">
        <v>82</v>
      </c>
      <c r="B183" s="1" t="s">
        <v>110</v>
      </c>
      <c r="C183" s="1" t="s">
        <v>60</v>
      </c>
      <c r="G183" s="1" t="s">
        <v>110</v>
      </c>
      <c r="H183" s="1" t="s">
        <v>60</v>
      </c>
      <c r="J183" s="1" t="s">
        <v>161</v>
      </c>
      <c r="K183" s="1" t="s">
        <v>60</v>
      </c>
      <c r="L183" s="1"/>
      <c r="M183" s="1"/>
      <c r="N183" s="1"/>
    </row>
    <row r="184" spans="1:14" x14ac:dyDescent="0.35">
      <c r="B184" s="1" t="s">
        <v>60</v>
      </c>
      <c r="C184">
        <v>2024</v>
      </c>
      <c r="G184" s="1" t="s">
        <v>60</v>
      </c>
      <c r="H184">
        <v>2024</v>
      </c>
      <c r="J184" s="1" t="s">
        <v>60</v>
      </c>
      <c r="K184">
        <v>2024</v>
      </c>
    </row>
    <row r="185" spans="1:14" x14ac:dyDescent="0.35">
      <c r="B185" s="2">
        <v>1</v>
      </c>
      <c r="C185">
        <v>688</v>
      </c>
      <c r="G185" s="2">
        <v>1</v>
      </c>
      <c r="H185" s="6">
        <v>0.43434343434343436</v>
      </c>
      <c r="J185" s="2">
        <v>1</v>
      </c>
      <c r="K185" s="7">
        <v>1</v>
      </c>
      <c r="L185" s="7"/>
      <c r="M185" s="7"/>
      <c r="N185" s="7"/>
    </row>
    <row r="186" spans="1:14" x14ac:dyDescent="0.35">
      <c r="B186" s="2">
        <v>2</v>
      </c>
      <c r="C186">
        <v>341</v>
      </c>
      <c r="G186" s="2">
        <v>2</v>
      </c>
      <c r="H186" s="6">
        <v>0.21527777777777779</v>
      </c>
      <c r="J186" s="2">
        <v>2</v>
      </c>
      <c r="K186" s="7">
        <v>2</v>
      </c>
      <c r="L186" s="7"/>
      <c r="M186" s="7"/>
      <c r="N186" s="7"/>
    </row>
    <row r="187" spans="1:14" x14ac:dyDescent="0.35">
      <c r="B187" s="2">
        <v>3</v>
      </c>
      <c r="C187">
        <v>292</v>
      </c>
      <c r="G187" s="2">
        <v>3</v>
      </c>
      <c r="H187" s="6">
        <v>0.18434343434343434</v>
      </c>
      <c r="J187" s="2">
        <v>3</v>
      </c>
      <c r="K187" s="7">
        <v>3</v>
      </c>
      <c r="L187" s="7"/>
      <c r="M187" s="7"/>
      <c r="N187" s="7"/>
    </row>
    <row r="188" spans="1:14" x14ac:dyDescent="0.35">
      <c r="B188" s="2">
        <v>4</v>
      </c>
      <c r="C188">
        <v>175</v>
      </c>
      <c r="G188" s="2">
        <v>4</v>
      </c>
      <c r="H188" s="6">
        <v>0.11047979797979798</v>
      </c>
      <c r="J188" s="2">
        <v>4</v>
      </c>
      <c r="K188" s="7">
        <v>4</v>
      </c>
      <c r="L188" s="7"/>
      <c r="M188" s="7"/>
      <c r="N188" s="7"/>
    </row>
    <row r="189" spans="1:14" x14ac:dyDescent="0.35">
      <c r="B189" s="2">
        <v>5</v>
      </c>
      <c r="C189">
        <v>88</v>
      </c>
      <c r="G189" s="2">
        <v>5</v>
      </c>
      <c r="H189" s="6">
        <v>5.5555555555555552E-2</v>
      </c>
      <c r="J189" s="2">
        <v>5</v>
      </c>
      <c r="K189" s="7">
        <v>5</v>
      </c>
      <c r="L189" s="7"/>
      <c r="M189" s="7"/>
      <c r="N189" s="7"/>
    </row>
    <row r="190" spans="1:14" x14ac:dyDescent="0.35">
      <c r="B190" s="2" t="s">
        <v>373</v>
      </c>
      <c r="G190" s="2" t="s">
        <v>373</v>
      </c>
      <c r="H190" s="6">
        <v>0</v>
      </c>
      <c r="J190" s="2" t="s">
        <v>373</v>
      </c>
      <c r="K190" s="7"/>
      <c r="L190" s="7"/>
      <c r="M190" s="7"/>
      <c r="N190" s="7"/>
    </row>
    <row r="191" spans="1:14" x14ac:dyDescent="0.35">
      <c r="B191" s="2" t="s">
        <v>58</v>
      </c>
      <c r="C191">
        <v>1584</v>
      </c>
      <c r="G191" s="2" t="s">
        <v>58</v>
      </c>
      <c r="H191" s="6">
        <v>1</v>
      </c>
      <c r="J191" s="2" t="s">
        <v>58</v>
      </c>
      <c r="K191" s="7">
        <v>2.1376262626262625</v>
      </c>
      <c r="L191" s="7"/>
      <c r="M191" s="7"/>
    </row>
    <row r="194" spans="1:14" ht="20" thickBot="1" x14ac:dyDescent="0.5">
      <c r="B194" s="5" t="s">
        <v>19</v>
      </c>
    </row>
    <row r="195" spans="1:14" ht="15" thickTop="1" x14ac:dyDescent="0.35">
      <c r="A195" s="4" t="s">
        <v>83</v>
      </c>
      <c r="B195" s="1" t="s">
        <v>111</v>
      </c>
      <c r="C195" s="1" t="s">
        <v>60</v>
      </c>
      <c r="G195" s="1" t="s">
        <v>111</v>
      </c>
      <c r="H195" s="1" t="s">
        <v>60</v>
      </c>
      <c r="J195" s="1" t="s">
        <v>162</v>
      </c>
      <c r="K195" s="1" t="s">
        <v>60</v>
      </c>
      <c r="L195" s="1"/>
      <c r="M195" s="1"/>
      <c r="N195" s="1"/>
    </row>
    <row r="196" spans="1:14" x14ac:dyDescent="0.35">
      <c r="B196" s="1" t="s">
        <v>60</v>
      </c>
      <c r="C196">
        <v>2024</v>
      </c>
      <c r="G196" s="1" t="s">
        <v>60</v>
      </c>
      <c r="H196">
        <v>2024</v>
      </c>
      <c r="J196" s="1" t="s">
        <v>60</v>
      </c>
      <c r="K196">
        <v>2024</v>
      </c>
    </row>
    <row r="197" spans="1:14" x14ac:dyDescent="0.35">
      <c r="B197" s="2">
        <v>1</v>
      </c>
      <c r="C197">
        <v>710</v>
      </c>
      <c r="G197" s="2">
        <v>1</v>
      </c>
      <c r="H197" s="6">
        <v>0.44993662864385298</v>
      </c>
      <c r="J197" s="2">
        <v>1</v>
      </c>
      <c r="K197" s="7">
        <v>1</v>
      </c>
      <c r="L197" s="7"/>
      <c r="M197" s="7"/>
      <c r="N197" s="7"/>
    </row>
    <row r="198" spans="1:14" x14ac:dyDescent="0.35">
      <c r="B198" s="2">
        <v>2</v>
      </c>
      <c r="C198">
        <v>388</v>
      </c>
      <c r="G198" s="2">
        <v>2</v>
      </c>
      <c r="H198" s="6">
        <v>0.24588086185044361</v>
      </c>
      <c r="J198" s="2">
        <v>2</v>
      </c>
      <c r="K198" s="7">
        <v>2</v>
      </c>
      <c r="L198" s="7"/>
      <c r="M198" s="7"/>
      <c r="N198" s="7"/>
    </row>
    <row r="199" spans="1:14" x14ac:dyDescent="0.35">
      <c r="B199" s="2">
        <v>3</v>
      </c>
      <c r="C199">
        <v>238</v>
      </c>
      <c r="G199" s="2">
        <v>3</v>
      </c>
      <c r="H199" s="6">
        <v>0.15082382762991128</v>
      </c>
      <c r="J199" s="2">
        <v>3</v>
      </c>
      <c r="K199" s="7">
        <v>3</v>
      </c>
      <c r="L199" s="7"/>
      <c r="M199" s="7"/>
      <c r="N199" s="7"/>
    </row>
    <row r="200" spans="1:14" x14ac:dyDescent="0.35">
      <c r="B200" s="2">
        <v>4</v>
      </c>
      <c r="C200">
        <v>99</v>
      </c>
      <c r="G200" s="2">
        <v>4</v>
      </c>
      <c r="H200" s="6">
        <v>6.2737642585551326E-2</v>
      </c>
      <c r="J200" s="2">
        <v>4</v>
      </c>
      <c r="K200" s="7">
        <v>4</v>
      </c>
      <c r="L200" s="7"/>
      <c r="M200" s="7"/>
      <c r="N200" s="7"/>
    </row>
    <row r="201" spans="1:14" x14ac:dyDescent="0.35">
      <c r="B201" s="2">
        <v>5</v>
      </c>
      <c r="C201">
        <v>57</v>
      </c>
      <c r="G201" s="2">
        <v>5</v>
      </c>
      <c r="H201" s="6">
        <v>3.6121673003802278E-2</v>
      </c>
      <c r="J201" s="2">
        <v>5</v>
      </c>
      <c r="K201" s="7">
        <v>5</v>
      </c>
      <c r="L201" s="7"/>
      <c r="M201" s="7"/>
      <c r="N201" s="7"/>
    </row>
    <row r="202" spans="1:14" x14ac:dyDescent="0.35">
      <c r="B202" s="2">
        <v>6</v>
      </c>
      <c r="C202">
        <v>86</v>
      </c>
      <c r="G202" s="2">
        <v>6</v>
      </c>
      <c r="H202" s="6">
        <v>5.4499366286438533E-2</v>
      </c>
      <c r="J202" s="2">
        <v>6</v>
      </c>
      <c r="K202" s="7">
        <v>6</v>
      </c>
      <c r="L202" s="7"/>
      <c r="M202" s="7"/>
      <c r="N202" s="7"/>
    </row>
    <row r="203" spans="1:14" x14ac:dyDescent="0.35">
      <c r="B203" s="2" t="s">
        <v>373</v>
      </c>
      <c r="G203" s="2" t="s">
        <v>373</v>
      </c>
      <c r="H203" s="6">
        <v>0</v>
      </c>
      <c r="J203" s="2" t="s">
        <v>373</v>
      </c>
      <c r="K203" s="7"/>
      <c r="L203" s="7"/>
      <c r="M203" s="7"/>
    </row>
    <row r="204" spans="1:14" x14ac:dyDescent="0.35">
      <c r="B204" s="2" t="s">
        <v>58</v>
      </c>
      <c r="C204">
        <v>1578</v>
      </c>
      <c r="G204" s="2" t="s">
        <v>58</v>
      </c>
      <c r="H204" s="6">
        <v>1</v>
      </c>
      <c r="J204" s="2" t="s">
        <v>58</v>
      </c>
      <c r="K204" s="7">
        <v>2.1527249683143221</v>
      </c>
      <c r="L204" s="7"/>
      <c r="M204" s="7"/>
    </row>
    <row r="206" spans="1:14" ht="20" thickBot="1" x14ac:dyDescent="0.5">
      <c r="B206" s="5" t="s">
        <v>20</v>
      </c>
    </row>
    <row r="207" spans="1:14" ht="15" thickTop="1" x14ac:dyDescent="0.35">
      <c r="A207" s="4" t="s">
        <v>84</v>
      </c>
      <c r="B207" s="1" t="s">
        <v>112</v>
      </c>
      <c r="C207" s="1" t="s">
        <v>60</v>
      </c>
      <c r="G207" s="1" t="s">
        <v>112</v>
      </c>
      <c r="H207" s="1" t="s">
        <v>60</v>
      </c>
      <c r="J207" s="1" t="s">
        <v>163</v>
      </c>
      <c r="K207" s="1" t="s">
        <v>60</v>
      </c>
      <c r="L207" s="1"/>
      <c r="M207" s="1"/>
      <c r="N207" s="1"/>
    </row>
    <row r="208" spans="1:14" x14ac:dyDescent="0.35">
      <c r="B208" s="1" t="s">
        <v>60</v>
      </c>
      <c r="C208">
        <v>2024</v>
      </c>
      <c r="G208" s="1" t="s">
        <v>60</v>
      </c>
      <c r="H208">
        <v>2024</v>
      </c>
      <c r="J208" s="1" t="s">
        <v>60</v>
      </c>
      <c r="K208">
        <v>2024</v>
      </c>
    </row>
    <row r="209" spans="1:14" x14ac:dyDescent="0.35">
      <c r="B209" s="2">
        <v>1</v>
      </c>
      <c r="C209">
        <v>316</v>
      </c>
      <c r="G209" s="2">
        <v>1</v>
      </c>
      <c r="H209" s="6">
        <v>0.20012666244458518</v>
      </c>
      <c r="J209" s="2">
        <v>1</v>
      </c>
      <c r="K209" s="7">
        <v>1</v>
      </c>
      <c r="L209" s="7"/>
      <c r="M209" s="7"/>
      <c r="N209" s="7"/>
    </row>
    <row r="210" spans="1:14" x14ac:dyDescent="0.35">
      <c r="B210" s="2">
        <v>2</v>
      </c>
      <c r="C210">
        <v>849</v>
      </c>
      <c r="G210" s="2">
        <v>2</v>
      </c>
      <c r="H210" s="6">
        <v>0.53768207726409123</v>
      </c>
      <c r="J210" s="2">
        <v>2</v>
      </c>
      <c r="K210" s="7">
        <v>2</v>
      </c>
      <c r="L210" s="7"/>
      <c r="M210" s="7"/>
      <c r="N210" s="7"/>
    </row>
    <row r="211" spans="1:14" x14ac:dyDescent="0.35">
      <c r="B211" s="2">
        <v>3</v>
      </c>
      <c r="C211">
        <v>218</v>
      </c>
      <c r="G211" s="2">
        <v>3</v>
      </c>
      <c r="H211" s="6">
        <v>0.13806206459784673</v>
      </c>
      <c r="J211" s="2">
        <v>3</v>
      </c>
      <c r="K211" s="7">
        <v>3</v>
      </c>
      <c r="L211" s="7"/>
      <c r="M211" s="7"/>
      <c r="N211" s="7"/>
    </row>
    <row r="212" spans="1:14" x14ac:dyDescent="0.35">
      <c r="B212" s="2">
        <v>4</v>
      </c>
      <c r="C212">
        <v>33</v>
      </c>
      <c r="G212" s="2">
        <v>4</v>
      </c>
      <c r="H212" s="6">
        <v>2.089930335655478E-2</v>
      </c>
      <c r="J212" s="2">
        <v>4</v>
      </c>
      <c r="K212" s="7">
        <v>4</v>
      </c>
      <c r="L212" s="7"/>
      <c r="M212" s="7"/>
      <c r="N212" s="7"/>
    </row>
    <row r="213" spans="1:14" x14ac:dyDescent="0.35">
      <c r="B213" s="2">
        <v>5</v>
      </c>
      <c r="C213">
        <v>163</v>
      </c>
      <c r="G213" s="2">
        <v>5</v>
      </c>
      <c r="H213" s="6">
        <v>0.1032298923369221</v>
      </c>
      <c r="J213" s="2">
        <v>5</v>
      </c>
      <c r="K213" s="7">
        <v>5</v>
      </c>
      <c r="L213" s="7"/>
      <c r="M213" s="7"/>
      <c r="N213" s="7"/>
    </row>
    <row r="214" spans="1:14" x14ac:dyDescent="0.35">
      <c r="B214" s="2" t="s">
        <v>373</v>
      </c>
      <c r="G214" s="2" t="s">
        <v>373</v>
      </c>
      <c r="H214" s="6">
        <v>0</v>
      </c>
      <c r="J214" s="2" t="s">
        <v>373</v>
      </c>
      <c r="K214" s="7"/>
      <c r="L214" s="7"/>
      <c r="M214" s="7"/>
      <c r="N214" s="7"/>
    </row>
    <row r="215" spans="1:14" x14ac:dyDescent="0.35">
      <c r="B215" s="2" t="s">
        <v>58</v>
      </c>
      <c r="C215">
        <v>1579</v>
      </c>
      <c r="G215" s="2" t="s">
        <v>58</v>
      </c>
      <c r="H215" s="6">
        <v>1</v>
      </c>
      <c r="J215" s="2" t="s">
        <v>58</v>
      </c>
      <c r="K215" s="7">
        <v>2.2894236858771375</v>
      </c>
      <c r="L215" s="7"/>
      <c r="M215" s="7"/>
    </row>
    <row r="218" spans="1:14" ht="20" thickBot="1" x14ac:dyDescent="0.5">
      <c r="B218" s="5" t="s">
        <v>21</v>
      </c>
    </row>
    <row r="219" spans="1:14" ht="15" thickTop="1" x14ac:dyDescent="0.35">
      <c r="A219" s="4" t="s">
        <v>85</v>
      </c>
      <c r="B219" s="1" t="s">
        <v>113</v>
      </c>
      <c r="C219" s="1" t="s">
        <v>60</v>
      </c>
      <c r="G219" s="1" t="s">
        <v>113</v>
      </c>
      <c r="H219" s="1" t="s">
        <v>60</v>
      </c>
      <c r="J219" s="1" t="s">
        <v>164</v>
      </c>
      <c r="K219" s="1" t="s">
        <v>60</v>
      </c>
      <c r="L219" s="1"/>
      <c r="M219" s="1"/>
      <c r="N219" s="1"/>
    </row>
    <row r="220" spans="1:14" x14ac:dyDescent="0.35">
      <c r="B220" s="1" t="s">
        <v>60</v>
      </c>
      <c r="C220">
        <v>2024</v>
      </c>
      <c r="G220" s="1" t="s">
        <v>60</v>
      </c>
      <c r="H220">
        <v>2024</v>
      </c>
      <c r="J220" s="1" t="s">
        <v>60</v>
      </c>
      <c r="K220">
        <v>2024</v>
      </c>
    </row>
    <row r="221" spans="1:14" x14ac:dyDescent="0.35">
      <c r="B221" s="2">
        <v>1</v>
      </c>
      <c r="C221">
        <v>269</v>
      </c>
      <c r="G221" s="2">
        <v>1</v>
      </c>
      <c r="H221" s="6">
        <v>0.17265725288831835</v>
      </c>
      <c r="J221" s="2">
        <v>1</v>
      </c>
      <c r="K221" s="7">
        <v>1</v>
      </c>
      <c r="L221" s="7"/>
      <c r="M221" s="7"/>
      <c r="N221" s="7"/>
    </row>
    <row r="222" spans="1:14" x14ac:dyDescent="0.35">
      <c r="B222" s="2">
        <v>2</v>
      </c>
      <c r="C222">
        <v>810</v>
      </c>
      <c r="G222" s="2">
        <v>2</v>
      </c>
      <c r="H222" s="6">
        <v>0.51989730423620029</v>
      </c>
      <c r="J222" s="2">
        <v>2</v>
      </c>
      <c r="K222" s="7">
        <v>2</v>
      </c>
      <c r="L222" s="7"/>
      <c r="M222" s="7"/>
      <c r="N222" s="7"/>
    </row>
    <row r="223" spans="1:14" x14ac:dyDescent="0.35">
      <c r="B223" s="2">
        <v>3</v>
      </c>
      <c r="C223">
        <v>274</v>
      </c>
      <c r="G223" s="2">
        <v>3</v>
      </c>
      <c r="H223" s="6">
        <v>0.17586649550706032</v>
      </c>
      <c r="J223" s="2">
        <v>3</v>
      </c>
      <c r="K223" s="7">
        <v>3</v>
      </c>
      <c r="L223" s="7"/>
      <c r="M223" s="7"/>
      <c r="N223" s="7"/>
    </row>
    <row r="224" spans="1:14" x14ac:dyDescent="0.35">
      <c r="B224" s="2">
        <v>4</v>
      </c>
      <c r="C224">
        <v>75</v>
      </c>
      <c r="G224" s="2">
        <v>4</v>
      </c>
      <c r="H224" s="6">
        <v>4.8138639281129651E-2</v>
      </c>
      <c r="J224" s="2">
        <v>4</v>
      </c>
      <c r="K224" s="7">
        <v>4</v>
      </c>
      <c r="L224" s="7"/>
      <c r="M224" s="7"/>
      <c r="N224" s="7"/>
    </row>
    <row r="225" spans="1:14" x14ac:dyDescent="0.35">
      <c r="B225" s="2">
        <v>5</v>
      </c>
      <c r="C225">
        <v>130</v>
      </c>
      <c r="G225" s="2">
        <v>5</v>
      </c>
      <c r="H225" s="6">
        <v>8.3440308087291401E-2</v>
      </c>
      <c r="J225" s="2">
        <v>5</v>
      </c>
      <c r="K225" s="7">
        <v>5</v>
      </c>
      <c r="L225" s="7"/>
      <c r="M225" s="7"/>
      <c r="N225" s="7"/>
    </row>
    <row r="226" spans="1:14" x14ac:dyDescent="0.35">
      <c r="B226" s="2" t="s">
        <v>373</v>
      </c>
      <c r="G226" s="2" t="s">
        <v>373</v>
      </c>
      <c r="H226" s="6">
        <v>0</v>
      </c>
      <c r="J226" s="2" t="s">
        <v>373</v>
      </c>
      <c r="K226" s="7"/>
      <c r="L226" s="7"/>
      <c r="M226" s="7"/>
      <c r="N226" s="7"/>
    </row>
    <row r="227" spans="1:14" x14ac:dyDescent="0.35">
      <c r="B227" s="2" t="s">
        <v>58</v>
      </c>
      <c r="C227">
        <v>1558</v>
      </c>
      <c r="G227" s="2" t="s">
        <v>58</v>
      </c>
      <c r="H227" s="6">
        <v>1</v>
      </c>
      <c r="J227" s="2" t="s">
        <v>58</v>
      </c>
      <c r="K227" s="7">
        <v>2.3498074454428757</v>
      </c>
      <c r="L227" s="7"/>
      <c r="M227" s="7"/>
    </row>
    <row r="230" spans="1:14" ht="20" thickBot="1" x14ac:dyDescent="0.5">
      <c r="B230" s="5" t="s">
        <v>22</v>
      </c>
    </row>
    <row r="231" spans="1:14" ht="15" thickTop="1" x14ac:dyDescent="0.35">
      <c r="A231" s="4" t="s">
        <v>86</v>
      </c>
      <c r="B231" s="1" t="s">
        <v>114</v>
      </c>
      <c r="C231" s="1" t="s">
        <v>60</v>
      </c>
      <c r="G231" s="1" t="s">
        <v>114</v>
      </c>
      <c r="H231" s="1" t="s">
        <v>60</v>
      </c>
      <c r="J231" s="1" t="s">
        <v>165</v>
      </c>
      <c r="K231" s="1" t="s">
        <v>60</v>
      </c>
      <c r="L231" s="1"/>
      <c r="M231" s="1"/>
      <c r="N231" s="1"/>
    </row>
    <row r="232" spans="1:14" x14ac:dyDescent="0.35">
      <c r="B232" s="1" t="s">
        <v>60</v>
      </c>
      <c r="C232">
        <v>2024</v>
      </c>
      <c r="G232" s="1" t="s">
        <v>60</v>
      </c>
      <c r="H232">
        <v>2024</v>
      </c>
      <c r="J232" s="1" t="s">
        <v>60</v>
      </c>
      <c r="K232">
        <v>2024</v>
      </c>
    </row>
    <row r="233" spans="1:14" x14ac:dyDescent="0.35">
      <c r="B233" s="2">
        <v>1</v>
      </c>
      <c r="C233">
        <v>205</v>
      </c>
      <c r="G233" s="2">
        <v>1</v>
      </c>
      <c r="H233" s="6">
        <v>0.13049013367281986</v>
      </c>
      <c r="J233" s="2">
        <v>1</v>
      </c>
      <c r="K233" s="7">
        <v>1</v>
      </c>
      <c r="L233" s="7"/>
      <c r="M233" s="7"/>
      <c r="N233" s="7"/>
    </row>
    <row r="234" spans="1:14" x14ac:dyDescent="0.35">
      <c r="B234" s="2">
        <v>2</v>
      </c>
      <c r="C234">
        <v>638</v>
      </c>
      <c r="G234" s="2">
        <v>2</v>
      </c>
      <c r="H234" s="6">
        <v>0.40611075747931252</v>
      </c>
      <c r="J234" s="2">
        <v>2</v>
      </c>
      <c r="K234" s="7">
        <v>2</v>
      </c>
      <c r="L234" s="7"/>
      <c r="M234" s="7"/>
      <c r="N234" s="7"/>
    </row>
    <row r="235" spans="1:14" x14ac:dyDescent="0.35">
      <c r="B235" s="2">
        <v>3</v>
      </c>
      <c r="C235">
        <v>467</v>
      </c>
      <c r="G235" s="2">
        <v>3</v>
      </c>
      <c r="H235" s="6">
        <v>0.29726288987905791</v>
      </c>
      <c r="J235" s="2">
        <v>3</v>
      </c>
      <c r="K235" s="7">
        <v>3</v>
      </c>
      <c r="L235" s="7"/>
      <c r="M235" s="7"/>
      <c r="N235" s="7"/>
    </row>
    <row r="236" spans="1:14" x14ac:dyDescent="0.35">
      <c r="B236" s="2">
        <v>4</v>
      </c>
      <c r="C236">
        <v>156</v>
      </c>
      <c r="G236" s="2">
        <v>4</v>
      </c>
      <c r="H236" s="6">
        <v>9.9299809038828776E-2</v>
      </c>
      <c r="J236" s="2">
        <v>4</v>
      </c>
      <c r="K236" s="7">
        <v>4</v>
      </c>
      <c r="L236" s="7"/>
      <c r="M236" s="7"/>
      <c r="N236" s="7"/>
    </row>
    <row r="237" spans="1:14" x14ac:dyDescent="0.35">
      <c r="B237" s="2">
        <v>5</v>
      </c>
      <c r="C237">
        <v>105</v>
      </c>
      <c r="G237" s="2">
        <v>5</v>
      </c>
      <c r="H237" s="6">
        <v>6.6836409929980897E-2</v>
      </c>
      <c r="J237" s="2">
        <v>5</v>
      </c>
      <c r="K237" s="7">
        <v>5</v>
      </c>
      <c r="L237" s="7"/>
      <c r="M237" s="7"/>
      <c r="N237" s="7"/>
    </row>
    <row r="238" spans="1:14" x14ac:dyDescent="0.35">
      <c r="B238" s="2" t="s">
        <v>373</v>
      </c>
      <c r="G238" s="2" t="s">
        <v>373</v>
      </c>
      <c r="H238" s="6">
        <v>0</v>
      </c>
      <c r="J238" s="2" t="s">
        <v>373</v>
      </c>
      <c r="K238" s="7"/>
      <c r="L238" s="7"/>
      <c r="M238" s="7"/>
      <c r="N238" s="7"/>
    </row>
    <row r="239" spans="1:14" x14ac:dyDescent="0.35">
      <c r="B239" s="2" t="s">
        <v>58</v>
      </c>
      <c r="C239">
        <v>1571</v>
      </c>
      <c r="G239" s="2" t="s">
        <v>58</v>
      </c>
      <c r="H239" s="6">
        <v>1</v>
      </c>
      <c r="J239" s="2" t="s">
        <v>58</v>
      </c>
      <c r="K239" s="7">
        <v>2.5658816040738381</v>
      </c>
      <c r="L239" s="7"/>
      <c r="M239" s="7"/>
    </row>
    <row r="242" spans="1:14" ht="20" thickBot="1" x14ac:dyDescent="0.5">
      <c r="B242" s="5" t="s">
        <v>23</v>
      </c>
    </row>
    <row r="243" spans="1:14" ht="15" thickTop="1" x14ac:dyDescent="0.35">
      <c r="A243" s="4" t="s">
        <v>92</v>
      </c>
      <c r="B243" s="1" t="s">
        <v>115</v>
      </c>
      <c r="C243" s="1" t="s">
        <v>60</v>
      </c>
      <c r="G243" s="1" t="s">
        <v>115</v>
      </c>
      <c r="H243" s="1" t="s">
        <v>60</v>
      </c>
      <c r="J243" s="1" t="s">
        <v>166</v>
      </c>
      <c r="K243" s="1" t="s">
        <v>60</v>
      </c>
      <c r="L243" s="1"/>
      <c r="M243" s="1"/>
      <c r="N243" s="1"/>
    </row>
    <row r="244" spans="1:14" x14ac:dyDescent="0.35">
      <c r="B244" s="1" t="s">
        <v>60</v>
      </c>
      <c r="C244">
        <v>2024</v>
      </c>
      <c r="G244" s="1" t="s">
        <v>60</v>
      </c>
      <c r="H244">
        <v>2024</v>
      </c>
      <c r="J244" s="1" t="s">
        <v>60</v>
      </c>
      <c r="K244">
        <v>2024</v>
      </c>
    </row>
    <row r="245" spans="1:14" x14ac:dyDescent="0.35">
      <c r="B245" s="2">
        <v>1</v>
      </c>
      <c r="C245">
        <v>271</v>
      </c>
      <c r="G245" s="2">
        <v>1</v>
      </c>
      <c r="H245" s="6">
        <v>0.17371794871794871</v>
      </c>
      <c r="J245" s="2">
        <v>1</v>
      </c>
      <c r="K245" s="7">
        <v>1</v>
      </c>
      <c r="L245" s="7"/>
      <c r="M245" s="7"/>
      <c r="N245" s="7"/>
    </row>
    <row r="246" spans="1:14" x14ac:dyDescent="0.35">
      <c r="B246" s="2">
        <v>2</v>
      </c>
      <c r="C246">
        <v>612</v>
      </c>
      <c r="G246" s="2">
        <v>2</v>
      </c>
      <c r="H246" s="6">
        <v>0.3923076923076923</v>
      </c>
      <c r="J246" s="2">
        <v>2</v>
      </c>
      <c r="K246" s="7">
        <v>2</v>
      </c>
      <c r="L246" s="7"/>
      <c r="M246" s="7"/>
      <c r="N246" s="7"/>
    </row>
    <row r="247" spans="1:14" x14ac:dyDescent="0.35">
      <c r="B247" s="2">
        <v>3</v>
      </c>
      <c r="C247">
        <v>387</v>
      </c>
      <c r="G247" s="2">
        <v>3</v>
      </c>
      <c r="H247" s="6">
        <v>0.24807692307692308</v>
      </c>
      <c r="J247" s="2">
        <v>3</v>
      </c>
      <c r="K247" s="7">
        <v>3</v>
      </c>
      <c r="L247" s="7"/>
      <c r="M247" s="7"/>
      <c r="N247" s="7"/>
    </row>
    <row r="248" spans="1:14" x14ac:dyDescent="0.35">
      <c r="B248" s="2">
        <v>4</v>
      </c>
      <c r="C248">
        <v>140</v>
      </c>
      <c r="G248" s="2">
        <v>4</v>
      </c>
      <c r="H248" s="6">
        <v>8.9743589743589744E-2</v>
      </c>
      <c r="J248" s="2">
        <v>4</v>
      </c>
      <c r="K248" s="7">
        <v>4</v>
      </c>
      <c r="L248" s="7"/>
      <c r="M248" s="7"/>
      <c r="N248" s="7"/>
    </row>
    <row r="249" spans="1:14" x14ac:dyDescent="0.35">
      <c r="B249" s="2">
        <v>5</v>
      </c>
      <c r="C249">
        <v>150</v>
      </c>
      <c r="G249" s="2">
        <v>5</v>
      </c>
      <c r="H249" s="6">
        <v>9.6153846153846159E-2</v>
      </c>
      <c r="J249" s="2">
        <v>5</v>
      </c>
      <c r="K249" s="7">
        <v>5</v>
      </c>
      <c r="L249" s="7"/>
      <c r="M249" s="7"/>
      <c r="N249" s="7"/>
    </row>
    <row r="250" spans="1:14" x14ac:dyDescent="0.35">
      <c r="B250" s="2" t="s">
        <v>373</v>
      </c>
      <c r="G250" s="2" t="s">
        <v>373</v>
      </c>
      <c r="H250" s="6">
        <v>0</v>
      </c>
      <c r="J250" s="2" t="s">
        <v>373</v>
      </c>
      <c r="K250" s="7"/>
      <c r="L250" s="7"/>
      <c r="M250" s="7"/>
      <c r="N250" s="7"/>
    </row>
    <row r="251" spans="1:14" x14ac:dyDescent="0.35">
      <c r="B251" s="2" t="s">
        <v>58</v>
      </c>
      <c r="C251">
        <v>1560</v>
      </c>
      <c r="G251" s="2" t="s">
        <v>58</v>
      </c>
      <c r="H251" s="6">
        <v>1</v>
      </c>
      <c r="J251" s="2" t="s">
        <v>58</v>
      </c>
      <c r="K251" s="7">
        <v>2.5423076923076922</v>
      </c>
      <c r="L251" s="7"/>
      <c r="M251" s="7"/>
    </row>
    <row r="254" spans="1:14" ht="20" thickBot="1" x14ac:dyDescent="0.5">
      <c r="B254" s="5" t="s">
        <v>24</v>
      </c>
    </row>
    <row r="255" spans="1:14" ht="15" thickTop="1" x14ac:dyDescent="0.35">
      <c r="A255" s="4" t="s">
        <v>93</v>
      </c>
      <c r="B255" s="1" t="s">
        <v>138</v>
      </c>
      <c r="C255" s="1" t="s">
        <v>60</v>
      </c>
      <c r="G255" s="1" t="s">
        <v>138</v>
      </c>
      <c r="H255" s="1" t="s">
        <v>60</v>
      </c>
      <c r="J255" s="1" t="s">
        <v>167</v>
      </c>
      <c r="K255" s="1" t="s">
        <v>60</v>
      </c>
      <c r="L255" s="1"/>
      <c r="M255" s="1"/>
      <c r="N255" s="1"/>
    </row>
    <row r="256" spans="1:14" x14ac:dyDescent="0.35">
      <c r="B256" s="1" t="s">
        <v>60</v>
      </c>
      <c r="C256">
        <v>2024</v>
      </c>
      <c r="G256" s="1" t="s">
        <v>60</v>
      </c>
      <c r="H256">
        <v>2024</v>
      </c>
      <c r="J256" s="1" t="s">
        <v>60</v>
      </c>
      <c r="K256">
        <v>2024</v>
      </c>
    </row>
    <row r="257" spans="1:14" x14ac:dyDescent="0.35">
      <c r="B257" s="2">
        <v>1</v>
      </c>
      <c r="C257">
        <v>124</v>
      </c>
      <c r="G257" s="2">
        <v>1</v>
      </c>
      <c r="H257" s="6">
        <v>7.8233438485804413E-2</v>
      </c>
      <c r="J257" s="2">
        <v>1</v>
      </c>
      <c r="K257" s="7">
        <v>1</v>
      </c>
      <c r="L257" s="7"/>
      <c r="M257" s="7"/>
      <c r="N257" s="7"/>
    </row>
    <row r="258" spans="1:14" x14ac:dyDescent="0.35">
      <c r="B258" s="2">
        <v>2</v>
      </c>
      <c r="C258">
        <v>569</v>
      </c>
      <c r="G258" s="2">
        <v>2</v>
      </c>
      <c r="H258" s="6">
        <v>0.35899053627760252</v>
      </c>
      <c r="J258" s="2">
        <v>2</v>
      </c>
      <c r="K258" s="7">
        <v>2</v>
      </c>
      <c r="L258" s="7"/>
      <c r="M258" s="7"/>
      <c r="N258" s="7"/>
    </row>
    <row r="259" spans="1:14" x14ac:dyDescent="0.35">
      <c r="B259" s="2">
        <v>3</v>
      </c>
      <c r="C259">
        <v>584</v>
      </c>
      <c r="G259" s="2">
        <v>3</v>
      </c>
      <c r="H259" s="6">
        <v>0.36845425867507886</v>
      </c>
      <c r="J259" s="2">
        <v>3</v>
      </c>
      <c r="K259" s="7">
        <v>3</v>
      </c>
      <c r="L259" s="7"/>
      <c r="M259" s="7"/>
      <c r="N259" s="7"/>
    </row>
    <row r="260" spans="1:14" x14ac:dyDescent="0.35">
      <c r="B260" s="2">
        <v>4</v>
      </c>
      <c r="C260">
        <v>239</v>
      </c>
      <c r="G260" s="2">
        <v>4</v>
      </c>
      <c r="H260" s="6">
        <v>0.15078864353312302</v>
      </c>
      <c r="J260" s="2">
        <v>4</v>
      </c>
      <c r="K260" s="7">
        <v>4</v>
      </c>
      <c r="L260" s="7"/>
      <c r="M260" s="7"/>
      <c r="N260" s="7"/>
    </row>
    <row r="261" spans="1:14" x14ac:dyDescent="0.35">
      <c r="B261" s="2">
        <v>5</v>
      </c>
      <c r="C261">
        <v>54</v>
      </c>
      <c r="G261" s="2">
        <v>5</v>
      </c>
      <c r="H261" s="6">
        <v>3.4069400630914827E-2</v>
      </c>
      <c r="J261" s="2">
        <v>5</v>
      </c>
      <c r="K261" s="7">
        <v>5</v>
      </c>
      <c r="L261" s="7"/>
      <c r="M261" s="7"/>
      <c r="N261" s="7"/>
    </row>
    <row r="262" spans="1:14" x14ac:dyDescent="0.35">
      <c r="B262" s="2">
        <v>6</v>
      </c>
      <c r="C262">
        <v>15</v>
      </c>
      <c r="G262" s="2">
        <v>6</v>
      </c>
      <c r="H262" s="6">
        <v>9.4637223974763408E-3</v>
      </c>
      <c r="J262" s="2">
        <v>6</v>
      </c>
      <c r="K262" s="7">
        <v>6</v>
      </c>
      <c r="L262" s="7"/>
      <c r="M262" s="7"/>
      <c r="N262" s="7"/>
    </row>
    <row r="263" spans="1:14" x14ac:dyDescent="0.35">
      <c r="B263" s="2" t="s">
        <v>373</v>
      </c>
      <c r="G263" s="2" t="s">
        <v>373</v>
      </c>
      <c r="H263" s="6">
        <v>0</v>
      </c>
      <c r="J263" s="2" t="s">
        <v>373</v>
      </c>
      <c r="K263" s="7"/>
      <c r="L263" s="7"/>
      <c r="M263" s="7"/>
    </row>
    <row r="264" spans="1:14" x14ac:dyDescent="0.35">
      <c r="B264" s="2" t="s">
        <v>58</v>
      </c>
      <c r="C264">
        <v>1585</v>
      </c>
      <c r="G264" s="2" t="s">
        <v>58</v>
      </c>
      <c r="H264" s="6">
        <v>1</v>
      </c>
      <c r="J264" s="2" t="s">
        <v>58</v>
      </c>
      <c r="K264" s="7">
        <v>2.7318611987381702</v>
      </c>
      <c r="L264" s="7"/>
      <c r="M264" s="7"/>
    </row>
    <row r="266" spans="1:14" ht="20" thickBot="1" x14ac:dyDescent="0.5">
      <c r="B266" s="5" t="s">
        <v>25</v>
      </c>
    </row>
    <row r="267" spans="1:14" ht="15" thickTop="1" x14ac:dyDescent="0.35">
      <c r="A267" s="4" t="s">
        <v>94</v>
      </c>
      <c r="B267" s="1" t="s">
        <v>116</v>
      </c>
      <c r="C267" s="1" t="s">
        <v>60</v>
      </c>
      <c r="G267" s="1" t="s">
        <v>116</v>
      </c>
      <c r="H267" s="1" t="s">
        <v>60</v>
      </c>
      <c r="J267" s="1" t="s">
        <v>168</v>
      </c>
      <c r="K267" s="1" t="s">
        <v>60</v>
      </c>
      <c r="L267" s="1"/>
      <c r="M267" s="1"/>
      <c r="N267" s="1"/>
    </row>
    <row r="268" spans="1:14" x14ac:dyDescent="0.35">
      <c r="B268" s="1" t="s">
        <v>60</v>
      </c>
      <c r="C268">
        <v>2024</v>
      </c>
      <c r="G268" s="1" t="s">
        <v>60</v>
      </c>
      <c r="H268">
        <v>2024</v>
      </c>
      <c r="J268" s="1" t="s">
        <v>60</v>
      </c>
      <c r="K268">
        <v>2024</v>
      </c>
    </row>
    <row r="269" spans="1:14" x14ac:dyDescent="0.35">
      <c r="B269" s="2">
        <v>1</v>
      </c>
      <c r="C269">
        <v>162</v>
      </c>
      <c r="G269" s="2">
        <v>1</v>
      </c>
      <c r="H269" s="6">
        <v>0.10344827586206896</v>
      </c>
      <c r="J269" s="2">
        <v>1</v>
      </c>
      <c r="K269" s="7">
        <v>1</v>
      </c>
      <c r="L269" s="7"/>
      <c r="M269" s="7"/>
      <c r="N269" s="7"/>
    </row>
    <row r="270" spans="1:14" x14ac:dyDescent="0.35">
      <c r="B270" s="2">
        <v>2</v>
      </c>
      <c r="C270">
        <v>485</v>
      </c>
      <c r="G270" s="2">
        <v>2</v>
      </c>
      <c r="H270" s="6">
        <v>0.30970625798212004</v>
      </c>
      <c r="J270" s="2">
        <v>2</v>
      </c>
      <c r="K270" s="7">
        <v>2</v>
      </c>
      <c r="L270" s="7"/>
      <c r="M270" s="7"/>
      <c r="N270" s="7"/>
    </row>
    <row r="271" spans="1:14" x14ac:dyDescent="0.35">
      <c r="B271" s="2">
        <v>3</v>
      </c>
      <c r="C271">
        <v>524</v>
      </c>
      <c r="G271" s="2">
        <v>3</v>
      </c>
      <c r="H271" s="6">
        <v>0.334610472541507</v>
      </c>
      <c r="J271" s="2">
        <v>3</v>
      </c>
      <c r="K271" s="7">
        <v>3</v>
      </c>
      <c r="L271" s="7"/>
      <c r="M271" s="7"/>
      <c r="N271" s="7"/>
    </row>
    <row r="272" spans="1:14" x14ac:dyDescent="0.35">
      <c r="B272" s="2">
        <v>4</v>
      </c>
      <c r="C272">
        <v>260</v>
      </c>
      <c r="G272" s="2">
        <v>4</v>
      </c>
      <c r="H272" s="6">
        <v>0.16602809706257982</v>
      </c>
      <c r="J272" s="2">
        <v>4</v>
      </c>
      <c r="K272" s="7">
        <v>4</v>
      </c>
      <c r="L272" s="7"/>
      <c r="M272" s="7"/>
      <c r="N272" s="7"/>
    </row>
    <row r="273" spans="1:14" x14ac:dyDescent="0.35">
      <c r="B273" s="2">
        <v>5</v>
      </c>
      <c r="C273">
        <v>91</v>
      </c>
      <c r="G273" s="2">
        <v>5</v>
      </c>
      <c r="H273" s="6">
        <v>5.810983397190294E-2</v>
      </c>
      <c r="J273" s="2">
        <v>5</v>
      </c>
      <c r="K273" s="7">
        <v>5</v>
      </c>
      <c r="L273" s="7"/>
      <c r="M273" s="7"/>
      <c r="N273" s="7"/>
    </row>
    <row r="274" spans="1:14" x14ac:dyDescent="0.35">
      <c r="B274" s="2">
        <v>6</v>
      </c>
      <c r="C274">
        <v>44</v>
      </c>
      <c r="G274" s="2">
        <v>6</v>
      </c>
      <c r="H274" s="6">
        <v>2.8097062579821201E-2</v>
      </c>
      <c r="J274" s="2">
        <v>6</v>
      </c>
      <c r="K274" s="7">
        <v>6</v>
      </c>
      <c r="L274" s="7"/>
      <c r="M274" s="7"/>
      <c r="N274" s="7"/>
    </row>
    <row r="275" spans="1:14" x14ac:dyDescent="0.35">
      <c r="B275" s="2" t="s">
        <v>373</v>
      </c>
      <c r="G275" s="2" t="s">
        <v>373</v>
      </c>
      <c r="H275" s="6">
        <v>0</v>
      </c>
      <c r="J275" s="2" t="s">
        <v>373</v>
      </c>
      <c r="K275" s="7"/>
      <c r="L275" s="7"/>
      <c r="M275" s="7"/>
    </row>
    <row r="276" spans="1:14" x14ac:dyDescent="0.35">
      <c r="B276" s="2" t="s">
        <v>58</v>
      </c>
      <c r="C276">
        <v>1566</v>
      </c>
      <c r="G276" s="2" t="s">
        <v>58</v>
      </c>
      <c r="H276" s="6">
        <v>1</v>
      </c>
      <c r="J276" s="2" t="s">
        <v>58</v>
      </c>
      <c r="K276" s="7">
        <v>2.8499361430395913</v>
      </c>
      <c r="L276" s="7"/>
      <c r="M276" s="7"/>
    </row>
    <row r="278" spans="1:14" ht="20" thickBot="1" x14ac:dyDescent="0.5">
      <c r="B278" s="5" t="s">
        <v>26</v>
      </c>
    </row>
    <row r="279" spans="1:14" ht="15" thickTop="1" x14ac:dyDescent="0.35">
      <c r="A279" s="4" t="s">
        <v>95</v>
      </c>
      <c r="B279" s="1" t="s">
        <v>117</v>
      </c>
      <c r="C279" s="1" t="s">
        <v>60</v>
      </c>
      <c r="G279" s="1" t="s">
        <v>117</v>
      </c>
      <c r="H279" s="1" t="s">
        <v>60</v>
      </c>
      <c r="J279" s="1" t="s">
        <v>169</v>
      </c>
      <c r="K279" s="1" t="s">
        <v>60</v>
      </c>
      <c r="L279" s="1"/>
      <c r="M279" s="1"/>
      <c r="N279" s="1"/>
    </row>
    <row r="280" spans="1:14" x14ac:dyDescent="0.35">
      <c r="B280" s="1" t="s">
        <v>60</v>
      </c>
      <c r="C280">
        <v>2024</v>
      </c>
      <c r="G280" s="1" t="s">
        <v>60</v>
      </c>
      <c r="H280">
        <v>2024</v>
      </c>
      <c r="J280" s="1" t="s">
        <v>60</v>
      </c>
      <c r="K280">
        <v>2024</v>
      </c>
    </row>
    <row r="281" spans="1:14" x14ac:dyDescent="0.35">
      <c r="B281" s="2">
        <v>1</v>
      </c>
      <c r="C281">
        <v>1010</v>
      </c>
      <c r="G281" s="2">
        <v>1</v>
      </c>
      <c r="H281" s="6">
        <v>0.6360201511335013</v>
      </c>
      <c r="J281" s="2">
        <v>1</v>
      </c>
      <c r="K281" s="7">
        <v>1</v>
      </c>
      <c r="L281" s="7"/>
      <c r="M281" s="7"/>
      <c r="N281" s="7"/>
    </row>
    <row r="282" spans="1:14" x14ac:dyDescent="0.35">
      <c r="B282" s="2">
        <v>2</v>
      </c>
      <c r="C282">
        <v>326</v>
      </c>
      <c r="G282" s="2">
        <v>2</v>
      </c>
      <c r="H282" s="6">
        <v>0.20528967254408059</v>
      </c>
      <c r="J282" s="2">
        <v>2</v>
      </c>
      <c r="K282" s="7">
        <v>2</v>
      </c>
      <c r="L282" s="7"/>
      <c r="M282" s="7"/>
      <c r="N282" s="7"/>
    </row>
    <row r="283" spans="1:14" x14ac:dyDescent="0.35">
      <c r="B283" s="2">
        <v>3</v>
      </c>
      <c r="C283">
        <v>148</v>
      </c>
      <c r="G283" s="2">
        <v>3</v>
      </c>
      <c r="H283" s="6">
        <v>9.3198992443324941E-2</v>
      </c>
      <c r="J283" s="2">
        <v>3</v>
      </c>
      <c r="K283" s="7">
        <v>3</v>
      </c>
      <c r="L283" s="7"/>
      <c r="M283" s="7"/>
      <c r="N283" s="7"/>
    </row>
    <row r="284" spans="1:14" x14ac:dyDescent="0.35">
      <c r="B284" s="2">
        <v>4</v>
      </c>
      <c r="C284">
        <v>43</v>
      </c>
      <c r="G284" s="2">
        <v>4</v>
      </c>
      <c r="H284" s="6">
        <v>2.7078085642317382E-2</v>
      </c>
      <c r="J284" s="2">
        <v>4</v>
      </c>
      <c r="K284" s="7">
        <v>4</v>
      </c>
      <c r="L284" s="7"/>
      <c r="M284" s="7"/>
      <c r="N284" s="7"/>
    </row>
    <row r="285" spans="1:14" x14ac:dyDescent="0.35">
      <c r="B285" s="2">
        <v>5</v>
      </c>
      <c r="C285">
        <v>17</v>
      </c>
      <c r="G285" s="2">
        <v>5</v>
      </c>
      <c r="H285" s="6">
        <v>1.0705289672544081E-2</v>
      </c>
      <c r="J285" s="2">
        <v>5</v>
      </c>
      <c r="K285" s="7">
        <v>5</v>
      </c>
      <c r="L285" s="7"/>
      <c r="M285" s="7"/>
      <c r="N285" s="7"/>
    </row>
    <row r="286" spans="1:14" x14ac:dyDescent="0.35">
      <c r="B286" s="2">
        <v>6</v>
      </c>
      <c r="C286">
        <v>44</v>
      </c>
      <c r="G286" s="2">
        <v>6</v>
      </c>
      <c r="H286" s="6">
        <v>2.7707808564231738E-2</v>
      </c>
      <c r="J286" s="2">
        <v>6</v>
      </c>
      <c r="K286" s="7">
        <v>6</v>
      </c>
      <c r="L286" s="7"/>
      <c r="M286" s="7"/>
      <c r="N286" s="7"/>
    </row>
    <row r="287" spans="1:14" x14ac:dyDescent="0.35">
      <c r="B287" s="2" t="s">
        <v>373</v>
      </c>
      <c r="G287" s="2" t="s">
        <v>373</v>
      </c>
      <c r="H287" s="6">
        <v>0</v>
      </c>
      <c r="J287" s="2" t="s">
        <v>373</v>
      </c>
      <c r="K287" s="7"/>
      <c r="L287" s="7"/>
      <c r="M287" s="7"/>
    </row>
    <row r="288" spans="1:14" x14ac:dyDescent="0.35">
      <c r="B288" s="2" t="s">
        <v>58</v>
      </c>
      <c r="C288">
        <v>1588</v>
      </c>
      <c r="G288" s="2" t="s">
        <v>58</v>
      </c>
      <c r="H288" s="6">
        <v>1</v>
      </c>
      <c r="J288" s="2" t="s">
        <v>58</v>
      </c>
      <c r="K288" s="7">
        <v>1.6542821158690175</v>
      </c>
      <c r="L288" s="7"/>
      <c r="M288" s="7"/>
    </row>
    <row r="290" spans="1:14" ht="20" thickBot="1" x14ac:dyDescent="0.5">
      <c r="B290" s="5" t="s">
        <v>27</v>
      </c>
    </row>
    <row r="291" spans="1:14" ht="15" thickTop="1" x14ac:dyDescent="0.35">
      <c r="A291" s="4" t="s">
        <v>96</v>
      </c>
      <c r="B291" s="1" t="s">
        <v>118</v>
      </c>
      <c r="C291" s="1" t="s">
        <v>60</v>
      </c>
      <c r="G291" s="1" t="s">
        <v>118</v>
      </c>
      <c r="H291" s="1" t="s">
        <v>60</v>
      </c>
      <c r="J291" s="1" t="s">
        <v>170</v>
      </c>
      <c r="K291" s="1" t="s">
        <v>60</v>
      </c>
      <c r="L291" s="1"/>
      <c r="M291" s="1"/>
      <c r="N291" s="1"/>
    </row>
    <row r="292" spans="1:14" x14ac:dyDescent="0.35">
      <c r="B292" s="1" t="s">
        <v>60</v>
      </c>
      <c r="C292">
        <v>2024</v>
      </c>
      <c r="G292" s="1" t="s">
        <v>60</v>
      </c>
      <c r="H292">
        <v>2024</v>
      </c>
      <c r="J292" s="1" t="s">
        <v>60</v>
      </c>
      <c r="K292">
        <v>2024</v>
      </c>
    </row>
    <row r="293" spans="1:14" x14ac:dyDescent="0.35">
      <c r="B293" s="2">
        <v>1</v>
      </c>
      <c r="C293">
        <v>1150</v>
      </c>
      <c r="G293" s="2">
        <v>1</v>
      </c>
      <c r="H293" s="6">
        <v>0.73388640714741549</v>
      </c>
      <c r="J293" s="2">
        <v>1</v>
      </c>
      <c r="K293" s="7">
        <v>1</v>
      </c>
      <c r="L293" s="7"/>
      <c r="M293" s="7"/>
      <c r="N293" s="7"/>
    </row>
    <row r="294" spans="1:14" x14ac:dyDescent="0.35">
      <c r="B294" s="2">
        <v>2</v>
      </c>
      <c r="C294">
        <v>219</v>
      </c>
      <c r="G294" s="2">
        <v>2</v>
      </c>
      <c r="H294" s="6">
        <v>0.13975749840459475</v>
      </c>
      <c r="J294" s="2">
        <v>2</v>
      </c>
      <c r="K294" s="7">
        <v>2</v>
      </c>
      <c r="L294" s="7"/>
      <c r="M294" s="7"/>
      <c r="N294" s="7"/>
    </row>
    <row r="295" spans="1:14" x14ac:dyDescent="0.35">
      <c r="B295" s="2">
        <v>3</v>
      </c>
      <c r="C295">
        <v>90</v>
      </c>
      <c r="G295" s="2">
        <v>3</v>
      </c>
      <c r="H295" s="6">
        <v>5.7434588385449903E-2</v>
      </c>
      <c r="J295" s="2">
        <v>3</v>
      </c>
      <c r="K295" s="7">
        <v>3</v>
      </c>
      <c r="L295" s="7"/>
      <c r="M295" s="7"/>
      <c r="N295" s="7"/>
    </row>
    <row r="296" spans="1:14" x14ac:dyDescent="0.35">
      <c r="B296" s="2">
        <v>4</v>
      </c>
      <c r="C296">
        <v>26</v>
      </c>
      <c r="G296" s="2">
        <v>4</v>
      </c>
      <c r="H296" s="6">
        <v>1.6592214422463305E-2</v>
      </c>
      <c r="J296" s="2">
        <v>4</v>
      </c>
      <c r="K296" s="7">
        <v>4</v>
      </c>
      <c r="L296" s="7"/>
      <c r="M296" s="7"/>
      <c r="N296" s="7"/>
    </row>
    <row r="297" spans="1:14" x14ac:dyDescent="0.35">
      <c r="B297" s="2">
        <v>5</v>
      </c>
      <c r="C297">
        <v>26</v>
      </c>
      <c r="G297" s="2">
        <v>5</v>
      </c>
      <c r="H297" s="6">
        <v>1.6592214422463305E-2</v>
      </c>
      <c r="J297" s="2">
        <v>5</v>
      </c>
      <c r="K297" s="7">
        <v>5</v>
      </c>
      <c r="L297" s="7"/>
      <c r="M297" s="7"/>
      <c r="N297" s="7"/>
    </row>
    <row r="298" spans="1:14" x14ac:dyDescent="0.35">
      <c r="B298" s="2">
        <v>6</v>
      </c>
      <c r="C298">
        <v>56</v>
      </c>
      <c r="G298" s="2">
        <v>6</v>
      </c>
      <c r="H298" s="6">
        <v>3.5737077217613274E-2</v>
      </c>
      <c r="J298" s="2">
        <v>6</v>
      </c>
      <c r="K298" s="7">
        <v>6</v>
      </c>
      <c r="L298" s="7"/>
      <c r="M298" s="7"/>
      <c r="N298" s="7"/>
    </row>
    <row r="299" spans="1:14" x14ac:dyDescent="0.35">
      <c r="B299" s="2" t="s">
        <v>373</v>
      </c>
      <c r="G299" s="2" t="s">
        <v>373</v>
      </c>
      <c r="H299" s="6">
        <v>0</v>
      </c>
      <c r="J299" s="2" t="s">
        <v>373</v>
      </c>
      <c r="K299" s="7"/>
      <c r="L299" s="7"/>
      <c r="M299" s="7"/>
    </row>
    <row r="300" spans="1:14" x14ac:dyDescent="0.35">
      <c r="B300" s="2" t="s">
        <v>58</v>
      </c>
      <c r="C300">
        <v>1567</v>
      </c>
      <c r="G300" s="2" t="s">
        <v>58</v>
      </c>
      <c r="H300" s="6">
        <v>1</v>
      </c>
      <c r="J300" s="2" t="s">
        <v>58</v>
      </c>
      <c r="K300" s="7">
        <v>1.549457562220804</v>
      </c>
      <c r="L300" s="7"/>
      <c r="M300" s="7"/>
    </row>
    <row r="302" spans="1:14" ht="20" thickBot="1" x14ac:dyDescent="0.5">
      <c r="B302" s="5" t="s">
        <v>28</v>
      </c>
    </row>
    <row r="303" spans="1:14" ht="15" thickTop="1" x14ac:dyDescent="0.35">
      <c r="A303" s="4" t="s">
        <v>98</v>
      </c>
      <c r="B303" s="1" t="s">
        <v>119</v>
      </c>
      <c r="C303" s="1" t="s">
        <v>60</v>
      </c>
      <c r="G303" s="1" t="s">
        <v>119</v>
      </c>
      <c r="H303" s="1" t="s">
        <v>60</v>
      </c>
      <c r="J303" s="1" t="s">
        <v>171</v>
      </c>
      <c r="K303" s="1" t="s">
        <v>60</v>
      </c>
      <c r="L303" s="1"/>
      <c r="M303" s="1"/>
      <c r="N303" s="1"/>
    </row>
    <row r="304" spans="1:14" x14ac:dyDescent="0.35">
      <c r="B304" s="1" t="s">
        <v>60</v>
      </c>
      <c r="C304">
        <v>2024</v>
      </c>
      <c r="G304" s="1" t="s">
        <v>60</v>
      </c>
      <c r="H304">
        <v>2024</v>
      </c>
      <c r="J304" s="1" t="s">
        <v>60</v>
      </c>
      <c r="K304">
        <v>2024</v>
      </c>
    </row>
    <row r="305" spans="1:14" x14ac:dyDescent="0.35">
      <c r="B305" s="2">
        <v>1</v>
      </c>
      <c r="C305">
        <v>720</v>
      </c>
      <c r="G305" s="2">
        <v>1</v>
      </c>
      <c r="H305" s="6">
        <v>0.45425867507886436</v>
      </c>
      <c r="J305" s="2">
        <v>1</v>
      </c>
      <c r="K305" s="7">
        <v>1</v>
      </c>
      <c r="L305" s="7"/>
      <c r="M305" s="7"/>
      <c r="N305" s="7"/>
    </row>
    <row r="306" spans="1:14" x14ac:dyDescent="0.35">
      <c r="B306" s="2">
        <v>2</v>
      </c>
      <c r="C306">
        <v>508</v>
      </c>
      <c r="G306" s="2">
        <v>2</v>
      </c>
      <c r="H306" s="6">
        <v>0.32050473186119871</v>
      </c>
      <c r="J306" s="2">
        <v>2</v>
      </c>
      <c r="K306" s="7">
        <v>2</v>
      </c>
      <c r="L306" s="7"/>
      <c r="M306" s="7"/>
      <c r="N306" s="7"/>
    </row>
    <row r="307" spans="1:14" x14ac:dyDescent="0.35">
      <c r="B307" s="2">
        <v>3</v>
      </c>
      <c r="C307">
        <v>241</v>
      </c>
      <c r="G307" s="2">
        <v>3</v>
      </c>
      <c r="H307" s="6">
        <v>0.15205047318611986</v>
      </c>
      <c r="J307" s="2">
        <v>3</v>
      </c>
      <c r="K307" s="7">
        <v>3</v>
      </c>
      <c r="L307" s="7"/>
      <c r="M307" s="7"/>
      <c r="N307" s="7"/>
    </row>
    <row r="308" spans="1:14" x14ac:dyDescent="0.35">
      <c r="B308" s="2">
        <v>4</v>
      </c>
      <c r="C308">
        <v>70</v>
      </c>
      <c r="G308" s="2">
        <v>4</v>
      </c>
      <c r="H308" s="6">
        <v>4.4164037854889593E-2</v>
      </c>
      <c r="J308" s="2">
        <v>4</v>
      </c>
      <c r="K308" s="7">
        <v>4</v>
      </c>
      <c r="L308" s="7"/>
      <c r="M308" s="7"/>
      <c r="N308" s="7"/>
    </row>
    <row r="309" spans="1:14" x14ac:dyDescent="0.35">
      <c r="B309" s="2">
        <v>5</v>
      </c>
      <c r="C309">
        <v>46</v>
      </c>
      <c r="G309" s="2">
        <v>5</v>
      </c>
      <c r="H309" s="6">
        <v>2.9022082018927444E-2</v>
      </c>
      <c r="J309" s="2">
        <v>5</v>
      </c>
      <c r="K309" s="7">
        <v>5</v>
      </c>
      <c r="L309" s="7"/>
      <c r="M309" s="7"/>
      <c r="N309" s="7"/>
    </row>
    <row r="310" spans="1:14" x14ac:dyDescent="0.35">
      <c r="B310" s="2" t="s">
        <v>373</v>
      </c>
      <c r="G310" s="2" t="s">
        <v>373</v>
      </c>
      <c r="H310" s="6">
        <v>0</v>
      </c>
      <c r="J310" s="2" t="s">
        <v>373</v>
      </c>
      <c r="K310" s="7"/>
      <c r="L310" s="7"/>
      <c r="M310" s="7"/>
      <c r="N310" s="7"/>
    </row>
    <row r="311" spans="1:14" x14ac:dyDescent="0.35">
      <c r="B311" s="2" t="s">
        <v>58</v>
      </c>
      <c r="C311">
        <v>1585</v>
      </c>
      <c r="G311" s="2" t="s">
        <v>58</v>
      </c>
      <c r="H311" s="6">
        <v>1</v>
      </c>
      <c r="J311" s="2" t="s">
        <v>58</v>
      </c>
      <c r="K311" s="7">
        <v>1.8731861198738171</v>
      </c>
      <c r="L311" s="7"/>
      <c r="M311" s="7"/>
    </row>
    <row r="314" spans="1:14" ht="20" thickBot="1" x14ac:dyDescent="0.5">
      <c r="B314" s="5" t="s">
        <v>29</v>
      </c>
    </row>
    <row r="315" spans="1:14" ht="15" thickTop="1" x14ac:dyDescent="0.35">
      <c r="A315" s="4" t="s">
        <v>120</v>
      </c>
      <c r="B315" s="1" t="s">
        <v>121</v>
      </c>
      <c r="C315" s="1" t="s">
        <v>60</v>
      </c>
      <c r="G315" s="1" t="s">
        <v>121</v>
      </c>
      <c r="H315" s="1" t="s">
        <v>60</v>
      </c>
      <c r="J315" s="1" t="s">
        <v>172</v>
      </c>
      <c r="K315" s="1" t="s">
        <v>60</v>
      </c>
      <c r="L315" s="1"/>
      <c r="M315" s="1"/>
      <c r="N315" s="1"/>
    </row>
    <row r="316" spans="1:14" x14ac:dyDescent="0.35">
      <c r="B316" s="1" t="s">
        <v>60</v>
      </c>
      <c r="C316">
        <v>2024</v>
      </c>
      <c r="G316" s="1" t="s">
        <v>60</v>
      </c>
      <c r="H316">
        <v>2024</v>
      </c>
      <c r="J316" s="1" t="s">
        <v>60</v>
      </c>
      <c r="K316">
        <v>2024</v>
      </c>
    </row>
    <row r="317" spans="1:14" x14ac:dyDescent="0.35">
      <c r="B317" s="2">
        <v>1</v>
      </c>
      <c r="C317">
        <v>700</v>
      </c>
      <c r="G317" s="2">
        <v>1</v>
      </c>
      <c r="H317" s="6">
        <v>0.44331855604813175</v>
      </c>
      <c r="J317" s="2">
        <v>1</v>
      </c>
      <c r="K317" s="7">
        <v>1</v>
      </c>
      <c r="L317" s="7"/>
      <c r="M317" s="7"/>
      <c r="N317" s="7"/>
    </row>
    <row r="318" spans="1:14" x14ac:dyDescent="0.35">
      <c r="B318" s="2">
        <v>2</v>
      </c>
      <c r="C318">
        <v>469</v>
      </c>
      <c r="G318" s="2">
        <v>2</v>
      </c>
      <c r="H318" s="6">
        <v>0.29702343255224828</v>
      </c>
      <c r="J318" s="2">
        <v>2</v>
      </c>
      <c r="K318" s="7">
        <v>2</v>
      </c>
      <c r="L318" s="7"/>
      <c r="M318" s="7"/>
      <c r="N318" s="7"/>
    </row>
    <row r="319" spans="1:14" x14ac:dyDescent="0.35">
      <c r="B319" s="2">
        <v>3</v>
      </c>
      <c r="C319">
        <v>235</v>
      </c>
      <c r="G319" s="2">
        <v>3</v>
      </c>
      <c r="H319" s="6">
        <v>0.14882837238758709</v>
      </c>
      <c r="J319" s="2">
        <v>3</v>
      </c>
      <c r="K319" s="7">
        <v>3</v>
      </c>
      <c r="L319" s="7"/>
      <c r="M319" s="7"/>
      <c r="N319" s="7"/>
    </row>
    <row r="320" spans="1:14" x14ac:dyDescent="0.35">
      <c r="B320" s="2">
        <v>4</v>
      </c>
      <c r="C320">
        <v>121</v>
      </c>
      <c r="G320" s="2">
        <v>4</v>
      </c>
      <c r="H320" s="6">
        <v>7.6630778974034197E-2</v>
      </c>
      <c r="J320" s="2">
        <v>4</v>
      </c>
      <c r="K320" s="7">
        <v>4</v>
      </c>
      <c r="L320" s="7"/>
      <c r="M320" s="7"/>
      <c r="N320" s="7"/>
    </row>
    <row r="321" spans="1:14" x14ac:dyDescent="0.35">
      <c r="B321" s="2">
        <v>5</v>
      </c>
      <c r="C321">
        <v>54</v>
      </c>
      <c r="G321" s="2">
        <v>5</v>
      </c>
      <c r="H321" s="6">
        <v>3.4198860037998734E-2</v>
      </c>
      <c r="J321" s="2">
        <v>5</v>
      </c>
      <c r="K321" s="7">
        <v>5</v>
      </c>
      <c r="L321" s="7"/>
      <c r="M321" s="7"/>
      <c r="N321" s="7"/>
    </row>
    <row r="322" spans="1:14" x14ac:dyDescent="0.35">
      <c r="B322" s="2" t="s">
        <v>373</v>
      </c>
      <c r="G322" s="2" t="s">
        <v>373</v>
      </c>
      <c r="H322" s="6">
        <v>0</v>
      </c>
      <c r="J322" s="2" t="s">
        <v>373</v>
      </c>
      <c r="K322" s="7"/>
      <c r="L322" s="7"/>
      <c r="M322" s="7"/>
      <c r="N322" s="7"/>
    </row>
    <row r="323" spans="1:14" x14ac:dyDescent="0.35">
      <c r="B323" s="2" t="s">
        <v>58</v>
      </c>
      <c r="C323">
        <v>1579</v>
      </c>
      <c r="G323" s="2" t="s">
        <v>58</v>
      </c>
      <c r="H323" s="6">
        <v>1</v>
      </c>
      <c r="J323" s="2" t="s">
        <v>58</v>
      </c>
      <c r="K323" s="7">
        <v>1.9613679544015199</v>
      </c>
      <c r="L323" s="7"/>
      <c r="M323" s="7"/>
    </row>
    <row r="326" spans="1:14" ht="20" thickBot="1" x14ac:dyDescent="0.5">
      <c r="B326" s="5" t="s">
        <v>30</v>
      </c>
    </row>
    <row r="327" spans="1:14" ht="15" thickTop="1" x14ac:dyDescent="0.35">
      <c r="A327" s="4" t="s">
        <v>125</v>
      </c>
      <c r="B327" s="1" t="s">
        <v>122</v>
      </c>
      <c r="C327" s="1" t="s">
        <v>60</v>
      </c>
      <c r="G327" s="1" t="s">
        <v>122</v>
      </c>
      <c r="H327" s="1" t="s">
        <v>60</v>
      </c>
      <c r="J327" s="1" t="s">
        <v>173</v>
      </c>
      <c r="K327" s="1" t="s">
        <v>60</v>
      </c>
      <c r="L327" s="1"/>
      <c r="M327" s="1"/>
      <c r="N327" s="1"/>
    </row>
    <row r="328" spans="1:14" x14ac:dyDescent="0.35">
      <c r="B328" s="1" t="s">
        <v>60</v>
      </c>
      <c r="C328">
        <v>2024</v>
      </c>
      <c r="G328" s="1" t="s">
        <v>60</v>
      </c>
      <c r="H328">
        <v>2024</v>
      </c>
      <c r="J328" s="1" t="s">
        <v>60</v>
      </c>
      <c r="K328">
        <v>2024</v>
      </c>
    </row>
    <row r="329" spans="1:14" x14ac:dyDescent="0.35">
      <c r="B329" s="2">
        <v>1</v>
      </c>
      <c r="C329">
        <v>495</v>
      </c>
      <c r="G329" s="2">
        <v>1</v>
      </c>
      <c r="H329" s="6">
        <v>0.31190926275992437</v>
      </c>
      <c r="J329" s="2">
        <v>1</v>
      </c>
      <c r="K329" s="7">
        <v>1</v>
      </c>
      <c r="L329" s="7"/>
      <c r="M329" s="7"/>
      <c r="N329" s="7"/>
    </row>
    <row r="330" spans="1:14" x14ac:dyDescent="0.35">
      <c r="B330" s="2">
        <v>2</v>
      </c>
      <c r="C330">
        <v>557</v>
      </c>
      <c r="G330" s="2">
        <v>2</v>
      </c>
      <c r="H330" s="6">
        <v>0.35097668557025835</v>
      </c>
      <c r="J330" s="2">
        <v>2</v>
      </c>
      <c r="K330" s="7">
        <v>2</v>
      </c>
      <c r="L330" s="7"/>
      <c r="M330" s="7"/>
      <c r="N330" s="7"/>
    </row>
    <row r="331" spans="1:14" x14ac:dyDescent="0.35">
      <c r="B331" s="2">
        <v>3</v>
      </c>
      <c r="C331">
        <v>288</v>
      </c>
      <c r="G331" s="2">
        <v>3</v>
      </c>
      <c r="H331" s="6">
        <v>0.18147448015122875</v>
      </c>
      <c r="J331" s="2">
        <v>3</v>
      </c>
      <c r="K331" s="7">
        <v>3</v>
      </c>
      <c r="L331" s="7"/>
      <c r="M331" s="7"/>
      <c r="N331" s="7"/>
    </row>
    <row r="332" spans="1:14" x14ac:dyDescent="0.35">
      <c r="B332" s="2">
        <v>4</v>
      </c>
      <c r="C332">
        <v>138</v>
      </c>
      <c r="G332" s="2">
        <v>4</v>
      </c>
      <c r="H332" s="6">
        <v>8.6956521739130432E-2</v>
      </c>
      <c r="J332" s="2">
        <v>4</v>
      </c>
      <c r="K332" s="7">
        <v>4</v>
      </c>
      <c r="L332" s="7"/>
      <c r="M332" s="7"/>
      <c r="N332" s="7"/>
    </row>
    <row r="333" spans="1:14" x14ac:dyDescent="0.35">
      <c r="B333" s="2">
        <v>5</v>
      </c>
      <c r="C333">
        <v>109</v>
      </c>
      <c r="G333" s="2">
        <v>5</v>
      </c>
      <c r="H333" s="6">
        <v>6.8683049779458091E-2</v>
      </c>
      <c r="J333" s="2">
        <v>5</v>
      </c>
      <c r="K333" s="7">
        <v>5</v>
      </c>
      <c r="L333" s="7"/>
      <c r="M333" s="7"/>
      <c r="N333" s="7"/>
    </row>
    <row r="334" spans="1:14" x14ac:dyDescent="0.35">
      <c r="B334" s="2" t="s">
        <v>373</v>
      </c>
      <c r="G334" s="2" t="s">
        <v>373</v>
      </c>
      <c r="H334" s="6">
        <v>0</v>
      </c>
      <c r="J334" s="2" t="s">
        <v>373</v>
      </c>
      <c r="K334" s="7"/>
      <c r="L334" s="7"/>
      <c r="M334" s="7"/>
      <c r="N334" s="7"/>
    </row>
    <row r="335" spans="1:14" x14ac:dyDescent="0.35">
      <c r="B335" s="2" t="s">
        <v>58</v>
      </c>
      <c r="C335">
        <v>1587</v>
      </c>
      <c r="G335" s="2" t="s">
        <v>58</v>
      </c>
      <c r="H335" s="6">
        <v>1</v>
      </c>
      <c r="J335" s="2" t="s">
        <v>58</v>
      </c>
      <c r="K335" s="7">
        <v>2.2495274102079397</v>
      </c>
      <c r="L335" s="7"/>
      <c r="M335" s="7"/>
    </row>
    <row r="338" spans="1:14" ht="20" thickBot="1" x14ac:dyDescent="0.5">
      <c r="B338" s="5" t="s">
        <v>31</v>
      </c>
    </row>
    <row r="339" spans="1:14" ht="15" thickTop="1" x14ac:dyDescent="0.35">
      <c r="A339" s="4" t="s">
        <v>124</v>
      </c>
      <c r="B339" s="1" t="s">
        <v>123</v>
      </c>
      <c r="C339" s="1" t="s">
        <v>60</v>
      </c>
      <c r="G339" s="1" t="s">
        <v>123</v>
      </c>
      <c r="H339" s="1" t="s">
        <v>60</v>
      </c>
      <c r="J339" s="1" t="s">
        <v>174</v>
      </c>
      <c r="K339" s="1" t="s">
        <v>60</v>
      </c>
      <c r="L339" s="1"/>
      <c r="M339" s="1"/>
      <c r="N339" s="1"/>
    </row>
    <row r="340" spans="1:14" x14ac:dyDescent="0.35">
      <c r="B340" s="1" t="s">
        <v>60</v>
      </c>
      <c r="C340">
        <v>2024</v>
      </c>
      <c r="G340" s="1" t="s">
        <v>60</v>
      </c>
      <c r="H340">
        <v>2024</v>
      </c>
      <c r="J340" s="1" t="s">
        <v>60</v>
      </c>
      <c r="K340">
        <v>2024</v>
      </c>
    </row>
    <row r="341" spans="1:14" x14ac:dyDescent="0.35">
      <c r="B341" s="2">
        <v>1</v>
      </c>
      <c r="C341">
        <v>187</v>
      </c>
      <c r="G341" s="2">
        <v>1</v>
      </c>
      <c r="H341" s="6">
        <v>0.11805555555555555</v>
      </c>
      <c r="J341" s="2">
        <v>1</v>
      </c>
      <c r="K341" s="7">
        <v>1</v>
      </c>
      <c r="L341" s="7"/>
      <c r="M341" s="7"/>
      <c r="N341" s="7"/>
    </row>
    <row r="342" spans="1:14" x14ac:dyDescent="0.35">
      <c r="B342" s="2">
        <v>2</v>
      </c>
      <c r="C342">
        <v>519</v>
      </c>
      <c r="G342" s="2">
        <v>2</v>
      </c>
      <c r="H342" s="6">
        <v>0.32765151515151514</v>
      </c>
      <c r="J342" s="2">
        <v>2</v>
      </c>
      <c r="K342" s="7">
        <v>2</v>
      </c>
      <c r="L342" s="7"/>
      <c r="M342" s="7"/>
      <c r="N342" s="7"/>
    </row>
    <row r="343" spans="1:14" x14ac:dyDescent="0.35">
      <c r="B343" s="2">
        <v>3</v>
      </c>
      <c r="C343">
        <v>419</v>
      </c>
      <c r="G343" s="2">
        <v>3</v>
      </c>
      <c r="H343" s="6">
        <v>0.26452020202020204</v>
      </c>
      <c r="J343" s="2">
        <v>3</v>
      </c>
      <c r="K343" s="7">
        <v>3</v>
      </c>
      <c r="L343" s="7"/>
      <c r="M343" s="7"/>
      <c r="N343" s="7"/>
    </row>
    <row r="344" spans="1:14" x14ac:dyDescent="0.35">
      <c r="B344" s="2">
        <v>4</v>
      </c>
      <c r="C344">
        <v>290</v>
      </c>
      <c r="G344" s="2">
        <v>4</v>
      </c>
      <c r="H344" s="6">
        <v>0.18308080808080809</v>
      </c>
      <c r="J344" s="2">
        <v>4</v>
      </c>
      <c r="K344" s="7">
        <v>4</v>
      </c>
      <c r="L344" s="7"/>
      <c r="M344" s="7"/>
      <c r="N344" s="7"/>
    </row>
    <row r="345" spans="1:14" x14ac:dyDescent="0.35">
      <c r="B345" s="2">
        <v>5</v>
      </c>
      <c r="C345">
        <v>122</v>
      </c>
      <c r="G345" s="2">
        <v>5</v>
      </c>
      <c r="H345" s="6">
        <v>7.7020202020202017E-2</v>
      </c>
      <c r="J345" s="2">
        <v>5</v>
      </c>
      <c r="K345" s="7">
        <v>5</v>
      </c>
      <c r="L345" s="7"/>
      <c r="M345" s="7"/>
      <c r="N345" s="7"/>
    </row>
    <row r="346" spans="1:14" x14ac:dyDescent="0.35">
      <c r="B346" s="2">
        <v>6</v>
      </c>
      <c r="C346">
        <v>47</v>
      </c>
      <c r="G346" s="2">
        <v>6</v>
      </c>
      <c r="H346" s="6">
        <v>2.9671717171717172E-2</v>
      </c>
      <c r="J346" s="2">
        <v>6</v>
      </c>
      <c r="K346" s="7">
        <v>6</v>
      </c>
      <c r="L346" s="7"/>
      <c r="M346" s="7"/>
      <c r="N346" s="7"/>
    </row>
    <row r="347" spans="1:14" x14ac:dyDescent="0.35">
      <c r="B347" s="2" t="s">
        <v>373</v>
      </c>
      <c r="G347" s="2" t="s">
        <v>373</v>
      </c>
      <c r="H347" s="6">
        <v>0</v>
      </c>
      <c r="J347" s="2" t="s">
        <v>373</v>
      </c>
      <c r="K347" s="7"/>
      <c r="L347" s="7"/>
      <c r="M347" s="7"/>
    </row>
    <row r="348" spans="1:14" x14ac:dyDescent="0.35">
      <c r="B348" s="2" t="s">
        <v>58</v>
      </c>
      <c r="C348">
        <v>1584</v>
      </c>
      <c r="G348" s="2" t="s">
        <v>58</v>
      </c>
      <c r="H348" s="6">
        <v>1</v>
      </c>
      <c r="J348" s="2" t="s">
        <v>58</v>
      </c>
      <c r="K348" s="7">
        <v>2.8623737373737375</v>
      </c>
      <c r="L348" s="7"/>
      <c r="M348" s="7"/>
    </row>
    <row r="350" spans="1:14" ht="20" thickBot="1" x14ac:dyDescent="0.5">
      <c r="B350" s="5" t="s">
        <v>32</v>
      </c>
    </row>
    <row r="351" spans="1:14" ht="15" thickTop="1" x14ac:dyDescent="0.35">
      <c r="A351" s="4" t="s">
        <v>126</v>
      </c>
      <c r="B351" s="1" t="s">
        <v>139</v>
      </c>
      <c r="C351" s="1" t="s">
        <v>60</v>
      </c>
      <c r="G351" s="1" t="s">
        <v>139</v>
      </c>
      <c r="H351" s="1" t="s">
        <v>60</v>
      </c>
      <c r="J351" s="1" t="s">
        <v>175</v>
      </c>
      <c r="K351" s="1" t="s">
        <v>60</v>
      </c>
      <c r="L351" s="1"/>
      <c r="M351" s="1"/>
      <c r="N351" s="1"/>
    </row>
    <row r="352" spans="1:14" x14ac:dyDescent="0.35">
      <c r="B352" s="1" t="s">
        <v>60</v>
      </c>
      <c r="C352">
        <v>2024</v>
      </c>
      <c r="G352" s="1" t="s">
        <v>60</v>
      </c>
      <c r="H352">
        <v>2024</v>
      </c>
      <c r="J352" s="1" t="s">
        <v>60</v>
      </c>
      <c r="K352">
        <v>2024</v>
      </c>
    </row>
    <row r="353" spans="1:14" x14ac:dyDescent="0.35">
      <c r="B353" s="2">
        <v>1</v>
      </c>
      <c r="C353">
        <v>639</v>
      </c>
      <c r="G353" s="2">
        <v>1</v>
      </c>
      <c r="H353" s="6">
        <v>0.40213971050975456</v>
      </c>
      <c r="J353" s="2">
        <v>1</v>
      </c>
      <c r="K353" s="7">
        <v>1</v>
      </c>
      <c r="L353" s="7"/>
      <c r="M353" s="7"/>
      <c r="N353" s="7"/>
    </row>
    <row r="354" spans="1:14" x14ac:dyDescent="0.35">
      <c r="B354" s="2">
        <v>2</v>
      </c>
      <c r="C354">
        <v>486</v>
      </c>
      <c r="G354" s="2">
        <v>2</v>
      </c>
      <c r="H354" s="6">
        <v>0.30585273757079923</v>
      </c>
      <c r="J354" s="2">
        <v>2</v>
      </c>
      <c r="K354" s="7">
        <v>2</v>
      </c>
      <c r="L354" s="7"/>
      <c r="M354" s="7"/>
      <c r="N354" s="7"/>
    </row>
    <row r="355" spans="1:14" x14ac:dyDescent="0.35">
      <c r="B355" s="2">
        <v>3</v>
      </c>
      <c r="C355">
        <v>242</v>
      </c>
      <c r="G355" s="2">
        <v>3</v>
      </c>
      <c r="H355" s="6">
        <v>0.15229704216488357</v>
      </c>
      <c r="J355" s="2">
        <v>3</v>
      </c>
      <c r="K355" s="7">
        <v>3</v>
      </c>
      <c r="L355" s="7"/>
      <c r="M355" s="7"/>
      <c r="N355" s="7"/>
    </row>
    <row r="356" spans="1:14" x14ac:dyDescent="0.35">
      <c r="B356" s="2">
        <v>4</v>
      </c>
      <c r="C356">
        <v>83</v>
      </c>
      <c r="G356" s="2">
        <v>4</v>
      </c>
      <c r="H356" s="6">
        <v>5.2234109502831971E-2</v>
      </c>
      <c r="J356" s="2">
        <v>4</v>
      </c>
      <c r="K356" s="7">
        <v>4</v>
      </c>
      <c r="L356" s="7"/>
      <c r="M356" s="7"/>
      <c r="N356" s="7"/>
    </row>
    <row r="357" spans="1:14" x14ac:dyDescent="0.35">
      <c r="B357" s="2">
        <v>5</v>
      </c>
      <c r="C357">
        <v>139</v>
      </c>
      <c r="G357" s="2">
        <v>5</v>
      </c>
      <c r="H357" s="6">
        <v>8.7476400251730646E-2</v>
      </c>
      <c r="J357" s="2">
        <v>5</v>
      </c>
      <c r="K357" s="7">
        <v>5</v>
      </c>
      <c r="L357" s="7"/>
      <c r="M357" s="7"/>
      <c r="N357" s="7"/>
    </row>
    <row r="358" spans="1:14" x14ac:dyDescent="0.35">
      <c r="B358" s="2" t="s">
        <v>373</v>
      </c>
      <c r="G358" s="2" t="s">
        <v>373</v>
      </c>
      <c r="H358" s="6">
        <v>0</v>
      </c>
      <c r="J358" s="2" t="s">
        <v>373</v>
      </c>
      <c r="K358" s="7"/>
      <c r="L358" s="7"/>
      <c r="M358" s="7"/>
      <c r="N358" s="7"/>
    </row>
    <row r="359" spans="1:14" x14ac:dyDescent="0.35">
      <c r="B359" s="2" t="s">
        <v>58</v>
      </c>
      <c r="C359">
        <v>1589</v>
      </c>
      <c r="G359" s="2" t="s">
        <v>58</v>
      </c>
      <c r="H359" s="6">
        <v>1</v>
      </c>
      <c r="J359" s="2" t="s">
        <v>58</v>
      </c>
      <c r="K359" s="7">
        <v>2.117054751415985</v>
      </c>
      <c r="L359" s="7"/>
      <c r="M359" s="7"/>
    </row>
    <row r="362" spans="1:14" ht="20" thickBot="1" x14ac:dyDescent="0.5">
      <c r="B362" s="5" t="s">
        <v>33</v>
      </c>
    </row>
    <row r="363" spans="1:14" ht="15" thickTop="1" x14ac:dyDescent="0.35">
      <c r="A363" s="4" t="s">
        <v>127</v>
      </c>
      <c r="B363" s="1" t="s">
        <v>140</v>
      </c>
      <c r="C363" s="1" t="s">
        <v>60</v>
      </c>
      <c r="G363" s="1" t="s">
        <v>140</v>
      </c>
      <c r="H363" s="1" t="s">
        <v>60</v>
      </c>
      <c r="J363" s="1" t="s">
        <v>176</v>
      </c>
      <c r="K363" s="1" t="s">
        <v>60</v>
      </c>
      <c r="L363" s="1"/>
      <c r="M363" s="1"/>
      <c r="N363" s="1"/>
    </row>
    <row r="364" spans="1:14" x14ac:dyDescent="0.35">
      <c r="B364" s="1" t="s">
        <v>60</v>
      </c>
      <c r="C364">
        <v>2024</v>
      </c>
      <c r="G364" s="1" t="s">
        <v>60</v>
      </c>
      <c r="H364">
        <v>2024</v>
      </c>
      <c r="J364" s="1" t="s">
        <v>60</v>
      </c>
      <c r="K364">
        <v>2024</v>
      </c>
    </row>
    <row r="365" spans="1:14" x14ac:dyDescent="0.35">
      <c r="B365" s="2">
        <v>1</v>
      </c>
      <c r="C365">
        <v>313</v>
      </c>
      <c r="G365" s="2">
        <v>1</v>
      </c>
      <c r="H365" s="6">
        <v>0.19697923222152297</v>
      </c>
      <c r="J365" s="2">
        <v>1</v>
      </c>
      <c r="K365" s="7">
        <v>1</v>
      </c>
      <c r="L365" s="7"/>
      <c r="M365" s="7"/>
      <c r="N365" s="7"/>
    </row>
    <row r="366" spans="1:14" x14ac:dyDescent="0.35">
      <c r="B366" s="2">
        <v>2</v>
      </c>
      <c r="C366">
        <v>653</v>
      </c>
      <c r="G366" s="2">
        <v>2</v>
      </c>
      <c r="H366" s="6">
        <v>0.41095028319697924</v>
      </c>
      <c r="J366" s="2">
        <v>2</v>
      </c>
      <c r="K366" s="7">
        <v>2</v>
      </c>
      <c r="L366" s="7"/>
      <c r="M366" s="7"/>
      <c r="N366" s="7"/>
    </row>
    <row r="367" spans="1:14" x14ac:dyDescent="0.35">
      <c r="B367" s="2">
        <v>3</v>
      </c>
      <c r="C367">
        <v>296</v>
      </c>
      <c r="G367" s="2">
        <v>3</v>
      </c>
      <c r="H367" s="6">
        <v>0.18628067967275017</v>
      </c>
      <c r="J367" s="2">
        <v>3</v>
      </c>
      <c r="K367" s="7">
        <v>3</v>
      </c>
      <c r="L367" s="7"/>
      <c r="M367" s="7"/>
      <c r="N367" s="7"/>
    </row>
    <row r="368" spans="1:14" x14ac:dyDescent="0.35">
      <c r="B368" s="2">
        <v>4</v>
      </c>
      <c r="C368">
        <v>124</v>
      </c>
      <c r="G368" s="2">
        <v>4</v>
      </c>
      <c r="H368" s="6">
        <v>7.8036500943989937E-2</v>
      </c>
      <c r="J368" s="2">
        <v>4</v>
      </c>
      <c r="K368" s="7">
        <v>4</v>
      </c>
      <c r="L368" s="7"/>
      <c r="M368" s="7"/>
      <c r="N368" s="7"/>
    </row>
    <row r="369" spans="1:14" x14ac:dyDescent="0.35">
      <c r="B369" s="2">
        <v>5</v>
      </c>
      <c r="C369">
        <v>203</v>
      </c>
      <c r="G369" s="2">
        <v>5</v>
      </c>
      <c r="H369" s="6">
        <v>0.1277533039647577</v>
      </c>
      <c r="J369" s="2">
        <v>5</v>
      </c>
      <c r="K369" s="7">
        <v>5</v>
      </c>
      <c r="L369" s="7"/>
      <c r="M369" s="7"/>
      <c r="N369" s="7"/>
    </row>
    <row r="370" spans="1:14" x14ac:dyDescent="0.35">
      <c r="B370" s="2" t="s">
        <v>373</v>
      </c>
      <c r="G370" s="2" t="s">
        <v>373</v>
      </c>
      <c r="H370" s="6">
        <v>0</v>
      </c>
      <c r="J370" s="2" t="s">
        <v>373</v>
      </c>
      <c r="K370" s="7"/>
      <c r="L370" s="7"/>
      <c r="M370" s="7"/>
      <c r="N370" s="7"/>
    </row>
    <row r="371" spans="1:14" x14ac:dyDescent="0.35">
      <c r="B371" s="2" t="s">
        <v>58</v>
      </c>
      <c r="C371">
        <v>1589</v>
      </c>
      <c r="G371" s="2" t="s">
        <v>58</v>
      </c>
      <c r="H371" s="6">
        <v>1</v>
      </c>
      <c r="J371" s="2" t="s">
        <v>58</v>
      </c>
      <c r="K371" s="7">
        <v>2.5286343612334803</v>
      </c>
      <c r="L371" s="7"/>
      <c r="M371" s="7"/>
    </row>
    <row r="374" spans="1:14" ht="20" thickBot="1" x14ac:dyDescent="0.5">
      <c r="B374" s="5" t="s">
        <v>34</v>
      </c>
    </row>
    <row r="375" spans="1:14" ht="15" thickTop="1" x14ac:dyDescent="0.35">
      <c r="A375" s="4" t="s">
        <v>128</v>
      </c>
      <c r="B375" s="1" t="s">
        <v>141</v>
      </c>
      <c r="C375" s="1" t="s">
        <v>60</v>
      </c>
      <c r="G375" s="1" t="s">
        <v>141</v>
      </c>
      <c r="H375" s="1" t="s">
        <v>60</v>
      </c>
      <c r="J375" s="1" t="s">
        <v>177</v>
      </c>
      <c r="K375" s="1" t="s">
        <v>60</v>
      </c>
      <c r="L375" s="1"/>
      <c r="M375" s="1"/>
      <c r="N375" s="1"/>
    </row>
    <row r="376" spans="1:14" x14ac:dyDescent="0.35">
      <c r="B376" s="1" t="s">
        <v>60</v>
      </c>
      <c r="C376">
        <v>2024</v>
      </c>
      <c r="G376" s="1" t="s">
        <v>60</v>
      </c>
      <c r="H376">
        <v>2024</v>
      </c>
      <c r="J376" s="1" t="s">
        <v>60</v>
      </c>
      <c r="K376">
        <v>2024</v>
      </c>
    </row>
    <row r="377" spans="1:14" x14ac:dyDescent="0.35">
      <c r="B377" s="2">
        <v>1</v>
      </c>
      <c r="C377">
        <v>508</v>
      </c>
      <c r="G377" s="2">
        <v>1</v>
      </c>
      <c r="H377" s="6">
        <v>0.32050473186119871</v>
      </c>
      <c r="J377" s="2">
        <v>1</v>
      </c>
      <c r="K377" s="7">
        <v>1</v>
      </c>
      <c r="L377" s="7"/>
      <c r="M377" s="7"/>
      <c r="N377" s="7"/>
    </row>
    <row r="378" spans="1:14" x14ac:dyDescent="0.35">
      <c r="B378" s="2">
        <v>2</v>
      </c>
      <c r="C378">
        <v>581</v>
      </c>
      <c r="G378" s="2">
        <v>2</v>
      </c>
      <c r="H378" s="6">
        <v>0.36656151419558358</v>
      </c>
      <c r="J378" s="2">
        <v>2</v>
      </c>
      <c r="K378" s="7">
        <v>2</v>
      </c>
      <c r="L378" s="7"/>
      <c r="M378" s="7"/>
      <c r="N378" s="7"/>
    </row>
    <row r="379" spans="1:14" x14ac:dyDescent="0.35">
      <c r="B379" s="2">
        <v>3</v>
      </c>
      <c r="C379">
        <v>359</v>
      </c>
      <c r="G379" s="2">
        <v>3</v>
      </c>
      <c r="H379" s="6">
        <v>0.22649842271293374</v>
      </c>
      <c r="J379" s="2">
        <v>3</v>
      </c>
      <c r="K379" s="7">
        <v>3</v>
      </c>
      <c r="L379" s="7"/>
      <c r="M379" s="7"/>
      <c r="N379" s="7"/>
    </row>
    <row r="380" spans="1:14" x14ac:dyDescent="0.35">
      <c r="B380" s="2">
        <v>4</v>
      </c>
      <c r="C380">
        <v>91</v>
      </c>
      <c r="G380" s="2">
        <v>4</v>
      </c>
      <c r="H380" s="6">
        <v>5.7413249211356467E-2</v>
      </c>
      <c r="J380" s="2">
        <v>4</v>
      </c>
      <c r="K380" s="7">
        <v>4</v>
      </c>
      <c r="L380" s="7"/>
      <c r="M380" s="7"/>
      <c r="N380" s="7"/>
    </row>
    <row r="381" spans="1:14" x14ac:dyDescent="0.35">
      <c r="B381" s="2">
        <v>5</v>
      </c>
      <c r="C381">
        <v>46</v>
      </c>
      <c r="G381" s="2">
        <v>5</v>
      </c>
      <c r="H381" s="6">
        <v>2.9022082018927444E-2</v>
      </c>
      <c r="J381" s="2">
        <v>5</v>
      </c>
      <c r="K381" s="7">
        <v>5</v>
      </c>
      <c r="L381" s="7"/>
      <c r="M381" s="7"/>
      <c r="N381" s="7"/>
    </row>
    <row r="382" spans="1:14" x14ac:dyDescent="0.35">
      <c r="B382" s="2" t="s">
        <v>373</v>
      </c>
      <c r="G382" s="2" t="s">
        <v>373</v>
      </c>
      <c r="H382" s="6">
        <v>0</v>
      </c>
      <c r="J382" s="2" t="s">
        <v>373</v>
      </c>
      <c r="K382" s="7"/>
      <c r="L382" s="7"/>
      <c r="M382" s="7"/>
      <c r="N382" s="7"/>
    </row>
    <row r="383" spans="1:14" x14ac:dyDescent="0.35">
      <c r="B383" s="2" t="s">
        <v>58</v>
      </c>
      <c r="C383">
        <v>1585</v>
      </c>
      <c r="G383" s="2" t="s">
        <v>58</v>
      </c>
      <c r="H383" s="6">
        <v>1</v>
      </c>
      <c r="J383" s="2" t="s">
        <v>58</v>
      </c>
      <c r="K383" s="7">
        <v>2.1078864353312303</v>
      </c>
      <c r="L383" s="7"/>
      <c r="M383" s="7"/>
    </row>
    <row r="386" spans="1:14" ht="20" thickBot="1" x14ac:dyDescent="0.5">
      <c r="B386" s="5" t="s">
        <v>35</v>
      </c>
    </row>
    <row r="387" spans="1:14" ht="15" thickTop="1" x14ac:dyDescent="0.35">
      <c r="A387" s="4" t="s">
        <v>129</v>
      </c>
      <c r="B387" s="1" t="s">
        <v>142</v>
      </c>
      <c r="C387" s="1" t="s">
        <v>60</v>
      </c>
      <c r="G387" s="1" t="s">
        <v>142</v>
      </c>
      <c r="H387" s="1" t="s">
        <v>60</v>
      </c>
      <c r="J387" s="1" t="s">
        <v>178</v>
      </c>
      <c r="K387" s="1" t="s">
        <v>60</v>
      </c>
      <c r="L387" s="1"/>
      <c r="M387" s="1"/>
      <c r="N387" s="1"/>
    </row>
    <row r="388" spans="1:14" x14ac:dyDescent="0.35">
      <c r="B388" s="1" t="s">
        <v>60</v>
      </c>
      <c r="C388">
        <v>2024</v>
      </c>
      <c r="G388" s="1" t="s">
        <v>60</v>
      </c>
      <c r="H388">
        <v>2024</v>
      </c>
      <c r="J388" s="1" t="s">
        <v>60</v>
      </c>
      <c r="K388">
        <v>2024</v>
      </c>
    </row>
    <row r="389" spans="1:14" x14ac:dyDescent="0.35">
      <c r="B389" s="2">
        <v>1</v>
      </c>
      <c r="C389">
        <v>229</v>
      </c>
      <c r="G389" s="2">
        <v>1</v>
      </c>
      <c r="H389" s="6">
        <v>0.1442065491183879</v>
      </c>
      <c r="J389" s="2">
        <v>1</v>
      </c>
      <c r="K389" s="7">
        <v>1</v>
      </c>
      <c r="L389" s="7"/>
      <c r="M389" s="7"/>
      <c r="N389" s="7"/>
    </row>
    <row r="390" spans="1:14" x14ac:dyDescent="0.35">
      <c r="B390" s="2">
        <v>2</v>
      </c>
      <c r="C390">
        <v>612</v>
      </c>
      <c r="G390" s="2">
        <v>2</v>
      </c>
      <c r="H390" s="6">
        <v>0.38539042821158692</v>
      </c>
      <c r="J390" s="2">
        <v>2</v>
      </c>
      <c r="K390" s="7">
        <v>2</v>
      </c>
      <c r="L390" s="7"/>
      <c r="M390" s="7"/>
      <c r="N390" s="7"/>
    </row>
    <row r="391" spans="1:14" x14ac:dyDescent="0.35">
      <c r="B391" s="2">
        <v>3</v>
      </c>
      <c r="C391">
        <v>379</v>
      </c>
      <c r="G391" s="2">
        <v>3</v>
      </c>
      <c r="H391" s="6">
        <v>0.23866498740554157</v>
      </c>
      <c r="J391" s="2">
        <v>3</v>
      </c>
      <c r="K391" s="7">
        <v>3</v>
      </c>
      <c r="L391" s="7"/>
      <c r="M391" s="7"/>
      <c r="N391" s="7"/>
    </row>
    <row r="392" spans="1:14" x14ac:dyDescent="0.35">
      <c r="B392" s="2">
        <v>4</v>
      </c>
      <c r="C392">
        <v>293</v>
      </c>
      <c r="G392" s="2">
        <v>4</v>
      </c>
      <c r="H392" s="6">
        <v>0.1845088161209068</v>
      </c>
      <c r="J392" s="2">
        <v>4</v>
      </c>
      <c r="K392" s="7">
        <v>4</v>
      </c>
      <c r="L392" s="7"/>
      <c r="M392" s="7"/>
      <c r="N392" s="7"/>
    </row>
    <row r="393" spans="1:14" x14ac:dyDescent="0.35">
      <c r="B393" s="2">
        <v>5</v>
      </c>
      <c r="C393">
        <v>75</v>
      </c>
      <c r="G393" s="2">
        <v>5</v>
      </c>
      <c r="H393" s="6">
        <v>4.7229219143576827E-2</v>
      </c>
      <c r="J393" s="2">
        <v>5</v>
      </c>
      <c r="K393" s="7">
        <v>5</v>
      </c>
      <c r="L393" s="7"/>
      <c r="M393" s="7"/>
      <c r="N393" s="7"/>
    </row>
    <row r="394" spans="1:14" x14ac:dyDescent="0.35">
      <c r="B394" s="2" t="s">
        <v>373</v>
      </c>
      <c r="G394" s="2" t="s">
        <v>373</v>
      </c>
      <c r="H394" s="6">
        <v>0</v>
      </c>
      <c r="J394" s="2" t="s">
        <v>373</v>
      </c>
      <c r="K394" s="7"/>
      <c r="L394" s="7"/>
      <c r="M394" s="7"/>
      <c r="N394" s="7"/>
    </row>
    <row r="395" spans="1:14" x14ac:dyDescent="0.35">
      <c r="B395" s="2" t="s">
        <v>58</v>
      </c>
      <c r="C395">
        <v>1588</v>
      </c>
      <c r="G395" s="2" t="s">
        <v>58</v>
      </c>
      <c r="H395" s="6">
        <v>1</v>
      </c>
      <c r="J395" s="2" t="s">
        <v>58</v>
      </c>
      <c r="K395" s="7">
        <v>2.6051637279596975</v>
      </c>
      <c r="L395" s="7"/>
      <c r="M395" s="7"/>
    </row>
    <row r="398" spans="1:14" ht="20" thickBot="1" x14ac:dyDescent="0.5">
      <c r="B398" s="5" t="s">
        <v>36</v>
      </c>
    </row>
    <row r="399" spans="1:14" ht="15" thickTop="1" x14ac:dyDescent="0.35">
      <c r="A399" s="4" t="s">
        <v>130</v>
      </c>
      <c r="B399" s="1" t="s">
        <v>143</v>
      </c>
      <c r="C399" s="1" t="s">
        <v>60</v>
      </c>
      <c r="G399" s="1" t="s">
        <v>143</v>
      </c>
      <c r="H399" s="1" t="s">
        <v>60</v>
      </c>
      <c r="J399" s="1" t="s">
        <v>179</v>
      </c>
      <c r="K399" s="1" t="s">
        <v>60</v>
      </c>
      <c r="L399" s="1"/>
      <c r="M399" s="1"/>
      <c r="N399" s="1"/>
    </row>
    <row r="400" spans="1:14" x14ac:dyDescent="0.35">
      <c r="B400" s="1" t="s">
        <v>60</v>
      </c>
      <c r="C400">
        <v>2024</v>
      </c>
      <c r="G400" s="1" t="s">
        <v>60</v>
      </c>
      <c r="H400">
        <v>2024</v>
      </c>
      <c r="J400" s="1" t="s">
        <v>60</v>
      </c>
      <c r="K400">
        <v>2024</v>
      </c>
    </row>
    <row r="401" spans="1:14" x14ac:dyDescent="0.35">
      <c r="B401" s="2">
        <v>1</v>
      </c>
      <c r="C401">
        <v>337</v>
      </c>
      <c r="G401" s="2">
        <v>1</v>
      </c>
      <c r="H401" s="6">
        <v>0.21342621912602913</v>
      </c>
      <c r="J401" s="2">
        <v>1</v>
      </c>
      <c r="K401" s="7">
        <v>1</v>
      </c>
      <c r="L401" s="7"/>
      <c r="M401" s="7"/>
      <c r="N401" s="7"/>
    </row>
    <row r="402" spans="1:14" x14ac:dyDescent="0.35">
      <c r="B402" s="2">
        <v>2</v>
      </c>
      <c r="C402">
        <v>526</v>
      </c>
      <c r="G402" s="2">
        <v>2</v>
      </c>
      <c r="H402" s="6">
        <v>0.33312222925902468</v>
      </c>
      <c r="J402" s="2">
        <v>2</v>
      </c>
      <c r="K402" s="7">
        <v>2</v>
      </c>
      <c r="L402" s="7"/>
      <c r="M402" s="7"/>
      <c r="N402" s="7"/>
    </row>
    <row r="403" spans="1:14" x14ac:dyDescent="0.35">
      <c r="B403" s="2">
        <v>3</v>
      </c>
      <c r="C403">
        <v>373</v>
      </c>
      <c r="G403" s="2">
        <v>3</v>
      </c>
      <c r="H403" s="6">
        <v>0.23622545915136162</v>
      </c>
      <c r="J403" s="2">
        <v>3</v>
      </c>
      <c r="K403" s="7">
        <v>3</v>
      </c>
      <c r="L403" s="7"/>
      <c r="M403" s="7"/>
      <c r="N403" s="7"/>
    </row>
    <row r="404" spans="1:14" x14ac:dyDescent="0.35">
      <c r="B404" s="2">
        <v>4</v>
      </c>
      <c r="C404">
        <v>280</v>
      </c>
      <c r="G404" s="2">
        <v>4</v>
      </c>
      <c r="H404" s="6">
        <v>0.1773274224192527</v>
      </c>
      <c r="J404" s="2">
        <v>4</v>
      </c>
      <c r="K404" s="7">
        <v>4</v>
      </c>
      <c r="L404" s="7"/>
      <c r="M404" s="7"/>
      <c r="N404" s="7"/>
    </row>
    <row r="405" spans="1:14" x14ac:dyDescent="0.35">
      <c r="B405" s="2">
        <v>5</v>
      </c>
      <c r="C405">
        <v>63</v>
      </c>
      <c r="G405" s="2">
        <v>5</v>
      </c>
      <c r="H405" s="6">
        <v>3.9898670044331855E-2</v>
      </c>
      <c r="J405" s="2">
        <v>5</v>
      </c>
      <c r="K405" s="7">
        <v>5</v>
      </c>
      <c r="L405" s="7"/>
      <c r="M405" s="7"/>
      <c r="N405" s="7"/>
    </row>
    <row r="406" spans="1:14" x14ac:dyDescent="0.35">
      <c r="B406" s="2" t="s">
        <v>373</v>
      </c>
      <c r="G406" s="2" t="s">
        <v>373</v>
      </c>
      <c r="H406" s="6">
        <v>0</v>
      </c>
      <c r="J406" s="2" t="s">
        <v>373</v>
      </c>
      <c r="K406" s="7"/>
      <c r="L406" s="7"/>
      <c r="M406" s="7"/>
      <c r="N406" s="7"/>
    </row>
    <row r="407" spans="1:14" x14ac:dyDescent="0.35">
      <c r="B407" s="2" t="s">
        <v>58</v>
      </c>
      <c r="C407">
        <v>1579</v>
      </c>
      <c r="G407" s="2" t="s">
        <v>58</v>
      </c>
      <c r="H407" s="6">
        <v>1</v>
      </c>
      <c r="J407" s="2" t="s">
        <v>58</v>
      </c>
      <c r="K407" s="7">
        <v>2.4971500949968335</v>
      </c>
      <c r="L407" s="7"/>
      <c r="M407" s="7"/>
    </row>
    <row r="410" spans="1:14" ht="20" thickBot="1" x14ac:dyDescent="0.5">
      <c r="B410" s="5" t="s">
        <v>37</v>
      </c>
    </row>
    <row r="411" spans="1:14" ht="15" thickTop="1" x14ac:dyDescent="0.35">
      <c r="A411" s="4" t="s">
        <v>131</v>
      </c>
      <c r="B411" s="1" t="s">
        <v>144</v>
      </c>
      <c r="C411" s="1" t="s">
        <v>60</v>
      </c>
      <c r="G411" s="1" t="s">
        <v>144</v>
      </c>
      <c r="H411" s="1" t="s">
        <v>60</v>
      </c>
      <c r="J411" s="1" t="s">
        <v>180</v>
      </c>
      <c r="K411" s="1" t="s">
        <v>60</v>
      </c>
      <c r="L411" s="1"/>
      <c r="M411" s="1"/>
      <c r="N411" s="1"/>
    </row>
    <row r="412" spans="1:14" x14ac:dyDescent="0.35">
      <c r="B412" s="1" t="s">
        <v>60</v>
      </c>
      <c r="C412">
        <v>2024</v>
      </c>
      <c r="G412" s="1" t="s">
        <v>60</v>
      </c>
      <c r="H412">
        <v>2024</v>
      </c>
      <c r="J412" s="1" t="s">
        <v>60</v>
      </c>
      <c r="K412">
        <v>2024</v>
      </c>
    </row>
    <row r="413" spans="1:14" x14ac:dyDescent="0.35">
      <c r="B413" s="2">
        <v>1</v>
      </c>
      <c r="C413">
        <v>675</v>
      </c>
      <c r="G413" s="2">
        <v>1</v>
      </c>
      <c r="H413" s="6">
        <v>0.42938931297709926</v>
      </c>
      <c r="J413" s="2">
        <v>1</v>
      </c>
      <c r="K413" s="7">
        <v>1</v>
      </c>
      <c r="L413" s="7"/>
      <c r="M413" s="7"/>
      <c r="N413" s="7"/>
    </row>
    <row r="414" spans="1:14" x14ac:dyDescent="0.35">
      <c r="B414" s="2">
        <v>2</v>
      </c>
      <c r="C414">
        <v>602</v>
      </c>
      <c r="G414" s="2">
        <v>2</v>
      </c>
      <c r="H414" s="6">
        <v>0.38295165394402036</v>
      </c>
      <c r="J414" s="2">
        <v>2</v>
      </c>
      <c r="K414" s="7">
        <v>2</v>
      </c>
      <c r="L414" s="7"/>
      <c r="M414" s="7"/>
      <c r="N414" s="7"/>
    </row>
    <row r="415" spans="1:14" x14ac:dyDescent="0.35">
      <c r="B415" s="2">
        <v>3</v>
      </c>
      <c r="C415">
        <v>146</v>
      </c>
      <c r="G415" s="2">
        <v>3</v>
      </c>
      <c r="H415" s="6">
        <v>9.2875318066157758E-2</v>
      </c>
      <c r="J415" s="2">
        <v>3</v>
      </c>
      <c r="K415" s="7">
        <v>3</v>
      </c>
      <c r="L415" s="7"/>
      <c r="M415" s="7"/>
      <c r="N415" s="7"/>
    </row>
    <row r="416" spans="1:14" x14ac:dyDescent="0.35">
      <c r="B416" s="2">
        <v>4</v>
      </c>
      <c r="C416">
        <v>99</v>
      </c>
      <c r="G416" s="2">
        <v>4</v>
      </c>
      <c r="H416" s="6">
        <v>6.2977099236641215E-2</v>
      </c>
      <c r="J416" s="2">
        <v>4</v>
      </c>
      <c r="K416" s="7">
        <v>4</v>
      </c>
      <c r="L416" s="7"/>
      <c r="M416" s="7"/>
      <c r="N416" s="7"/>
    </row>
    <row r="417" spans="1:14" x14ac:dyDescent="0.35">
      <c r="B417" s="2">
        <v>5</v>
      </c>
      <c r="C417">
        <v>50</v>
      </c>
      <c r="G417" s="2">
        <v>5</v>
      </c>
      <c r="H417" s="6">
        <v>3.1806615776081425E-2</v>
      </c>
      <c r="J417" s="2">
        <v>5</v>
      </c>
      <c r="K417" s="7">
        <v>5</v>
      </c>
      <c r="L417" s="7"/>
      <c r="M417" s="7"/>
      <c r="N417" s="7"/>
    </row>
    <row r="418" spans="1:14" x14ac:dyDescent="0.35">
      <c r="B418" s="2" t="s">
        <v>373</v>
      </c>
      <c r="G418" s="2" t="s">
        <v>373</v>
      </c>
      <c r="H418" s="6">
        <v>0</v>
      </c>
      <c r="J418" s="2" t="s">
        <v>373</v>
      </c>
      <c r="K418" s="7"/>
      <c r="L418" s="7"/>
      <c r="M418" s="7"/>
      <c r="N418" s="7"/>
    </row>
    <row r="419" spans="1:14" x14ac:dyDescent="0.35">
      <c r="B419" s="2" t="s">
        <v>58</v>
      </c>
      <c r="C419">
        <v>1572</v>
      </c>
      <c r="G419" s="2" t="s">
        <v>58</v>
      </c>
      <c r="H419" s="6">
        <v>1</v>
      </c>
      <c r="J419" s="2" t="s">
        <v>58</v>
      </c>
      <c r="K419" s="7">
        <v>1.8848600508905853</v>
      </c>
      <c r="L419" s="7"/>
      <c r="M419" s="7"/>
    </row>
    <row r="422" spans="1:14" ht="20" thickBot="1" x14ac:dyDescent="0.5">
      <c r="B422" s="5" t="s">
        <v>38</v>
      </c>
    </row>
    <row r="423" spans="1:14" ht="15" thickTop="1" x14ac:dyDescent="0.35">
      <c r="A423" s="4" t="s">
        <v>132</v>
      </c>
      <c r="B423" s="1" t="s">
        <v>145</v>
      </c>
      <c r="C423" s="1" t="s">
        <v>60</v>
      </c>
      <c r="G423" s="1" t="s">
        <v>145</v>
      </c>
      <c r="H423" s="1" t="s">
        <v>60</v>
      </c>
      <c r="J423" s="1" t="s">
        <v>181</v>
      </c>
      <c r="K423" s="1" t="s">
        <v>60</v>
      </c>
      <c r="L423" s="1"/>
      <c r="M423" s="1"/>
      <c r="N423" s="1"/>
    </row>
    <row r="424" spans="1:14" x14ac:dyDescent="0.35">
      <c r="B424" s="1" t="s">
        <v>60</v>
      </c>
      <c r="C424">
        <v>2024</v>
      </c>
      <c r="G424" s="1" t="s">
        <v>60</v>
      </c>
      <c r="H424">
        <v>2024</v>
      </c>
      <c r="J424" s="1" t="s">
        <v>60</v>
      </c>
      <c r="K424">
        <v>2024</v>
      </c>
    </row>
    <row r="425" spans="1:14" x14ac:dyDescent="0.35">
      <c r="B425" s="2">
        <v>1</v>
      </c>
      <c r="C425">
        <v>721</v>
      </c>
      <c r="G425" s="2">
        <v>1</v>
      </c>
      <c r="H425" s="6">
        <v>0.45777777777777778</v>
      </c>
      <c r="J425" s="2">
        <v>1</v>
      </c>
      <c r="K425" s="7">
        <v>1</v>
      </c>
      <c r="L425" s="7"/>
      <c r="M425" s="7"/>
      <c r="N425" s="7"/>
    </row>
    <row r="426" spans="1:14" x14ac:dyDescent="0.35">
      <c r="B426" s="2">
        <v>2</v>
      </c>
      <c r="C426">
        <v>486</v>
      </c>
      <c r="G426" s="2">
        <v>2</v>
      </c>
      <c r="H426" s="6">
        <v>0.30857142857142855</v>
      </c>
      <c r="J426" s="2">
        <v>2</v>
      </c>
      <c r="K426" s="7">
        <v>2</v>
      </c>
      <c r="L426" s="7"/>
      <c r="M426" s="7"/>
      <c r="N426" s="7"/>
    </row>
    <row r="427" spans="1:14" x14ac:dyDescent="0.35">
      <c r="B427" s="2">
        <v>3</v>
      </c>
      <c r="C427">
        <v>178</v>
      </c>
      <c r="G427" s="2">
        <v>3</v>
      </c>
      <c r="H427" s="6">
        <v>0.11301587301587301</v>
      </c>
      <c r="J427" s="2">
        <v>3</v>
      </c>
      <c r="K427" s="7">
        <v>3</v>
      </c>
      <c r="L427" s="7"/>
      <c r="M427" s="7"/>
      <c r="N427" s="7"/>
    </row>
    <row r="428" spans="1:14" x14ac:dyDescent="0.35">
      <c r="B428" s="2">
        <v>4</v>
      </c>
      <c r="C428">
        <v>104</v>
      </c>
      <c r="G428" s="2">
        <v>4</v>
      </c>
      <c r="H428" s="6">
        <v>6.6031746031746039E-2</v>
      </c>
      <c r="J428" s="2">
        <v>4</v>
      </c>
      <c r="K428" s="7">
        <v>4</v>
      </c>
      <c r="L428" s="7"/>
      <c r="M428" s="7"/>
      <c r="N428" s="7"/>
    </row>
    <row r="429" spans="1:14" x14ac:dyDescent="0.35">
      <c r="B429" s="2">
        <v>5</v>
      </c>
      <c r="C429">
        <v>86</v>
      </c>
      <c r="G429" s="2">
        <v>5</v>
      </c>
      <c r="H429" s="6">
        <v>5.4603174603174605E-2</v>
      </c>
      <c r="J429" s="2">
        <v>5</v>
      </c>
      <c r="K429" s="7">
        <v>5</v>
      </c>
      <c r="L429" s="7"/>
      <c r="M429" s="7"/>
      <c r="N429" s="7"/>
    </row>
    <row r="430" spans="1:14" x14ac:dyDescent="0.35">
      <c r="B430" s="2" t="s">
        <v>373</v>
      </c>
      <c r="G430" s="2" t="s">
        <v>373</v>
      </c>
      <c r="H430" s="6">
        <v>0</v>
      </c>
      <c r="J430" s="2" t="s">
        <v>373</v>
      </c>
      <c r="K430" s="7"/>
      <c r="L430" s="7"/>
      <c r="M430" s="7"/>
      <c r="N430" s="7"/>
    </row>
    <row r="431" spans="1:14" x14ac:dyDescent="0.35">
      <c r="B431" s="2" t="s">
        <v>58</v>
      </c>
      <c r="C431">
        <v>1575</v>
      </c>
      <c r="G431" s="2" t="s">
        <v>58</v>
      </c>
      <c r="H431" s="6">
        <v>1</v>
      </c>
      <c r="J431" s="2" t="s">
        <v>58</v>
      </c>
      <c r="K431" s="7">
        <v>1.951111111111111</v>
      </c>
      <c r="L431" s="7"/>
      <c r="M431" s="7"/>
    </row>
    <row r="434" spans="1:14" ht="20" thickBot="1" x14ac:dyDescent="0.5">
      <c r="B434" s="5" t="s">
        <v>39</v>
      </c>
    </row>
    <row r="435" spans="1:14" ht="15" thickTop="1" x14ac:dyDescent="0.35">
      <c r="A435" s="4" t="s">
        <v>133</v>
      </c>
      <c r="B435" s="1" t="s">
        <v>146</v>
      </c>
      <c r="C435" s="1" t="s">
        <v>60</v>
      </c>
      <c r="G435" s="1" t="s">
        <v>146</v>
      </c>
      <c r="H435" s="1" t="s">
        <v>60</v>
      </c>
      <c r="J435" s="1" t="s">
        <v>182</v>
      </c>
      <c r="K435" s="1" t="s">
        <v>60</v>
      </c>
      <c r="L435" s="1"/>
      <c r="M435" s="1"/>
      <c r="N435" s="1"/>
    </row>
    <row r="436" spans="1:14" x14ac:dyDescent="0.35">
      <c r="B436" s="1" t="s">
        <v>60</v>
      </c>
      <c r="C436">
        <v>2024</v>
      </c>
      <c r="G436" s="1" t="s">
        <v>60</v>
      </c>
      <c r="H436">
        <v>2024</v>
      </c>
      <c r="J436" s="1" t="s">
        <v>60</v>
      </c>
      <c r="K436">
        <v>2024</v>
      </c>
    </row>
    <row r="437" spans="1:14" x14ac:dyDescent="0.35">
      <c r="B437" s="2" t="s">
        <v>373</v>
      </c>
      <c r="G437" s="2" t="s">
        <v>373</v>
      </c>
      <c r="H437" s="6" t="e">
        <v>#DIV/0!</v>
      </c>
      <c r="J437" s="2" t="s">
        <v>373</v>
      </c>
      <c r="K437" s="7"/>
      <c r="L437" s="7"/>
      <c r="M437" s="7"/>
      <c r="N437" s="7"/>
    </row>
    <row r="438" spans="1:14" x14ac:dyDescent="0.35">
      <c r="B438" s="2" t="s">
        <v>58</v>
      </c>
      <c r="G438" s="2" t="s">
        <v>58</v>
      </c>
      <c r="H438" s="6" t="e">
        <v>#DIV/0!</v>
      </c>
      <c r="J438" s="2" t="s">
        <v>58</v>
      </c>
      <c r="K438" s="7"/>
      <c r="L438" s="7"/>
      <c r="M438" s="7"/>
      <c r="N438" s="7"/>
    </row>
    <row r="439" spans="1:14" x14ac:dyDescent="0.35">
      <c r="N439" s="7"/>
    </row>
    <row r="440" spans="1:14" x14ac:dyDescent="0.35">
      <c r="N440" s="7"/>
    </row>
    <row r="441" spans="1:14" x14ac:dyDescent="0.35">
      <c r="N441" s="7"/>
    </row>
    <row r="442" spans="1:14" x14ac:dyDescent="0.35">
      <c r="N442" s="7"/>
    </row>
    <row r="446" spans="1:14" ht="20" thickBot="1" x14ac:dyDescent="0.5">
      <c r="B446" s="5" t="s">
        <v>40</v>
      </c>
    </row>
    <row r="447" spans="1:14" ht="15" thickTop="1" x14ac:dyDescent="0.35">
      <c r="A447" s="4" t="s">
        <v>134</v>
      </c>
      <c r="B447" s="1" t="s">
        <v>147</v>
      </c>
      <c r="C447" s="1" t="s">
        <v>60</v>
      </c>
      <c r="G447" s="1" t="s">
        <v>147</v>
      </c>
      <c r="H447" s="1" t="s">
        <v>60</v>
      </c>
      <c r="J447" s="1" t="s">
        <v>183</v>
      </c>
      <c r="K447" s="1" t="s">
        <v>60</v>
      </c>
      <c r="L447" s="1"/>
      <c r="M447" s="1"/>
      <c r="N447" s="1"/>
    </row>
    <row r="448" spans="1:14" x14ac:dyDescent="0.35">
      <c r="B448" s="1" t="s">
        <v>60</v>
      </c>
      <c r="C448">
        <v>2024</v>
      </c>
      <c r="G448" s="1" t="s">
        <v>60</v>
      </c>
      <c r="H448">
        <v>2024</v>
      </c>
      <c r="J448" s="1" t="s">
        <v>60</v>
      </c>
      <c r="K448">
        <v>2024</v>
      </c>
    </row>
    <row r="449" spans="1:14" x14ac:dyDescent="0.35">
      <c r="B449" s="2" t="s">
        <v>373</v>
      </c>
      <c r="G449" s="2" t="s">
        <v>373</v>
      </c>
      <c r="H449" s="6" t="e">
        <v>#DIV/0!</v>
      </c>
      <c r="J449" s="2" t="s">
        <v>373</v>
      </c>
      <c r="K449" s="7"/>
      <c r="L449" s="7"/>
      <c r="M449" s="7"/>
      <c r="N449" s="7"/>
    </row>
    <row r="450" spans="1:14" x14ac:dyDescent="0.35">
      <c r="B450" s="2" t="s">
        <v>58</v>
      </c>
      <c r="G450" s="2" t="s">
        <v>58</v>
      </c>
      <c r="H450" s="6" t="e">
        <v>#DIV/0!</v>
      </c>
      <c r="J450" s="2" t="s">
        <v>58</v>
      </c>
      <c r="K450" s="7"/>
      <c r="L450" s="7"/>
      <c r="M450" s="7"/>
      <c r="N450" s="7"/>
    </row>
    <row r="451" spans="1:14" x14ac:dyDescent="0.35">
      <c r="N451" s="7"/>
    </row>
    <row r="452" spans="1:14" x14ac:dyDescent="0.35">
      <c r="N452" s="7"/>
    </row>
    <row r="453" spans="1:14" x14ac:dyDescent="0.35">
      <c r="N453" s="7"/>
    </row>
    <row r="454" spans="1:14" x14ac:dyDescent="0.35">
      <c r="N454" s="7"/>
    </row>
    <row r="458" spans="1:14" ht="20" thickBot="1" x14ac:dyDescent="0.5">
      <c r="B458" s="5" t="s">
        <v>41</v>
      </c>
    </row>
    <row r="459" spans="1:14" ht="15" thickTop="1" x14ac:dyDescent="0.35">
      <c r="A459" s="4" t="s">
        <v>135</v>
      </c>
      <c r="B459" s="1" t="s">
        <v>148</v>
      </c>
      <c r="C459" s="1" t="s">
        <v>60</v>
      </c>
      <c r="G459" s="1" t="s">
        <v>148</v>
      </c>
      <c r="H459" s="1" t="s">
        <v>60</v>
      </c>
      <c r="J459" s="1" t="s">
        <v>184</v>
      </c>
      <c r="K459" s="1" t="s">
        <v>60</v>
      </c>
      <c r="L459" s="1"/>
      <c r="M459" s="1"/>
      <c r="N459" s="1"/>
    </row>
    <row r="460" spans="1:14" x14ac:dyDescent="0.35">
      <c r="B460" s="1" t="s">
        <v>60</v>
      </c>
      <c r="C460">
        <v>2024</v>
      </c>
      <c r="G460" s="1" t="s">
        <v>60</v>
      </c>
      <c r="H460">
        <v>2024</v>
      </c>
      <c r="J460" s="1" t="s">
        <v>60</v>
      </c>
      <c r="K460">
        <v>2024</v>
      </c>
    </row>
    <row r="461" spans="1:14" x14ac:dyDescent="0.35">
      <c r="B461" s="2" t="s">
        <v>373</v>
      </c>
      <c r="G461" s="2" t="s">
        <v>373</v>
      </c>
      <c r="H461" s="6" t="e">
        <v>#DIV/0!</v>
      </c>
      <c r="J461" s="2" t="s">
        <v>373</v>
      </c>
      <c r="K461" s="7"/>
      <c r="L461" s="7"/>
      <c r="M461" s="7"/>
      <c r="N461" s="7"/>
    </row>
    <row r="462" spans="1:14" x14ac:dyDescent="0.35">
      <c r="B462" s="2" t="s">
        <v>58</v>
      </c>
      <c r="G462" s="2" t="s">
        <v>58</v>
      </c>
      <c r="H462" s="6" t="e">
        <v>#DIV/0!</v>
      </c>
      <c r="J462" s="2" t="s">
        <v>58</v>
      </c>
      <c r="K462" s="7"/>
      <c r="L462" s="7"/>
      <c r="M462" s="7"/>
      <c r="N462" s="7"/>
    </row>
    <row r="463" spans="1:14" x14ac:dyDescent="0.35">
      <c r="N463" s="7"/>
    </row>
    <row r="464" spans="1:14" x14ac:dyDescent="0.35">
      <c r="N464" s="7"/>
    </row>
    <row r="465" spans="1:14" x14ac:dyDescent="0.35">
      <c r="N465" s="7"/>
    </row>
    <row r="466" spans="1:14" x14ac:dyDescent="0.35">
      <c r="N466" s="7"/>
    </row>
    <row r="470" spans="1:14" ht="20" thickBot="1" x14ac:dyDescent="0.5">
      <c r="B470" s="5" t="s">
        <v>42</v>
      </c>
    </row>
    <row r="471" spans="1:14" ht="15" thickTop="1" x14ac:dyDescent="0.35">
      <c r="A471" s="4" t="s">
        <v>136</v>
      </c>
      <c r="B471" s="1" t="s">
        <v>149</v>
      </c>
      <c r="C471" s="1" t="s">
        <v>60</v>
      </c>
      <c r="G471" s="1" t="s">
        <v>149</v>
      </c>
      <c r="H471" s="1" t="s">
        <v>60</v>
      </c>
      <c r="J471" s="1" t="s">
        <v>185</v>
      </c>
      <c r="K471" s="1" t="s">
        <v>60</v>
      </c>
      <c r="L471" s="1"/>
      <c r="M471" s="1"/>
      <c r="N471" s="1"/>
    </row>
    <row r="472" spans="1:14" x14ac:dyDescent="0.35">
      <c r="B472" s="1" t="s">
        <v>60</v>
      </c>
      <c r="C472">
        <v>2024</v>
      </c>
      <c r="G472" s="1" t="s">
        <v>60</v>
      </c>
      <c r="H472">
        <v>2024</v>
      </c>
      <c r="J472" s="1" t="s">
        <v>60</v>
      </c>
      <c r="K472">
        <v>2024</v>
      </c>
    </row>
    <row r="473" spans="1:14" x14ac:dyDescent="0.35">
      <c r="B473" s="2" t="s">
        <v>373</v>
      </c>
      <c r="G473" s="2" t="s">
        <v>373</v>
      </c>
      <c r="H473" s="6" t="e">
        <v>#DIV/0!</v>
      </c>
      <c r="J473" s="2" t="s">
        <v>373</v>
      </c>
      <c r="K473" s="7"/>
      <c r="L473" s="7"/>
      <c r="M473" s="7"/>
      <c r="N473" s="7"/>
    </row>
    <row r="474" spans="1:14" x14ac:dyDescent="0.35">
      <c r="B474" s="2" t="s">
        <v>58</v>
      </c>
      <c r="G474" s="2" t="s">
        <v>58</v>
      </c>
      <c r="H474" s="6" t="e">
        <v>#DIV/0!</v>
      </c>
      <c r="J474" s="2" t="s">
        <v>58</v>
      </c>
      <c r="K474" s="7"/>
      <c r="L474" s="7"/>
      <c r="M474" s="7"/>
      <c r="N474" s="7"/>
    </row>
    <row r="475" spans="1:14" x14ac:dyDescent="0.35">
      <c r="N475" s="7"/>
    </row>
    <row r="476" spans="1:14" x14ac:dyDescent="0.35">
      <c r="N476" s="7"/>
    </row>
    <row r="477" spans="1:14" x14ac:dyDescent="0.35">
      <c r="N477" s="7"/>
    </row>
    <row r="478" spans="1:14" x14ac:dyDescent="0.35">
      <c r="N478" s="7"/>
    </row>
    <row r="482" spans="1:14" ht="20" thickBot="1" x14ac:dyDescent="0.5">
      <c r="B482" s="5" t="s">
        <v>43</v>
      </c>
    </row>
    <row r="483" spans="1:14" ht="15" thickTop="1" x14ac:dyDescent="0.35">
      <c r="A483" s="4" t="s">
        <v>137</v>
      </c>
      <c r="B483" s="1" t="s">
        <v>150</v>
      </c>
      <c r="C483" s="1" t="s">
        <v>60</v>
      </c>
      <c r="G483" s="1" t="s">
        <v>150</v>
      </c>
      <c r="H483" s="1" t="s">
        <v>60</v>
      </c>
      <c r="J483" s="1" t="s">
        <v>186</v>
      </c>
      <c r="K483" s="1" t="s">
        <v>60</v>
      </c>
      <c r="L483" s="1"/>
      <c r="M483" s="1"/>
      <c r="N483" s="1"/>
    </row>
    <row r="484" spans="1:14" x14ac:dyDescent="0.35">
      <c r="B484" s="1" t="s">
        <v>60</v>
      </c>
      <c r="C484">
        <v>2024</v>
      </c>
      <c r="G484" s="1" t="s">
        <v>60</v>
      </c>
      <c r="H484">
        <v>2024</v>
      </c>
      <c r="J484" s="1" t="s">
        <v>60</v>
      </c>
      <c r="K484">
        <v>2024</v>
      </c>
    </row>
    <row r="485" spans="1:14" x14ac:dyDescent="0.35">
      <c r="B485" s="2" t="s">
        <v>373</v>
      </c>
      <c r="G485" s="2" t="s">
        <v>373</v>
      </c>
      <c r="H485" s="6" t="e">
        <v>#DIV/0!</v>
      </c>
      <c r="J485" s="2" t="s">
        <v>373</v>
      </c>
      <c r="K485" s="7"/>
      <c r="L485" s="7"/>
      <c r="M485" s="7"/>
      <c r="N485" s="7"/>
    </row>
    <row r="486" spans="1:14" x14ac:dyDescent="0.35">
      <c r="B486" s="2" t="s">
        <v>58</v>
      </c>
      <c r="G486" s="2" t="s">
        <v>58</v>
      </c>
      <c r="H486" s="6" t="e">
        <v>#DIV/0!</v>
      </c>
      <c r="J486" s="2" t="s">
        <v>58</v>
      </c>
      <c r="K486" s="7"/>
      <c r="L486" s="7"/>
      <c r="M486" s="7"/>
      <c r="N486" s="7"/>
    </row>
    <row r="487" spans="1:14" x14ac:dyDescent="0.35">
      <c r="N487" s="7"/>
    </row>
    <row r="488" spans="1:14" x14ac:dyDescent="0.35">
      <c r="N488" s="7"/>
    </row>
    <row r="489" spans="1:14" x14ac:dyDescent="0.35">
      <c r="N489" s="7"/>
    </row>
    <row r="490" spans="1:14" x14ac:dyDescent="0.35">
      <c r="N490" s="7"/>
    </row>
    <row r="494" spans="1:14" ht="20" thickBot="1" x14ac:dyDescent="0.5">
      <c r="B494" s="5" t="s">
        <v>99</v>
      </c>
    </row>
    <row r="495" spans="1:14" ht="15" thickTop="1" x14ac:dyDescent="0.35">
      <c r="A495" s="4" t="s">
        <v>229</v>
      </c>
      <c r="B495" s="1" t="s">
        <v>233</v>
      </c>
      <c r="C495" s="1" t="s">
        <v>60</v>
      </c>
      <c r="G495" s="1" t="s">
        <v>233</v>
      </c>
      <c r="H495" s="1" t="s">
        <v>60</v>
      </c>
      <c r="J495" s="1" t="s">
        <v>234</v>
      </c>
      <c r="K495" s="1" t="s">
        <v>60</v>
      </c>
      <c r="L495" s="1"/>
      <c r="M495" s="1"/>
      <c r="N495" s="1"/>
    </row>
    <row r="496" spans="1:14" x14ac:dyDescent="0.35">
      <c r="B496" s="1" t="s">
        <v>60</v>
      </c>
      <c r="C496">
        <v>2024</v>
      </c>
      <c r="G496" s="1" t="s">
        <v>60</v>
      </c>
      <c r="H496">
        <v>2024</v>
      </c>
      <c r="J496" s="1" t="s">
        <v>60</v>
      </c>
      <c r="K496">
        <v>2024</v>
      </c>
    </row>
    <row r="497" spans="1:14" x14ac:dyDescent="0.35">
      <c r="B497" s="2" t="s">
        <v>373</v>
      </c>
      <c r="G497" s="2" t="s">
        <v>373</v>
      </c>
      <c r="H497" s="6" t="e">
        <v>#DIV/0!</v>
      </c>
      <c r="J497" s="2" t="s">
        <v>373</v>
      </c>
    </row>
    <row r="498" spans="1:14" x14ac:dyDescent="0.35">
      <c r="B498" s="2" t="s">
        <v>58</v>
      </c>
      <c r="G498" s="2" t="s">
        <v>58</v>
      </c>
      <c r="H498" s="6" t="e">
        <v>#DIV/0!</v>
      </c>
      <c r="J498" s="2" t="s">
        <v>58</v>
      </c>
      <c r="K498" s="7"/>
      <c r="L498" s="7"/>
      <c r="M498" s="7"/>
    </row>
    <row r="502" spans="1:14" x14ac:dyDescent="0.35">
      <c r="N502" s="7"/>
    </row>
    <row r="506" spans="1:14" ht="20" thickBot="1" x14ac:dyDescent="0.5">
      <c r="B506" s="5" t="s">
        <v>193</v>
      </c>
    </row>
    <row r="507" spans="1:14" ht="15" thickTop="1" x14ac:dyDescent="0.35">
      <c r="A507" s="4" t="s">
        <v>230</v>
      </c>
      <c r="B507" s="1" t="s">
        <v>235</v>
      </c>
      <c r="C507" s="1" t="s">
        <v>60</v>
      </c>
      <c r="G507" s="1" t="s">
        <v>235</v>
      </c>
      <c r="H507" s="1" t="s">
        <v>60</v>
      </c>
      <c r="J507" s="1" t="s">
        <v>236</v>
      </c>
      <c r="K507" s="1" t="s">
        <v>60</v>
      </c>
      <c r="L507" s="1"/>
      <c r="M507" s="1"/>
      <c r="N507" s="1"/>
    </row>
    <row r="508" spans="1:14" x14ac:dyDescent="0.35">
      <c r="B508" s="1" t="s">
        <v>60</v>
      </c>
      <c r="C508">
        <v>2024</v>
      </c>
      <c r="G508" s="1" t="s">
        <v>60</v>
      </c>
      <c r="H508">
        <v>2024</v>
      </c>
      <c r="J508" s="1" t="s">
        <v>60</v>
      </c>
      <c r="K508">
        <v>2024</v>
      </c>
    </row>
    <row r="509" spans="1:14" x14ac:dyDescent="0.35">
      <c r="B509" s="2" t="s">
        <v>373</v>
      </c>
      <c r="G509" s="2" t="s">
        <v>373</v>
      </c>
      <c r="H509" s="6" t="e">
        <v>#DIV/0!</v>
      </c>
      <c r="J509" s="2" t="s">
        <v>373</v>
      </c>
    </row>
    <row r="510" spans="1:14" x14ac:dyDescent="0.35">
      <c r="B510" s="2" t="s">
        <v>58</v>
      </c>
      <c r="G510" s="2" t="s">
        <v>58</v>
      </c>
      <c r="H510" s="6" t="e">
        <v>#DIV/0!</v>
      </c>
      <c r="J510" s="2" t="s">
        <v>58</v>
      </c>
      <c r="K510" s="7"/>
      <c r="L510" s="7"/>
      <c r="M510" s="7"/>
    </row>
    <row r="514" spans="1:14" x14ac:dyDescent="0.35">
      <c r="N514" s="7"/>
    </row>
    <row r="518" spans="1:14" ht="20" thickBot="1" x14ac:dyDescent="0.5">
      <c r="B518" s="5" t="s">
        <v>194</v>
      </c>
    </row>
    <row r="519" spans="1:14" ht="15" thickTop="1" x14ac:dyDescent="0.35">
      <c r="A519" s="4" t="s">
        <v>231</v>
      </c>
      <c r="B519" s="1" t="s">
        <v>237</v>
      </c>
      <c r="C519" s="1" t="s">
        <v>60</v>
      </c>
      <c r="G519" s="1" t="s">
        <v>237</v>
      </c>
      <c r="H519" s="1" t="s">
        <v>60</v>
      </c>
      <c r="J519" s="1" t="s">
        <v>238</v>
      </c>
      <c r="K519" s="1" t="s">
        <v>60</v>
      </c>
      <c r="L519" s="1"/>
      <c r="M519" s="1"/>
      <c r="N519" s="1"/>
    </row>
    <row r="520" spans="1:14" x14ac:dyDescent="0.35">
      <c r="B520" s="1" t="s">
        <v>60</v>
      </c>
      <c r="C520">
        <v>2024</v>
      </c>
      <c r="G520" s="1" t="s">
        <v>60</v>
      </c>
      <c r="H520">
        <v>2024</v>
      </c>
      <c r="J520" s="1" t="s">
        <v>60</v>
      </c>
      <c r="K520">
        <v>2024</v>
      </c>
    </row>
    <row r="521" spans="1:14" x14ac:dyDescent="0.35">
      <c r="B521" s="2" t="s">
        <v>373</v>
      </c>
      <c r="G521" s="2" t="s">
        <v>373</v>
      </c>
      <c r="H521" s="6" t="e">
        <v>#DIV/0!</v>
      </c>
      <c r="J521" s="2" t="s">
        <v>373</v>
      </c>
    </row>
    <row r="522" spans="1:14" x14ac:dyDescent="0.35">
      <c r="B522" s="2" t="s">
        <v>58</v>
      </c>
      <c r="G522" s="2" t="s">
        <v>58</v>
      </c>
      <c r="H522" s="6" t="e">
        <v>#DIV/0!</v>
      </c>
      <c r="J522" s="2" t="s">
        <v>58</v>
      </c>
      <c r="K522" s="7"/>
      <c r="L522" s="7"/>
      <c r="M522" s="7"/>
    </row>
    <row r="526" spans="1:14" x14ac:dyDescent="0.35">
      <c r="N526" s="7"/>
    </row>
    <row r="530" spans="1:14" ht="20" thickBot="1" x14ac:dyDescent="0.5">
      <c r="B530" s="5" t="s">
        <v>227</v>
      </c>
    </row>
    <row r="531" spans="1:14" ht="15" thickTop="1" x14ac:dyDescent="0.35">
      <c r="A531" s="4" t="s">
        <v>232</v>
      </c>
      <c r="B531" s="1" t="s">
        <v>239</v>
      </c>
      <c r="C531" s="1" t="s">
        <v>60</v>
      </c>
      <c r="G531" s="1" t="s">
        <v>239</v>
      </c>
      <c r="H531" s="1" t="s">
        <v>60</v>
      </c>
      <c r="J531" s="1" t="s">
        <v>240</v>
      </c>
      <c r="K531" s="1" t="s">
        <v>60</v>
      </c>
      <c r="L531" s="1"/>
      <c r="M531" s="1"/>
      <c r="N531" s="1"/>
    </row>
    <row r="532" spans="1:14" x14ac:dyDescent="0.35">
      <c r="B532" s="1" t="s">
        <v>60</v>
      </c>
      <c r="C532">
        <v>2024</v>
      </c>
      <c r="G532" s="1" t="s">
        <v>60</v>
      </c>
      <c r="H532">
        <v>2024</v>
      </c>
      <c r="J532" s="1" t="s">
        <v>60</v>
      </c>
      <c r="K532">
        <v>2024</v>
      </c>
    </row>
    <row r="533" spans="1:14" x14ac:dyDescent="0.35">
      <c r="B533" s="2" t="s">
        <v>373</v>
      </c>
      <c r="G533" s="2" t="s">
        <v>373</v>
      </c>
      <c r="H533" s="6" t="e">
        <v>#DIV/0!</v>
      </c>
      <c r="J533" s="2" t="s">
        <v>373</v>
      </c>
    </row>
    <row r="534" spans="1:14" x14ac:dyDescent="0.35">
      <c r="B534" s="2" t="s">
        <v>58</v>
      </c>
      <c r="G534" s="2" t="s">
        <v>58</v>
      </c>
      <c r="H534" s="6" t="e">
        <v>#DIV/0!</v>
      </c>
      <c r="J534" s="2" t="s">
        <v>58</v>
      </c>
      <c r="K534" s="7"/>
      <c r="L534" s="7"/>
      <c r="M534" s="7"/>
    </row>
    <row r="538" spans="1:14" x14ac:dyDescent="0.35">
      <c r="N538" s="7"/>
    </row>
  </sheetData>
  <pageMargins left="0.7" right="0.7" top="0.75" bottom="0.75" header="0.3" footer="0.3"/>
  <pageSetup paperSize="9" orientation="portrait" r:id="rId139"/>
  <drawing r:id="rId140"/>
  <extLst>
    <ext xmlns:x14="http://schemas.microsoft.com/office/spreadsheetml/2009/9/main" uri="{A8765BA9-456A-4dab-B4F3-ACF838C121DE}">
      <x14:slicerList>
        <x14:slicer r:id="rId141"/>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716A-95D1-4B92-A238-8FFC90ACBE7B}">
  <sheetPr>
    <tabColor rgb="FFED9DE3"/>
  </sheetPr>
  <dimension ref="A1:BP381"/>
  <sheetViews>
    <sheetView workbookViewId="0">
      <selection activeCell="J49" sqref="J49"/>
    </sheetView>
  </sheetViews>
  <sheetFormatPr defaultRowHeight="14.5" x14ac:dyDescent="0.35"/>
  <cols>
    <col min="1" max="1" width="17.453125" customWidth="1"/>
    <col min="2" max="2" width="14" bestFit="1" customWidth="1"/>
    <col min="3" max="3" width="4.81640625" bestFit="1" customWidth="1"/>
    <col min="4" max="4" width="14" bestFit="1" customWidth="1"/>
    <col min="5" max="5" width="4.81640625" bestFit="1" customWidth="1"/>
    <col min="6" max="6" width="4.81640625" customWidth="1"/>
    <col min="7" max="7" width="15.08984375" bestFit="1" customWidth="1"/>
    <col min="8" max="8" width="12.08984375" bestFit="1" customWidth="1"/>
    <col min="9" max="9" width="12.1796875" customWidth="1"/>
    <col min="10" max="10" width="15.54296875" bestFit="1" customWidth="1"/>
    <col min="11" max="11" width="7.90625" bestFit="1" customWidth="1"/>
    <col min="12" max="12" width="4.81640625" customWidth="1"/>
    <col min="13" max="13" width="14" bestFit="1" customWidth="1"/>
    <col min="14" max="14" width="4.81640625" bestFit="1" customWidth="1"/>
    <col min="15" max="15" width="4.81640625" customWidth="1"/>
    <col min="16" max="16" width="14" bestFit="1" customWidth="1"/>
    <col min="17" max="17" width="4.81640625" bestFit="1" customWidth="1"/>
    <col min="18" max="18" width="4.81640625" customWidth="1"/>
    <col min="19" max="19" width="15.08984375" bestFit="1" customWidth="1"/>
    <col min="20" max="20" width="12.08984375" bestFit="1" customWidth="1"/>
    <col min="21" max="21" width="12.1796875" customWidth="1"/>
    <col min="22" max="22" width="15.08984375" bestFit="1" customWidth="1"/>
    <col min="23" max="23" width="12.08984375" bestFit="1" customWidth="1"/>
    <col min="24" max="24" width="4.81640625" customWidth="1"/>
    <col min="25" max="25" width="14" bestFit="1" customWidth="1"/>
    <col min="26" max="26" width="4.81640625" bestFit="1" customWidth="1"/>
    <col min="27" max="27" width="4.81640625" customWidth="1"/>
    <col min="28" max="28" width="14" bestFit="1" customWidth="1"/>
    <col min="29" max="29" width="4.81640625" bestFit="1" customWidth="1"/>
    <col min="30" max="30" width="4.81640625" customWidth="1"/>
    <col min="31" max="31" width="15.08984375" bestFit="1" customWidth="1"/>
    <col min="32" max="32" width="12.08984375" bestFit="1" customWidth="1"/>
    <col min="33" max="33" width="4.81640625" customWidth="1"/>
    <col min="34" max="34" width="15.08984375" bestFit="1" customWidth="1"/>
    <col min="35" max="35" width="12.08984375" bestFit="1" customWidth="1"/>
    <col min="36" max="36" width="4.81640625" customWidth="1"/>
    <col min="37" max="37" width="14" bestFit="1" customWidth="1"/>
    <col min="38" max="38" width="4.81640625" bestFit="1" customWidth="1"/>
    <col min="39" max="39" width="4.81640625" customWidth="1"/>
    <col min="40" max="40" width="15" bestFit="1" customWidth="1"/>
    <col min="41" max="41" width="4.81640625" bestFit="1" customWidth="1"/>
    <col min="42" max="42" width="4.81640625" customWidth="1"/>
    <col min="43" max="43" width="15.08984375" bestFit="1" customWidth="1"/>
    <col min="44" max="44" width="12.08984375" bestFit="1" customWidth="1"/>
    <col min="45" max="45" width="12.1796875" customWidth="1"/>
    <col min="46" max="46" width="16.08984375" bestFit="1" customWidth="1"/>
    <col min="47" max="47" width="12.08984375" bestFit="1" customWidth="1"/>
    <col min="48" max="48" width="4.81640625" customWidth="1"/>
    <col min="49" max="49" width="14" bestFit="1" customWidth="1"/>
    <col min="50" max="50" width="4.81640625" bestFit="1" customWidth="1"/>
    <col min="51" max="51" width="4.81640625" customWidth="1"/>
    <col min="52" max="52" width="15" bestFit="1" customWidth="1"/>
    <col min="53" max="53" width="4.81640625" bestFit="1" customWidth="1"/>
    <col min="54" max="54" width="4.81640625" customWidth="1"/>
    <col min="55" max="55" width="15.08984375" bestFit="1" customWidth="1"/>
    <col min="56" max="56" width="12.08984375" bestFit="1" customWidth="1"/>
    <col min="57" max="57" width="12.1796875" customWidth="1"/>
    <col min="58" max="58" width="16.08984375" bestFit="1" customWidth="1"/>
    <col min="59" max="59" width="12.08984375" bestFit="1" customWidth="1"/>
    <col min="60" max="60" width="4.81640625" customWidth="1"/>
    <col min="61" max="61" width="14" bestFit="1" customWidth="1"/>
    <col min="62" max="62" width="4.81640625" bestFit="1" customWidth="1"/>
    <col min="63" max="64" width="4.81640625" customWidth="1"/>
    <col min="67" max="67" width="15.08984375" bestFit="1" customWidth="1"/>
    <col min="68" max="68" width="12.08984375" bestFit="1" customWidth="1"/>
  </cols>
  <sheetData>
    <row r="1" spans="1:21" x14ac:dyDescent="0.35">
      <c r="A1" s="4" t="s">
        <v>63</v>
      </c>
      <c r="B1" s="1" t="s">
        <v>0</v>
      </c>
      <c r="C1" t="s">
        <v>54</v>
      </c>
      <c r="G1" s="1" t="s">
        <v>2</v>
      </c>
      <c r="H1" t="s">
        <v>54</v>
      </c>
      <c r="M1" s="1" t="s">
        <v>3</v>
      </c>
      <c r="N1" t="s">
        <v>54</v>
      </c>
      <c r="S1" s="1" t="s">
        <v>4</v>
      </c>
      <c r="T1" t="s">
        <v>54</v>
      </c>
    </row>
    <row r="2" spans="1:21" x14ac:dyDescent="0.35">
      <c r="J2" s="1" t="s">
        <v>1</v>
      </c>
      <c r="K2" t="s">
        <v>54</v>
      </c>
    </row>
    <row r="3" spans="1:21" x14ac:dyDescent="0.35">
      <c r="C3" s="1" t="s">
        <v>60</v>
      </c>
      <c r="D3" s="1"/>
      <c r="H3" s="1" t="s">
        <v>60</v>
      </c>
      <c r="I3" s="1"/>
      <c r="L3" s="1"/>
      <c r="N3" s="1" t="s">
        <v>60</v>
      </c>
      <c r="O3" s="1"/>
      <c r="T3" s="1" t="s">
        <v>60</v>
      </c>
      <c r="U3" s="1"/>
    </row>
    <row r="4" spans="1:21" x14ac:dyDescent="0.35">
      <c r="C4">
        <v>2024</v>
      </c>
      <c r="H4">
        <v>2024</v>
      </c>
      <c r="K4" s="1" t="s">
        <v>60</v>
      </c>
      <c r="N4">
        <v>2024</v>
      </c>
      <c r="T4">
        <v>2024</v>
      </c>
    </row>
    <row r="5" spans="1:21" x14ac:dyDescent="0.35">
      <c r="B5" t="s">
        <v>241</v>
      </c>
      <c r="C5">
        <v>1600</v>
      </c>
      <c r="G5" t="s">
        <v>55</v>
      </c>
      <c r="H5" s="12">
        <v>1600</v>
      </c>
      <c r="I5" s="12"/>
      <c r="K5">
        <v>2024</v>
      </c>
      <c r="L5" s="12"/>
      <c r="M5" t="s">
        <v>56</v>
      </c>
      <c r="N5">
        <v>1116</v>
      </c>
      <c r="S5" t="s">
        <v>59</v>
      </c>
      <c r="T5">
        <v>1600</v>
      </c>
    </row>
    <row r="6" spans="1:21" x14ac:dyDescent="0.35">
      <c r="J6" t="s">
        <v>455</v>
      </c>
      <c r="K6" s="12">
        <v>1600</v>
      </c>
    </row>
    <row r="9" spans="1:21" ht="20" thickBot="1" x14ac:dyDescent="0.5">
      <c r="B9" s="5" t="s">
        <v>5</v>
      </c>
      <c r="M9" s="5" t="s">
        <v>6</v>
      </c>
    </row>
    <row r="10" spans="1:21" ht="15" thickTop="1" x14ac:dyDescent="0.35">
      <c r="A10" s="4" t="s">
        <v>67</v>
      </c>
      <c r="B10" s="1" t="s">
        <v>87</v>
      </c>
      <c r="C10" s="1" t="s">
        <v>60</v>
      </c>
      <c r="D10" s="1"/>
      <c r="G10" s="1" t="s">
        <v>88</v>
      </c>
      <c r="H10" s="1" t="s">
        <v>60</v>
      </c>
      <c r="I10" s="1"/>
      <c r="J10" s="1"/>
      <c r="K10" s="1"/>
      <c r="L10" s="1"/>
      <c r="M10" s="1" t="s">
        <v>89</v>
      </c>
      <c r="N10" s="1" t="s">
        <v>60</v>
      </c>
      <c r="O10" s="1"/>
      <c r="S10" s="1" t="s">
        <v>90</v>
      </c>
      <c r="T10" s="1" t="s">
        <v>60</v>
      </c>
      <c r="U10" s="1"/>
    </row>
    <row r="11" spans="1:21" x14ac:dyDescent="0.35">
      <c r="B11" s="1" t="s">
        <v>60</v>
      </c>
      <c r="C11">
        <v>2024</v>
      </c>
      <c r="G11" s="1" t="s">
        <v>60</v>
      </c>
      <c r="H11">
        <v>2024</v>
      </c>
      <c r="M11" s="1" t="s">
        <v>60</v>
      </c>
      <c r="N11">
        <v>2024</v>
      </c>
      <c r="S11" s="1" t="s">
        <v>60</v>
      </c>
      <c r="T11">
        <v>2024</v>
      </c>
    </row>
    <row r="12" spans="1:21" x14ac:dyDescent="0.35">
      <c r="B12" s="2">
        <v>0</v>
      </c>
      <c r="C12">
        <v>35</v>
      </c>
      <c r="G12" s="2">
        <v>0</v>
      </c>
      <c r="H12" s="12">
        <v>0</v>
      </c>
      <c r="I12" s="12"/>
      <c r="J12" s="12"/>
      <c r="K12" s="12"/>
      <c r="L12" s="12"/>
      <c r="M12" s="2">
        <v>0</v>
      </c>
      <c r="N12">
        <v>42</v>
      </c>
      <c r="S12" s="2">
        <v>0</v>
      </c>
      <c r="T12" s="12">
        <v>0</v>
      </c>
      <c r="U12" s="12"/>
    </row>
    <row r="13" spans="1:21" x14ac:dyDescent="0.35">
      <c r="B13" s="2">
        <v>10</v>
      </c>
      <c r="C13">
        <v>440</v>
      </c>
      <c r="G13" s="2">
        <v>10</v>
      </c>
      <c r="H13" s="12">
        <v>10</v>
      </c>
      <c r="I13" s="12"/>
      <c r="J13" s="12"/>
      <c r="K13" s="12"/>
      <c r="L13" s="12"/>
      <c r="M13" s="2">
        <v>10</v>
      </c>
      <c r="N13">
        <v>542</v>
      </c>
      <c r="S13" s="2">
        <v>10</v>
      </c>
      <c r="T13" s="12">
        <v>10</v>
      </c>
      <c r="U13" s="12"/>
    </row>
    <row r="14" spans="1:21" x14ac:dyDescent="0.35">
      <c r="B14" s="2">
        <v>6.67</v>
      </c>
      <c r="C14">
        <v>687</v>
      </c>
      <c r="G14" s="2">
        <v>6.67</v>
      </c>
      <c r="H14" s="12">
        <v>6.6700000000000514</v>
      </c>
      <c r="I14" s="12"/>
      <c r="J14" s="12"/>
      <c r="K14" s="12"/>
      <c r="L14" s="12"/>
      <c r="M14" s="2">
        <v>3.33</v>
      </c>
      <c r="N14">
        <v>254</v>
      </c>
      <c r="S14" s="2">
        <v>3.33</v>
      </c>
      <c r="T14" s="12">
        <v>3.3300000000000134</v>
      </c>
      <c r="U14" s="12"/>
    </row>
    <row r="15" spans="1:21" x14ac:dyDescent="0.35">
      <c r="B15" s="2">
        <v>3.33</v>
      </c>
      <c r="C15">
        <v>357</v>
      </c>
      <c r="G15" s="2">
        <v>3.33</v>
      </c>
      <c r="H15" s="12">
        <v>3.3300000000000054</v>
      </c>
      <c r="I15" s="12"/>
      <c r="J15" s="12"/>
      <c r="K15" s="12"/>
      <c r="L15" s="12"/>
      <c r="M15" s="2">
        <v>6.67</v>
      </c>
      <c r="N15">
        <v>633</v>
      </c>
      <c r="S15" s="2">
        <v>6.67</v>
      </c>
      <c r="T15" s="12">
        <v>6.6700000000000497</v>
      </c>
      <c r="U15" s="12"/>
    </row>
    <row r="16" spans="1:21" x14ac:dyDescent="0.35">
      <c r="B16" s="2" t="s">
        <v>373</v>
      </c>
      <c r="G16" s="2" t="s">
        <v>373</v>
      </c>
      <c r="H16" s="12"/>
      <c r="I16" s="7"/>
      <c r="J16" s="12"/>
      <c r="K16" s="12"/>
      <c r="L16" s="12"/>
      <c r="M16" s="2" t="s">
        <v>373</v>
      </c>
      <c r="S16" s="2" t="s">
        <v>373</v>
      </c>
      <c r="T16" s="12"/>
      <c r="U16" s="7"/>
    </row>
    <row r="17" spans="1:21" x14ac:dyDescent="0.35">
      <c r="B17" s="2" t="s">
        <v>58</v>
      </c>
      <c r="C17">
        <v>1519</v>
      </c>
      <c r="G17" s="2" t="s">
        <v>58</v>
      </c>
      <c r="H17" s="7">
        <v>6.6959183673469544</v>
      </c>
      <c r="J17" s="7"/>
      <c r="K17" s="7"/>
      <c r="L17" s="7"/>
      <c r="M17" s="2" t="s">
        <v>58</v>
      </c>
      <c r="N17">
        <v>1471</v>
      </c>
      <c r="S17" s="2" t="s">
        <v>58</v>
      </c>
      <c r="T17" s="7">
        <v>7.1297960571040297</v>
      </c>
    </row>
    <row r="21" spans="1:21" ht="20" thickBot="1" x14ac:dyDescent="0.5">
      <c r="B21" s="5" t="s">
        <v>7</v>
      </c>
      <c r="M21" s="5" t="s">
        <v>8</v>
      </c>
    </row>
    <row r="22" spans="1:21" ht="15" thickTop="1" x14ac:dyDescent="0.35">
      <c r="A22" s="4" t="s">
        <v>242</v>
      </c>
      <c r="B22" s="1" t="s">
        <v>91</v>
      </c>
      <c r="C22" s="1" t="s">
        <v>60</v>
      </c>
      <c r="D22" s="1"/>
      <c r="G22" s="1" t="s">
        <v>97</v>
      </c>
      <c r="H22" s="1" t="s">
        <v>60</v>
      </c>
      <c r="I22" s="1"/>
      <c r="J22" s="1"/>
      <c r="K22" s="1"/>
      <c r="L22" s="1"/>
      <c r="M22" s="1" t="s">
        <v>100</v>
      </c>
      <c r="N22" s="1" t="s">
        <v>60</v>
      </c>
      <c r="O22" s="1"/>
      <c r="S22" s="1" t="s">
        <v>151</v>
      </c>
      <c r="T22" s="1" t="s">
        <v>60</v>
      </c>
      <c r="U22" s="1"/>
    </row>
    <row r="23" spans="1:21" x14ac:dyDescent="0.35">
      <c r="B23" s="1" t="s">
        <v>60</v>
      </c>
      <c r="C23">
        <v>2024</v>
      </c>
      <c r="G23" s="1" t="s">
        <v>60</v>
      </c>
      <c r="H23">
        <v>2024</v>
      </c>
      <c r="M23" s="1" t="s">
        <v>60</v>
      </c>
      <c r="N23">
        <v>2024</v>
      </c>
      <c r="S23" s="1" t="s">
        <v>60</v>
      </c>
      <c r="T23">
        <v>2024</v>
      </c>
    </row>
    <row r="24" spans="1:21" x14ac:dyDescent="0.35">
      <c r="B24" s="2">
        <v>0</v>
      </c>
      <c r="C24">
        <v>176</v>
      </c>
      <c r="G24" s="2">
        <v>0</v>
      </c>
      <c r="H24" s="12">
        <v>0</v>
      </c>
      <c r="I24" s="12"/>
      <c r="J24" s="12"/>
      <c r="K24" s="12"/>
      <c r="L24" s="12"/>
      <c r="M24" s="2">
        <v>0</v>
      </c>
      <c r="N24">
        <v>82</v>
      </c>
      <c r="S24" s="2">
        <v>0</v>
      </c>
      <c r="T24" s="12">
        <v>0</v>
      </c>
      <c r="U24" s="12"/>
    </row>
    <row r="25" spans="1:21" x14ac:dyDescent="0.35">
      <c r="B25" s="2">
        <v>10</v>
      </c>
      <c r="C25">
        <v>258</v>
      </c>
      <c r="G25" s="2">
        <v>10</v>
      </c>
      <c r="H25" s="12">
        <v>10</v>
      </c>
      <c r="I25" s="12"/>
      <c r="J25" s="12"/>
      <c r="K25" s="12"/>
      <c r="L25" s="12"/>
      <c r="M25" s="2">
        <v>10</v>
      </c>
      <c r="N25">
        <v>385</v>
      </c>
      <c r="S25" s="2">
        <v>10</v>
      </c>
      <c r="T25" s="12">
        <v>10</v>
      </c>
      <c r="U25" s="12"/>
    </row>
    <row r="26" spans="1:21" x14ac:dyDescent="0.35">
      <c r="B26" s="2" t="s">
        <v>373</v>
      </c>
      <c r="G26" s="2" t="s">
        <v>373</v>
      </c>
      <c r="H26" s="12"/>
      <c r="I26" s="12"/>
      <c r="J26" s="12"/>
      <c r="K26" s="12"/>
      <c r="L26" s="12"/>
      <c r="M26" s="2">
        <v>6.67</v>
      </c>
      <c r="N26">
        <v>649</v>
      </c>
      <c r="S26" s="2">
        <v>6.67</v>
      </c>
      <c r="T26" s="12">
        <v>6.6700000000000506</v>
      </c>
      <c r="U26" s="12"/>
    </row>
    <row r="27" spans="1:21" x14ac:dyDescent="0.35">
      <c r="B27" s="2">
        <v>3.33</v>
      </c>
      <c r="C27">
        <v>354</v>
      </c>
      <c r="G27" s="2">
        <v>3.33</v>
      </c>
      <c r="H27" s="12">
        <v>3.3300000000000063</v>
      </c>
      <c r="I27" s="12"/>
      <c r="J27" s="12"/>
      <c r="K27" s="12"/>
      <c r="L27" s="12"/>
      <c r="M27" s="2">
        <v>3.33</v>
      </c>
      <c r="N27">
        <v>401</v>
      </c>
      <c r="S27" s="2">
        <v>3.33</v>
      </c>
      <c r="T27" s="12">
        <v>3.329999999999997</v>
      </c>
      <c r="U27" s="12"/>
    </row>
    <row r="28" spans="1:21" x14ac:dyDescent="0.35">
      <c r="B28" s="2">
        <v>6.67</v>
      </c>
      <c r="C28">
        <v>683</v>
      </c>
      <c r="G28" s="2">
        <v>6.67</v>
      </c>
      <c r="H28" s="12">
        <v>6.6700000000000514</v>
      </c>
      <c r="I28" s="7"/>
      <c r="J28" s="12"/>
      <c r="K28" s="12"/>
      <c r="L28" s="12"/>
      <c r="M28" s="2" t="s">
        <v>373</v>
      </c>
      <c r="S28" s="2" t="s">
        <v>373</v>
      </c>
      <c r="T28" s="12"/>
      <c r="U28" s="7"/>
    </row>
    <row r="29" spans="1:21" x14ac:dyDescent="0.35">
      <c r="B29" s="2" t="s">
        <v>58</v>
      </c>
      <c r="C29">
        <v>1471</v>
      </c>
      <c r="G29" s="2" t="s">
        <v>58</v>
      </c>
      <c r="H29" s="7">
        <v>5.652229775662831</v>
      </c>
      <c r="J29" s="7"/>
      <c r="K29" s="7"/>
      <c r="L29" s="7"/>
      <c r="M29" s="2" t="s">
        <v>58</v>
      </c>
      <c r="N29">
        <v>1517</v>
      </c>
      <c r="S29" s="2" t="s">
        <v>58</v>
      </c>
      <c r="T29" s="7">
        <v>6.2716941331575597</v>
      </c>
    </row>
    <row r="33" spans="1:21" ht="20" thickBot="1" x14ac:dyDescent="0.5">
      <c r="B33" s="5" t="s">
        <v>9</v>
      </c>
      <c r="M33" s="5" t="s">
        <v>10</v>
      </c>
    </row>
    <row r="34" spans="1:21" ht="15" thickTop="1" x14ac:dyDescent="0.35">
      <c r="A34" s="4" t="s">
        <v>243</v>
      </c>
      <c r="B34" s="1" t="s">
        <v>101</v>
      </c>
      <c r="C34" s="1" t="s">
        <v>60</v>
      </c>
      <c r="D34" s="1"/>
      <c r="G34" s="1" t="s">
        <v>152</v>
      </c>
      <c r="H34" s="1" t="s">
        <v>60</v>
      </c>
      <c r="I34" s="1"/>
      <c r="J34" s="1"/>
      <c r="K34" s="1"/>
      <c r="L34" s="1"/>
      <c r="M34" s="1" t="s">
        <v>102</v>
      </c>
      <c r="N34" s="1" t="s">
        <v>60</v>
      </c>
      <c r="O34" s="1"/>
      <c r="S34" s="1" t="s">
        <v>153</v>
      </c>
      <c r="T34" s="1" t="s">
        <v>60</v>
      </c>
      <c r="U34" s="1"/>
    </row>
    <row r="35" spans="1:21" x14ac:dyDescent="0.35">
      <c r="B35" s="1" t="s">
        <v>60</v>
      </c>
      <c r="C35">
        <v>2024</v>
      </c>
      <c r="G35" s="1" t="s">
        <v>60</v>
      </c>
      <c r="H35">
        <v>2024</v>
      </c>
      <c r="M35" s="1" t="s">
        <v>60</v>
      </c>
      <c r="N35">
        <v>2024</v>
      </c>
      <c r="S35" s="1" t="s">
        <v>60</v>
      </c>
      <c r="T35">
        <v>2024</v>
      </c>
    </row>
    <row r="36" spans="1:21" x14ac:dyDescent="0.35">
      <c r="B36" s="2">
        <v>0</v>
      </c>
      <c r="C36">
        <v>85</v>
      </c>
      <c r="G36" s="2">
        <v>0</v>
      </c>
      <c r="H36" s="12">
        <v>0</v>
      </c>
      <c r="I36" s="12"/>
      <c r="J36" s="12"/>
      <c r="K36" s="12"/>
      <c r="L36" s="12"/>
      <c r="M36" s="2">
        <v>0</v>
      </c>
      <c r="N36">
        <v>93</v>
      </c>
      <c r="S36" s="2">
        <v>0</v>
      </c>
      <c r="T36" s="12">
        <v>0</v>
      </c>
      <c r="U36" s="12"/>
    </row>
    <row r="37" spans="1:21" x14ac:dyDescent="0.35">
      <c r="B37" s="2">
        <v>10</v>
      </c>
      <c r="C37">
        <v>542</v>
      </c>
      <c r="G37" s="2">
        <v>10</v>
      </c>
      <c r="H37" s="12">
        <v>10</v>
      </c>
      <c r="I37" s="12"/>
      <c r="J37" s="12"/>
      <c r="K37" s="12"/>
      <c r="L37" s="12"/>
      <c r="M37" s="2">
        <v>2.5</v>
      </c>
      <c r="N37">
        <v>276</v>
      </c>
      <c r="S37" s="2">
        <v>2.5</v>
      </c>
      <c r="T37" s="12">
        <v>2.5</v>
      </c>
      <c r="U37" s="12"/>
    </row>
    <row r="38" spans="1:21" x14ac:dyDescent="0.35">
      <c r="B38" s="2">
        <v>6.67</v>
      </c>
      <c r="C38">
        <v>516</v>
      </c>
      <c r="G38" s="2">
        <v>6.67</v>
      </c>
      <c r="H38" s="12">
        <v>6.6700000000000452</v>
      </c>
      <c r="I38" s="12"/>
      <c r="J38" s="12"/>
      <c r="K38" s="12"/>
      <c r="L38" s="12"/>
      <c r="M38" s="2">
        <v>5</v>
      </c>
      <c r="N38">
        <v>590</v>
      </c>
      <c r="S38" s="2">
        <v>5</v>
      </c>
      <c r="T38" s="12">
        <v>5</v>
      </c>
      <c r="U38" s="12"/>
    </row>
    <row r="39" spans="1:21" x14ac:dyDescent="0.35">
      <c r="B39" s="2" t="s">
        <v>373</v>
      </c>
      <c r="G39" s="2" t="s">
        <v>373</v>
      </c>
      <c r="H39" s="12"/>
      <c r="I39" s="7"/>
      <c r="J39" s="12"/>
      <c r="K39" s="12"/>
      <c r="L39" s="12"/>
      <c r="M39" s="2">
        <v>7.5</v>
      </c>
      <c r="N39">
        <v>468</v>
      </c>
      <c r="S39" s="2">
        <v>7.5</v>
      </c>
      <c r="T39" s="12">
        <v>7.5</v>
      </c>
      <c r="U39" s="7"/>
    </row>
    <row r="40" spans="1:21" x14ac:dyDescent="0.35">
      <c r="B40" s="2">
        <v>3.33</v>
      </c>
      <c r="C40">
        <v>295</v>
      </c>
      <c r="G40" s="2">
        <v>3.33</v>
      </c>
      <c r="H40" s="12">
        <v>3.3300000000000169</v>
      </c>
      <c r="J40" s="12"/>
      <c r="K40" s="12"/>
      <c r="L40" s="12"/>
      <c r="M40" s="2">
        <v>10</v>
      </c>
      <c r="N40">
        <v>123</v>
      </c>
      <c r="S40" s="2">
        <v>10</v>
      </c>
      <c r="T40" s="12">
        <v>10</v>
      </c>
    </row>
    <row r="41" spans="1:21" x14ac:dyDescent="0.35">
      <c r="B41" s="2" t="s">
        <v>58</v>
      </c>
      <c r="C41">
        <v>1438</v>
      </c>
      <c r="G41" s="2" t="s">
        <v>58</v>
      </c>
      <c r="H41" s="7">
        <v>6.8456675938804006</v>
      </c>
      <c r="J41" s="7"/>
      <c r="K41" s="7"/>
      <c r="L41" s="7"/>
      <c r="M41" s="2" t="s">
        <v>373</v>
      </c>
      <c r="S41" s="2" t="s">
        <v>373</v>
      </c>
      <c r="T41" s="12"/>
    </row>
    <row r="42" spans="1:21" x14ac:dyDescent="0.35">
      <c r="M42" s="2" t="s">
        <v>58</v>
      </c>
      <c r="N42">
        <v>1550</v>
      </c>
      <c r="S42" s="2" t="s">
        <v>58</v>
      </c>
      <c r="T42" s="7">
        <v>5.4064516129032256</v>
      </c>
    </row>
    <row r="45" spans="1:21" ht="20" thickBot="1" x14ac:dyDescent="0.5">
      <c r="B45" s="5" t="s">
        <v>11</v>
      </c>
      <c r="M45" s="5" t="s">
        <v>12</v>
      </c>
    </row>
    <row r="46" spans="1:21" ht="15" thickTop="1" x14ac:dyDescent="0.35">
      <c r="A46" s="4" t="s">
        <v>244</v>
      </c>
      <c r="B46" s="1" t="s">
        <v>103</v>
      </c>
      <c r="C46" s="1" t="s">
        <v>60</v>
      </c>
      <c r="D46" s="1"/>
      <c r="G46" s="1" t="s">
        <v>154</v>
      </c>
      <c r="H46" s="1" t="s">
        <v>60</v>
      </c>
      <c r="I46" s="1"/>
      <c r="J46" s="1"/>
      <c r="K46" s="1"/>
      <c r="L46" s="1"/>
      <c r="M46" s="1" t="s">
        <v>104</v>
      </c>
      <c r="N46" s="1" t="s">
        <v>60</v>
      </c>
      <c r="O46" s="1"/>
      <c r="S46" s="1" t="s">
        <v>155</v>
      </c>
      <c r="T46" s="1" t="s">
        <v>60</v>
      </c>
      <c r="U46" s="1"/>
    </row>
    <row r="47" spans="1:21" x14ac:dyDescent="0.35">
      <c r="B47" s="1" t="s">
        <v>60</v>
      </c>
      <c r="C47">
        <v>2024</v>
      </c>
      <c r="G47" s="1" t="s">
        <v>60</v>
      </c>
      <c r="H47">
        <v>2024</v>
      </c>
      <c r="M47" s="1" t="s">
        <v>60</v>
      </c>
      <c r="N47">
        <v>2024</v>
      </c>
      <c r="S47" s="1" t="s">
        <v>60</v>
      </c>
      <c r="T47">
        <v>2024</v>
      </c>
    </row>
    <row r="48" spans="1:21" x14ac:dyDescent="0.35">
      <c r="B48" s="2">
        <v>0</v>
      </c>
      <c r="C48">
        <v>22</v>
      </c>
      <c r="G48" s="2">
        <v>0</v>
      </c>
      <c r="H48" s="12">
        <v>0</v>
      </c>
      <c r="I48" s="12"/>
      <c r="J48" s="12"/>
      <c r="K48" s="12"/>
      <c r="L48" s="12"/>
      <c r="M48" s="2">
        <v>0</v>
      </c>
      <c r="N48">
        <v>19</v>
      </c>
      <c r="S48" s="2">
        <v>0</v>
      </c>
      <c r="T48" s="12">
        <v>0</v>
      </c>
      <c r="U48" s="12"/>
    </row>
    <row r="49" spans="1:21" x14ac:dyDescent="0.35">
      <c r="B49" s="2">
        <v>2.5</v>
      </c>
      <c r="C49">
        <v>96</v>
      </c>
      <c r="G49" s="2">
        <v>2.5</v>
      </c>
      <c r="H49" s="12">
        <v>2.5</v>
      </c>
      <c r="I49" s="12"/>
      <c r="J49" s="12"/>
      <c r="K49" s="12"/>
      <c r="L49" s="12"/>
      <c r="M49" s="2">
        <v>2.5</v>
      </c>
      <c r="N49">
        <v>74</v>
      </c>
      <c r="S49" s="2">
        <v>2.5</v>
      </c>
      <c r="T49" s="12">
        <v>2.5</v>
      </c>
      <c r="U49" s="12"/>
    </row>
    <row r="50" spans="1:21" x14ac:dyDescent="0.35">
      <c r="B50" s="2">
        <v>5</v>
      </c>
      <c r="C50">
        <v>347</v>
      </c>
      <c r="G50" s="2">
        <v>5</v>
      </c>
      <c r="H50" s="12">
        <v>5</v>
      </c>
      <c r="I50" s="12"/>
      <c r="J50" s="12"/>
      <c r="K50" s="12"/>
      <c r="L50" s="12"/>
      <c r="M50" s="2">
        <v>5</v>
      </c>
      <c r="N50">
        <v>286</v>
      </c>
      <c r="S50" s="2">
        <v>5</v>
      </c>
      <c r="T50" s="12">
        <v>5</v>
      </c>
      <c r="U50" s="12"/>
    </row>
    <row r="51" spans="1:21" x14ac:dyDescent="0.35">
      <c r="B51" s="2">
        <v>7.5</v>
      </c>
      <c r="C51">
        <v>623</v>
      </c>
      <c r="G51" s="2">
        <v>7.5</v>
      </c>
      <c r="H51" s="12">
        <v>7.5</v>
      </c>
      <c r="I51" s="12"/>
      <c r="J51" s="12"/>
      <c r="K51" s="12"/>
      <c r="L51" s="12"/>
      <c r="M51" s="2">
        <v>7.5</v>
      </c>
      <c r="N51">
        <v>660</v>
      </c>
      <c r="S51" s="2">
        <v>7.5</v>
      </c>
      <c r="T51" s="12">
        <v>7.5</v>
      </c>
      <c r="U51" s="12"/>
    </row>
    <row r="52" spans="1:21" x14ac:dyDescent="0.35">
      <c r="B52" s="2">
        <v>10</v>
      </c>
      <c r="C52">
        <v>412</v>
      </c>
      <c r="G52" s="2">
        <v>10</v>
      </c>
      <c r="H52" s="12">
        <v>10</v>
      </c>
      <c r="I52" s="7"/>
      <c r="J52" s="12"/>
      <c r="K52" s="12"/>
      <c r="L52" s="12"/>
      <c r="M52" s="2">
        <v>10</v>
      </c>
      <c r="N52">
        <v>533</v>
      </c>
      <c r="S52" s="2">
        <v>10</v>
      </c>
      <c r="T52" s="12">
        <v>10</v>
      </c>
      <c r="U52" s="12"/>
    </row>
    <row r="53" spans="1:21" x14ac:dyDescent="0.35">
      <c r="B53" s="2" t="s">
        <v>373</v>
      </c>
      <c r="G53" s="2" t="s">
        <v>373</v>
      </c>
      <c r="H53" s="12"/>
      <c r="J53" s="7"/>
      <c r="K53" s="7"/>
      <c r="L53" s="7"/>
      <c r="M53" s="2" t="s">
        <v>373</v>
      </c>
      <c r="S53" s="2" t="s">
        <v>373</v>
      </c>
      <c r="T53" s="12"/>
      <c r="U53" s="7"/>
    </row>
    <row r="54" spans="1:21" x14ac:dyDescent="0.35">
      <c r="B54" s="2" t="s">
        <v>58</v>
      </c>
      <c r="C54">
        <v>1500</v>
      </c>
      <c r="G54" s="2" t="s">
        <v>58</v>
      </c>
      <c r="H54" s="7">
        <v>7.1783333333333337</v>
      </c>
      <c r="M54" s="2" t="s">
        <v>58</v>
      </c>
      <c r="N54">
        <v>1572</v>
      </c>
      <c r="S54" s="2" t="s">
        <v>58</v>
      </c>
      <c r="T54" s="7">
        <v>7.5667938931297707</v>
      </c>
    </row>
    <row r="57" spans="1:21" ht="20" thickBot="1" x14ac:dyDescent="0.5">
      <c r="B57" s="5" t="s">
        <v>13</v>
      </c>
      <c r="M57" s="5" t="s">
        <v>14</v>
      </c>
    </row>
    <row r="58" spans="1:21" ht="15" thickTop="1" x14ac:dyDescent="0.35">
      <c r="A58" s="4" t="s">
        <v>245</v>
      </c>
      <c r="B58" s="1" t="s">
        <v>105</v>
      </c>
      <c r="C58" s="1" t="s">
        <v>60</v>
      </c>
      <c r="D58" s="1"/>
      <c r="G58" s="1" t="s">
        <v>156</v>
      </c>
      <c r="H58" s="1" t="s">
        <v>60</v>
      </c>
      <c r="I58" s="1"/>
      <c r="J58" s="1"/>
      <c r="K58" s="1"/>
      <c r="L58" s="1"/>
      <c r="M58" s="1" t="s">
        <v>106</v>
      </c>
      <c r="N58" s="1" t="s">
        <v>60</v>
      </c>
      <c r="O58" s="1"/>
      <c r="S58" s="1" t="s">
        <v>157</v>
      </c>
      <c r="T58" s="1" t="s">
        <v>60</v>
      </c>
      <c r="U58" s="1"/>
    </row>
    <row r="59" spans="1:21" x14ac:dyDescent="0.35">
      <c r="B59" s="1" t="s">
        <v>60</v>
      </c>
      <c r="C59">
        <v>2024</v>
      </c>
      <c r="G59" s="1" t="s">
        <v>60</v>
      </c>
      <c r="H59">
        <v>2024</v>
      </c>
      <c r="M59" s="1" t="s">
        <v>60</v>
      </c>
      <c r="N59">
        <v>2024</v>
      </c>
      <c r="S59" s="1" t="s">
        <v>60</v>
      </c>
      <c r="T59">
        <v>2024</v>
      </c>
    </row>
    <row r="60" spans="1:21" x14ac:dyDescent="0.35">
      <c r="B60" s="2">
        <v>0</v>
      </c>
      <c r="C60">
        <v>16</v>
      </c>
      <c r="G60" s="2">
        <v>0</v>
      </c>
      <c r="H60" s="12">
        <v>0</v>
      </c>
      <c r="I60" s="12"/>
      <c r="J60" s="12"/>
      <c r="K60" s="12"/>
      <c r="L60" s="12"/>
      <c r="M60" s="2">
        <v>0</v>
      </c>
      <c r="N60">
        <v>36</v>
      </c>
      <c r="S60" s="2">
        <v>0</v>
      </c>
      <c r="T60" s="12">
        <v>0</v>
      </c>
      <c r="U60" s="12"/>
    </row>
    <row r="61" spans="1:21" x14ac:dyDescent="0.35">
      <c r="B61" s="2">
        <v>2.5</v>
      </c>
      <c r="C61">
        <v>61</v>
      </c>
      <c r="G61" s="2">
        <v>2.5</v>
      </c>
      <c r="H61" s="12">
        <v>2.5</v>
      </c>
      <c r="I61" s="12"/>
      <c r="J61" s="12"/>
      <c r="K61" s="12"/>
      <c r="L61" s="12"/>
      <c r="M61" s="2">
        <v>10</v>
      </c>
      <c r="N61">
        <v>603</v>
      </c>
      <c r="S61" s="2">
        <v>10</v>
      </c>
      <c r="T61" s="12">
        <v>10</v>
      </c>
      <c r="U61" s="12"/>
    </row>
    <row r="62" spans="1:21" x14ac:dyDescent="0.35">
      <c r="B62" s="2">
        <v>5</v>
      </c>
      <c r="C62">
        <v>193</v>
      </c>
      <c r="G62" s="2">
        <v>5</v>
      </c>
      <c r="H62" s="12">
        <v>5</v>
      </c>
      <c r="I62" s="12"/>
      <c r="J62" s="12"/>
      <c r="K62" s="12"/>
      <c r="L62" s="12"/>
      <c r="M62" s="2" t="s">
        <v>373</v>
      </c>
      <c r="S62" s="2" t="s">
        <v>373</v>
      </c>
      <c r="T62" s="12"/>
      <c r="U62" s="12"/>
    </row>
    <row r="63" spans="1:21" x14ac:dyDescent="0.35">
      <c r="B63" s="2">
        <v>7.5</v>
      </c>
      <c r="C63">
        <v>663</v>
      </c>
      <c r="G63" s="2">
        <v>7.5</v>
      </c>
      <c r="H63" s="12">
        <v>7.5</v>
      </c>
      <c r="I63" s="12"/>
      <c r="J63" s="12"/>
      <c r="K63" s="12"/>
      <c r="L63" s="12"/>
      <c r="M63" s="2">
        <v>3.33</v>
      </c>
      <c r="N63">
        <v>234</v>
      </c>
      <c r="S63" s="2">
        <v>3.33</v>
      </c>
      <c r="T63" s="12">
        <v>3.3300000000000107</v>
      </c>
      <c r="U63" s="7"/>
    </row>
    <row r="64" spans="1:21" x14ac:dyDescent="0.35">
      <c r="B64" s="2">
        <v>10</v>
      </c>
      <c r="C64">
        <v>616</v>
      </c>
      <c r="G64" s="2">
        <v>10</v>
      </c>
      <c r="H64" s="12">
        <v>10</v>
      </c>
      <c r="I64" s="7"/>
      <c r="J64" s="12"/>
      <c r="K64" s="12"/>
      <c r="L64" s="12"/>
      <c r="M64" s="2">
        <v>6.67</v>
      </c>
      <c r="N64">
        <v>678</v>
      </c>
      <c r="S64" s="2">
        <v>6.67</v>
      </c>
      <c r="T64" s="12">
        <v>6.6700000000000514</v>
      </c>
    </row>
    <row r="65" spans="1:21" x14ac:dyDescent="0.35">
      <c r="B65" s="2" t="s">
        <v>373</v>
      </c>
      <c r="G65" s="2" t="s">
        <v>373</v>
      </c>
      <c r="H65" s="12"/>
      <c r="J65" s="12"/>
      <c r="K65" s="12"/>
      <c r="L65" s="12"/>
      <c r="M65" s="2" t="s">
        <v>58</v>
      </c>
      <c r="N65">
        <v>1551</v>
      </c>
      <c r="S65" s="2" t="s">
        <v>58</v>
      </c>
      <c r="T65" s="7">
        <v>7.3059187620889956</v>
      </c>
    </row>
    <row r="66" spans="1:21" x14ac:dyDescent="0.35">
      <c r="B66" s="2" t="s">
        <v>58</v>
      </c>
      <c r="C66">
        <v>1549</v>
      </c>
      <c r="G66" s="2" t="s">
        <v>58</v>
      </c>
      <c r="H66" s="7">
        <v>7.9083279535183992</v>
      </c>
      <c r="J66" s="7"/>
      <c r="K66" s="7"/>
      <c r="L66" s="7"/>
    </row>
    <row r="69" spans="1:21" ht="20" thickBot="1" x14ac:dyDescent="0.5">
      <c r="B69" s="5" t="s">
        <v>15</v>
      </c>
      <c r="M69" s="5" t="s">
        <v>16</v>
      </c>
    </row>
    <row r="70" spans="1:21" ht="15" thickTop="1" x14ac:dyDescent="0.35">
      <c r="A70" s="4" t="s">
        <v>246</v>
      </c>
      <c r="B70" s="1" t="s">
        <v>107</v>
      </c>
      <c r="C70" s="1" t="s">
        <v>60</v>
      </c>
      <c r="D70" s="1"/>
      <c r="G70" s="1" t="s">
        <v>158</v>
      </c>
      <c r="H70" s="1" t="s">
        <v>60</v>
      </c>
      <c r="I70" s="1"/>
      <c r="J70" s="1"/>
      <c r="K70" s="1"/>
      <c r="L70" s="1"/>
      <c r="M70" s="1" t="s">
        <v>108</v>
      </c>
      <c r="N70" s="1" t="s">
        <v>60</v>
      </c>
      <c r="O70" s="1"/>
      <c r="S70" s="1" t="s">
        <v>159</v>
      </c>
      <c r="T70" s="1" t="s">
        <v>60</v>
      </c>
      <c r="U70" s="1"/>
    </row>
    <row r="71" spans="1:21" x14ac:dyDescent="0.35">
      <c r="B71" s="1" t="s">
        <v>60</v>
      </c>
      <c r="C71">
        <v>2024</v>
      </c>
      <c r="G71" s="1" t="s">
        <v>60</v>
      </c>
      <c r="H71">
        <v>2024</v>
      </c>
      <c r="M71" s="1" t="s">
        <v>60</v>
      </c>
      <c r="N71">
        <v>2024</v>
      </c>
      <c r="S71" s="1" t="s">
        <v>60</v>
      </c>
      <c r="T71">
        <v>2024</v>
      </c>
    </row>
    <row r="72" spans="1:21" x14ac:dyDescent="0.35">
      <c r="B72" s="2">
        <v>2.5</v>
      </c>
      <c r="C72">
        <v>127</v>
      </c>
      <c r="G72" s="2">
        <v>2.5</v>
      </c>
      <c r="H72" s="12">
        <v>2.5</v>
      </c>
      <c r="I72" s="12"/>
      <c r="J72" s="12"/>
      <c r="K72" s="12"/>
      <c r="L72" s="12"/>
      <c r="M72" s="2">
        <v>0</v>
      </c>
      <c r="N72">
        <v>60</v>
      </c>
      <c r="S72" s="2">
        <v>0</v>
      </c>
      <c r="T72" s="12">
        <v>0</v>
      </c>
      <c r="U72" s="12"/>
    </row>
    <row r="73" spans="1:21" x14ac:dyDescent="0.35">
      <c r="B73" s="2">
        <v>5</v>
      </c>
      <c r="C73">
        <v>543</v>
      </c>
      <c r="G73" s="2">
        <v>5</v>
      </c>
      <c r="H73" s="12">
        <v>5</v>
      </c>
      <c r="I73" s="12"/>
      <c r="J73" s="12"/>
      <c r="K73" s="12"/>
      <c r="L73" s="12"/>
      <c r="M73" s="2">
        <v>10</v>
      </c>
      <c r="N73">
        <v>272</v>
      </c>
      <c r="S73" s="2">
        <v>10</v>
      </c>
      <c r="T73" s="12">
        <v>10</v>
      </c>
      <c r="U73" s="12"/>
    </row>
    <row r="74" spans="1:21" x14ac:dyDescent="0.35">
      <c r="B74" s="2">
        <v>7.5</v>
      </c>
      <c r="C74">
        <v>664</v>
      </c>
      <c r="G74" s="2">
        <v>7.5</v>
      </c>
      <c r="H74" s="12">
        <v>7.5</v>
      </c>
      <c r="I74" s="12"/>
      <c r="J74" s="12"/>
      <c r="K74" s="12"/>
      <c r="L74" s="12"/>
      <c r="M74" s="2" t="s">
        <v>373</v>
      </c>
      <c r="S74" s="2" t="s">
        <v>373</v>
      </c>
      <c r="T74" s="12"/>
      <c r="U74" s="12"/>
    </row>
    <row r="75" spans="1:21" x14ac:dyDescent="0.35">
      <c r="B75" s="2">
        <v>10</v>
      </c>
      <c r="C75">
        <v>182</v>
      </c>
      <c r="G75" s="2">
        <v>10</v>
      </c>
      <c r="H75" s="12">
        <v>10</v>
      </c>
      <c r="I75" s="7"/>
      <c r="J75" s="12"/>
      <c r="K75" s="12"/>
      <c r="L75" s="12"/>
      <c r="M75" s="2">
        <v>6.67</v>
      </c>
      <c r="N75">
        <v>768</v>
      </c>
      <c r="S75" s="2">
        <v>6.67</v>
      </c>
      <c r="T75" s="12">
        <v>6.6700000000000541</v>
      </c>
      <c r="U75" s="7"/>
    </row>
    <row r="76" spans="1:21" x14ac:dyDescent="0.35">
      <c r="B76" s="2" t="s">
        <v>373</v>
      </c>
      <c r="G76" s="2" t="s">
        <v>373</v>
      </c>
      <c r="H76" s="12"/>
      <c r="J76" s="12"/>
      <c r="K76" s="12"/>
      <c r="L76" s="12"/>
      <c r="M76" s="2">
        <v>3.33</v>
      </c>
      <c r="N76">
        <v>343</v>
      </c>
      <c r="S76" s="2">
        <v>3.33</v>
      </c>
      <c r="T76" s="12">
        <v>3.330000000000009</v>
      </c>
    </row>
    <row r="77" spans="1:21" x14ac:dyDescent="0.35">
      <c r="B77" s="2" t="s">
        <v>58</v>
      </c>
      <c r="C77">
        <v>1516</v>
      </c>
      <c r="G77" s="2" t="s">
        <v>58</v>
      </c>
      <c r="H77" s="7">
        <v>6.4858179419525062</v>
      </c>
      <c r="J77" s="12"/>
      <c r="K77" s="12"/>
      <c r="L77" s="12"/>
      <c r="M77" s="2" t="s">
        <v>58</v>
      </c>
      <c r="N77">
        <v>1443</v>
      </c>
      <c r="S77" s="2" t="s">
        <v>58</v>
      </c>
      <c r="T77" s="7">
        <v>6.2264379764379978</v>
      </c>
    </row>
    <row r="78" spans="1:21" x14ac:dyDescent="0.35">
      <c r="J78" s="7"/>
      <c r="K78" s="7"/>
      <c r="L78" s="7"/>
    </row>
    <row r="81" spans="1:21" ht="20" thickBot="1" x14ac:dyDescent="0.5">
      <c r="B81" s="5" t="s">
        <v>17</v>
      </c>
      <c r="M81" s="5" t="s">
        <v>18</v>
      </c>
    </row>
    <row r="82" spans="1:21" ht="15" thickTop="1" x14ac:dyDescent="0.35">
      <c r="A82" s="4" t="s">
        <v>247</v>
      </c>
      <c r="B82" s="1" t="s">
        <v>109</v>
      </c>
      <c r="C82" s="1" t="s">
        <v>60</v>
      </c>
      <c r="D82" s="1"/>
      <c r="G82" s="1" t="s">
        <v>160</v>
      </c>
      <c r="H82" s="1" t="s">
        <v>60</v>
      </c>
      <c r="I82" s="1"/>
      <c r="J82" s="1"/>
      <c r="K82" s="1"/>
      <c r="L82" s="1"/>
      <c r="M82" s="1" t="s">
        <v>110</v>
      </c>
      <c r="N82" s="1" t="s">
        <v>60</v>
      </c>
      <c r="O82" s="1"/>
      <c r="S82" s="1" t="s">
        <v>161</v>
      </c>
      <c r="T82" s="1" t="s">
        <v>60</v>
      </c>
      <c r="U82" s="1"/>
    </row>
    <row r="83" spans="1:21" x14ac:dyDescent="0.35">
      <c r="B83" s="1" t="s">
        <v>60</v>
      </c>
      <c r="C83">
        <v>2024</v>
      </c>
      <c r="G83" s="1" t="s">
        <v>60</v>
      </c>
      <c r="H83">
        <v>2024</v>
      </c>
      <c r="M83" s="1" t="s">
        <v>60</v>
      </c>
      <c r="N83">
        <v>2024</v>
      </c>
      <c r="S83" s="1" t="s">
        <v>60</v>
      </c>
      <c r="T83">
        <v>2024</v>
      </c>
    </row>
    <row r="84" spans="1:21" x14ac:dyDescent="0.35">
      <c r="B84" s="2">
        <v>0</v>
      </c>
      <c r="C84">
        <v>102</v>
      </c>
      <c r="G84" s="2">
        <v>0</v>
      </c>
      <c r="H84" s="12">
        <v>0</v>
      </c>
      <c r="I84" s="12"/>
      <c r="J84" s="12"/>
      <c r="K84" s="12"/>
      <c r="L84" s="12"/>
      <c r="M84" s="2">
        <v>0</v>
      </c>
      <c r="N84">
        <v>175</v>
      </c>
      <c r="S84" s="2">
        <v>0</v>
      </c>
      <c r="T84" s="12">
        <v>0</v>
      </c>
      <c r="U84" s="12"/>
    </row>
    <row r="85" spans="1:21" x14ac:dyDescent="0.35">
      <c r="B85" s="2">
        <v>10</v>
      </c>
      <c r="C85">
        <v>309</v>
      </c>
      <c r="G85" s="2">
        <v>10</v>
      </c>
      <c r="H85" s="12">
        <v>10</v>
      </c>
      <c r="I85" s="12"/>
      <c r="J85" s="12"/>
      <c r="K85" s="12"/>
      <c r="L85" s="12"/>
      <c r="M85" s="2">
        <v>10</v>
      </c>
      <c r="N85">
        <v>688</v>
      </c>
      <c r="S85" s="2">
        <v>10</v>
      </c>
      <c r="T85" s="12">
        <v>10</v>
      </c>
      <c r="U85" s="12"/>
    </row>
    <row r="86" spans="1:21" x14ac:dyDescent="0.35">
      <c r="B86" s="2" t="s">
        <v>373</v>
      </c>
      <c r="G86" s="2" t="s">
        <v>373</v>
      </c>
      <c r="H86" s="12"/>
      <c r="I86" s="12"/>
      <c r="J86" s="12"/>
      <c r="K86" s="12"/>
      <c r="L86" s="12"/>
      <c r="M86" s="2" t="s">
        <v>373</v>
      </c>
      <c r="S86" s="2" t="s">
        <v>373</v>
      </c>
      <c r="T86" s="12"/>
      <c r="U86" s="12"/>
    </row>
    <row r="87" spans="1:21" x14ac:dyDescent="0.35">
      <c r="B87" s="2">
        <v>6.67</v>
      </c>
      <c r="C87">
        <v>672</v>
      </c>
      <c r="G87" s="2">
        <v>6.67</v>
      </c>
      <c r="H87" s="12">
        <v>6.6700000000000514</v>
      </c>
      <c r="I87" s="12"/>
      <c r="J87" s="12"/>
      <c r="K87" s="12"/>
      <c r="L87" s="12"/>
      <c r="M87" s="2">
        <v>6.67</v>
      </c>
      <c r="N87">
        <v>341</v>
      </c>
      <c r="S87" s="2">
        <v>6.67</v>
      </c>
      <c r="T87" s="12">
        <v>6.670000000000031</v>
      </c>
      <c r="U87" s="7"/>
    </row>
    <row r="88" spans="1:21" x14ac:dyDescent="0.35">
      <c r="B88" s="2">
        <v>3.33</v>
      </c>
      <c r="C88">
        <v>378</v>
      </c>
      <c r="G88" s="2">
        <v>3.33</v>
      </c>
      <c r="H88" s="12">
        <v>3.3300000000000014</v>
      </c>
      <c r="I88" s="7"/>
      <c r="J88" s="12"/>
      <c r="K88" s="12"/>
      <c r="L88" s="12"/>
      <c r="M88" s="2">
        <v>3.33</v>
      </c>
      <c r="N88">
        <v>292</v>
      </c>
      <c r="S88" s="2">
        <v>3.33</v>
      </c>
      <c r="T88" s="12">
        <v>3.3300000000000169</v>
      </c>
    </row>
    <row r="89" spans="1:21" x14ac:dyDescent="0.35">
      <c r="B89" s="2" t="s">
        <v>58</v>
      </c>
      <c r="C89">
        <v>1461</v>
      </c>
      <c r="G89" s="2" t="s">
        <v>58</v>
      </c>
      <c r="H89" s="7">
        <v>6.0444763860369752</v>
      </c>
      <c r="J89" s="12"/>
      <c r="K89" s="12"/>
      <c r="L89" s="12"/>
      <c r="M89" s="2" t="s">
        <v>58</v>
      </c>
      <c r="N89">
        <v>1496</v>
      </c>
      <c r="S89" s="2" t="s">
        <v>58</v>
      </c>
      <c r="T89" s="7">
        <v>6.7692713903743336</v>
      </c>
    </row>
    <row r="90" spans="1:21" x14ac:dyDescent="0.35">
      <c r="J90" s="7"/>
      <c r="K90" s="7"/>
      <c r="L90" s="7"/>
    </row>
    <row r="93" spans="1:21" ht="20" thickBot="1" x14ac:dyDescent="0.5">
      <c r="B93" s="5" t="s">
        <v>19</v>
      </c>
      <c r="M93" s="5" t="s">
        <v>20</v>
      </c>
    </row>
    <row r="94" spans="1:21" ht="15" thickTop="1" x14ac:dyDescent="0.35">
      <c r="A94" s="4" t="s">
        <v>248</v>
      </c>
      <c r="B94" s="1" t="s">
        <v>111</v>
      </c>
      <c r="C94" s="1" t="s">
        <v>60</v>
      </c>
      <c r="D94" s="1"/>
      <c r="G94" s="1" t="s">
        <v>162</v>
      </c>
      <c r="H94" s="1" t="s">
        <v>60</v>
      </c>
      <c r="I94" s="1"/>
      <c r="J94" s="1"/>
      <c r="K94" s="1"/>
      <c r="L94" s="1"/>
      <c r="M94" s="1" t="s">
        <v>112</v>
      </c>
      <c r="N94" s="1" t="s">
        <v>60</v>
      </c>
      <c r="O94" s="1"/>
      <c r="S94" s="1" t="s">
        <v>163</v>
      </c>
      <c r="T94" s="1" t="s">
        <v>60</v>
      </c>
      <c r="U94" s="1"/>
    </row>
    <row r="95" spans="1:21" x14ac:dyDescent="0.35">
      <c r="B95" s="1" t="s">
        <v>60</v>
      </c>
      <c r="C95">
        <v>2024</v>
      </c>
      <c r="G95" s="1" t="s">
        <v>60</v>
      </c>
      <c r="H95">
        <v>2024</v>
      </c>
      <c r="M95" s="1" t="s">
        <v>60</v>
      </c>
      <c r="N95">
        <v>2024</v>
      </c>
      <c r="S95" s="1" t="s">
        <v>60</v>
      </c>
      <c r="T95">
        <v>2024</v>
      </c>
    </row>
    <row r="96" spans="1:21" x14ac:dyDescent="0.35">
      <c r="B96" s="2">
        <v>0</v>
      </c>
      <c r="C96">
        <v>57</v>
      </c>
      <c r="G96" s="2">
        <v>0</v>
      </c>
      <c r="H96" s="12">
        <v>0</v>
      </c>
      <c r="I96" s="12"/>
      <c r="J96" s="12"/>
      <c r="K96" s="12"/>
      <c r="L96" s="12"/>
      <c r="M96" s="2">
        <v>0</v>
      </c>
      <c r="N96">
        <v>33</v>
      </c>
      <c r="S96" s="2">
        <v>0</v>
      </c>
      <c r="T96" s="12">
        <v>0</v>
      </c>
      <c r="U96" s="12"/>
    </row>
    <row r="97" spans="1:21" x14ac:dyDescent="0.35">
      <c r="B97" s="2">
        <v>2.5</v>
      </c>
      <c r="C97">
        <v>99</v>
      </c>
      <c r="G97" s="2">
        <v>2.5</v>
      </c>
      <c r="H97" s="12">
        <v>2.5</v>
      </c>
      <c r="I97" s="12"/>
      <c r="J97" s="12"/>
      <c r="K97" s="12"/>
      <c r="L97" s="12"/>
      <c r="M97" s="2">
        <v>10</v>
      </c>
      <c r="N97">
        <v>316</v>
      </c>
      <c r="S97" s="2">
        <v>10</v>
      </c>
      <c r="T97" s="12">
        <v>10</v>
      </c>
      <c r="U97" s="12"/>
    </row>
    <row r="98" spans="1:21" x14ac:dyDescent="0.35">
      <c r="B98" s="2">
        <v>5</v>
      </c>
      <c r="C98">
        <v>238</v>
      </c>
      <c r="G98" s="2">
        <v>5</v>
      </c>
      <c r="H98" s="12">
        <v>5</v>
      </c>
      <c r="I98" s="12"/>
      <c r="J98" s="12"/>
      <c r="K98" s="12"/>
      <c r="L98" s="12"/>
      <c r="M98" s="2" t="s">
        <v>373</v>
      </c>
      <c r="S98" s="2" t="s">
        <v>373</v>
      </c>
      <c r="T98" s="12"/>
      <c r="U98" s="12"/>
    </row>
    <row r="99" spans="1:21" x14ac:dyDescent="0.35">
      <c r="B99" s="2">
        <v>7.5</v>
      </c>
      <c r="C99">
        <v>388</v>
      </c>
      <c r="G99" s="2">
        <v>7.5</v>
      </c>
      <c r="H99" s="12">
        <v>7.5</v>
      </c>
      <c r="I99" s="12"/>
      <c r="J99" s="12"/>
      <c r="K99" s="12"/>
      <c r="L99" s="12"/>
      <c r="M99" s="2">
        <v>6.67</v>
      </c>
      <c r="N99">
        <v>849</v>
      </c>
      <c r="S99" s="2">
        <v>6.67</v>
      </c>
      <c r="T99" s="12">
        <v>6.6700000000000559</v>
      </c>
      <c r="U99" s="7"/>
    </row>
    <row r="100" spans="1:21" x14ac:dyDescent="0.35">
      <c r="B100" s="2">
        <v>10</v>
      </c>
      <c r="C100">
        <v>710</v>
      </c>
      <c r="G100" s="2">
        <v>10</v>
      </c>
      <c r="H100" s="12">
        <v>10</v>
      </c>
      <c r="I100" s="7"/>
      <c r="J100" s="12"/>
      <c r="K100" s="12"/>
      <c r="L100" s="12"/>
      <c r="M100" s="2">
        <v>3.33</v>
      </c>
      <c r="N100">
        <v>218</v>
      </c>
      <c r="S100" s="2">
        <v>3.33</v>
      </c>
      <c r="T100" s="12">
        <v>3.3300000000000085</v>
      </c>
    </row>
    <row r="101" spans="1:21" x14ac:dyDescent="0.35">
      <c r="B101" s="2" t="s">
        <v>373</v>
      </c>
      <c r="G101" s="2" t="s">
        <v>373</v>
      </c>
      <c r="H101" s="12"/>
      <c r="J101" s="12"/>
      <c r="K101" s="12"/>
      <c r="L101" s="12"/>
      <c r="M101" s="2" t="s">
        <v>58</v>
      </c>
      <c r="N101">
        <v>1416</v>
      </c>
      <c r="S101" s="2" t="s">
        <v>58</v>
      </c>
      <c r="T101" s="7">
        <v>6.7434816384181113</v>
      </c>
    </row>
    <row r="102" spans="1:21" x14ac:dyDescent="0.35">
      <c r="B102" s="2" t="s">
        <v>58</v>
      </c>
      <c r="C102">
        <v>1492</v>
      </c>
      <c r="G102" s="2" t="s">
        <v>58</v>
      </c>
      <c r="H102" s="7">
        <v>7.6725871313672922</v>
      </c>
      <c r="J102" s="7"/>
      <c r="K102" s="7"/>
      <c r="L102" s="7"/>
    </row>
    <row r="105" spans="1:21" ht="20" thickBot="1" x14ac:dyDescent="0.5">
      <c r="B105" s="5" t="s">
        <v>21</v>
      </c>
      <c r="M105" s="5" t="s">
        <v>22</v>
      </c>
    </row>
    <row r="106" spans="1:21" ht="15" thickTop="1" x14ac:dyDescent="0.35">
      <c r="A106" s="4" t="s">
        <v>249</v>
      </c>
      <c r="B106" s="1" t="s">
        <v>113</v>
      </c>
      <c r="C106" s="1" t="s">
        <v>60</v>
      </c>
      <c r="D106" s="1"/>
      <c r="G106" s="1" t="s">
        <v>164</v>
      </c>
      <c r="H106" s="1" t="s">
        <v>60</v>
      </c>
      <c r="I106" s="1"/>
      <c r="J106" s="1"/>
      <c r="K106" s="1"/>
      <c r="L106" s="1"/>
      <c r="M106" s="1" t="s">
        <v>114</v>
      </c>
      <c r="N106" s="1" t="s">
        <v>60</v>
      </c>
      <c r="O106" s="1"/>
      <c r="S106" s="1" t="s">
        <v>165</v>
      </c>
      <c r="T106" s="1" t="s">
        <v>60</v>
      </c>
      <c r="U106" s="1"/>
    </row>
    <row r="107" spans="1:21" x14ac:dyDescent="0.35">
      <c r="B107" s="1" t="s">
        <v>60</v>
      </c>
      <c r="C107">
        <v>2024</v>
      </c>
      <c r="G107" s="1" t="s">
        <v>60</v>
      </c>
      <c r="H107">
        <v>2024</v>
      </c>
      <c r="M107" s="1" t="s">
        <v>60</v>
      </c>
      <c r="N107">
        <v>2024</v>
      </c>
      <c r="S107" s="1" t="s">
        <v>60</v>
      </c>
      <c r="T107">
        <v>2024</v>
      </c>
    </row>
    <row r="108" spans="1:21" x14ac:dyDescent="0.35">
      <c r="B108" s="2">
        <v>0</v>
      </c>
      <c r="C108">
        <v>75</v>
      </c>
      <c r="G108" s="2">
        <v>0</v>
      </c>
      <c r="H108" s="12">
        <v>0</v>
      </c>
      <c r="I108" s="12"/>
      <c r="J108" s="12"/>
      <c r="K108" s="12"/>
      <c r="L108" s="12"/>
      <c r="M108" s="2">
        <v>0</v>
      </c>
      <c r="N108">
        <v>156</v>
      </c>
      <c r="S108" s="2">
        <v>0</v>
      </c>
      <c r="T108" s="12">
        <v>0</v>
      </c>
      <c r="U108" s="12"/>
    </row>
    <row r="109" spans="1:21" x14ac:dyDescent="0.35">
      <c r="B109" s="2">
        <v>10</v>
      </c>
      <c r="C109">
        <v>269</v>
      </c>
      <c r="G109" s="2">
        <v>10</v>
      </c>
      <c r="H109" s="12">
        <v>10</v>
      </c>
      <c r="I109" s="12"/>
      <c r="J109" s="12"/>
      <c r="K109" s="12"/>
      <c r="L109" s="12"/>
      <c r="M109" s="2">
        <v>10</v>
      </c>
      <c r="N109">
        <v>205</v>
      </c>
      <c r="S109" s="2">
        <v>10</v>
      </c>
      <c r="T109" s="12">
        <v>10</v>
      </c>
      <c r="U109" s="12"/>
    </row>
    <row r="110" spans="1:21" x14ac:dyDescent="0.35">
      <c r="B110" s="2" t="s">
        <v>373</v>
      </c>
      <c r="G110" s="2" t="s">
        <v>373</v>
      </c>
      <c r="H110" s="12"/>
      <c r="I110" s="12"/>
      <c r="J110" s="12"/>
      <c r="K110" s="12"/>
      <c r="L110" s="12"/>
      <c r="M110" s="2" t="s">
        <v>373</v>
      </c>
      <c r="S110" s="2" t="s">
        <v>373</v>
      </c>
      <c r="T110" s="12"/>
      <c r="U110" s="12"/>
    </row>
    <row r="111" spans="1:21" x14ac:dyDescent="0.35">
      <c r="B111" s="2">
        <v>3.33</v>
      </c>
      <c r="C111">
        <v>274</v>
      </c>
      <c r="G111" s="2">
        <v>3.33</v>
      </c>
      <c r="H111" s="12">
        <v>3.3300000000000152</v>
      </c>
      <c r="I111" s="7"/>
      <c r="J111" s="12"/>
      <c r="K111" s="12"/>
      <c r="L111" s="12"/>
      <c r="M111" s="2">
        <v>3.33</v>
      </c>
      <c r="N111">
        <v>467</v>
      </c>
      <c r="S111" s="2">
        <v>3.33</v>
      </c>
      <c r="T111" s="12">
        <v>3.3299999999999872</v>
      </c>
      <c r="U111" s="7"/>
    </row>
    <row r="112" spans="1:21" x14ac:dyDescent="0.35">
      <c r="B112" s="2">
        <v>6.67</v>
      </c>
      <c r="C112">
        <v>810</v>
      </c>
      <c r="G112" s="2">
        <v>6.67</v>
      </c>
      <c r="H112" s="12">
        <v>6.670000000000055</v>
      </c>
      <c r="J112" s="12"/>
      <c r="K112" s="12"/>
      <c r="L112" s="12"/>
      <c r="M112" s="2">
        <v>6.67</v>
      </c>
      <c r="N112">
        <v>638</v>
      </c>
      <c r="S112" s="2">
        <v>6.67</v>
      </c>
      <c r="T112" s="12">
        <v>6.6700000000000497</v>
      </c>
    </row>
    <row r="113" spans="1:21" x14ac:dyDescent="0.35">
      <c r="B113" s="2" t="s">
        <v>58</v>
      </c>
      <c r="C113">
        <v>1428</v>
      </c>
      <c r="G113" s="2" t="s">
        <v>58</v>
      </c>
      <c r="H113" s="7">
        <v>6.3061064425770583</v>
      </c>
      <c r="J113" s="12"/>
      <c r="K113" s="12"/>
      <c r="L113" s="12"/>
      <c r="M113" s="2" t="s">
        <v>58</v>
      </c>
      <c r="N113">
        <v>1466</v>
      </c>
      <c r="S113" s="2" t="s">
        <v>58</v>
      </c>
      <c r="T113" s="7">
        <v>5.361916780354715</v>
      </c>
    </row>
    <row r="114" spans="1:21" x14ac:dyDescent="0.35">
      <c r="J114" s="7"/>
      <c r="K114" s="7"/>
      <c r="L114" s="7"/>
    </row>
    <row r="117" spans="1:21" ht="20" thickBot="1" x14ac:dyDescent="0.5">
      <c r="B117" s="5" t="s">
        <v>23</v>
      </c>
      <c r="M117" s="5" t="s">
        <v>24</v>
      </c>
    </row>
    <row r="118" spans="1:21" ht="15" thickTop="1" x14ac:dyDescent="0.35">
      <c r="A118" s="4" t="s">
        <v>250</v>
      </c>
      <c r="B118" s="1" t="s">
        <v>115</v>
      </c>
      <c r="C118" s="1" t="s">
        <v>60</v>
      </c>
      <c r="D118" s="1"/>
      <c r="G118" s="1" t="s">
        <v>166</v>
      </c>
      <c r="H118" s="1" t="s">
        <v>60</v>
      </c>
      <c r="I118" s="1"/>
      <c r="J118" s="1"/>
      <c r="K118" s="1"/>
      <c r="L118" s="1"/>
      <c r="M118" s="1" t="s">
        <v>138</v>
      </c>
      <c r="N118" s="1" t="s">
        <v>60</v>
      </c>
      <c r="O118" s="1"/>
      <c r="S118" s="1" t="s">
        <v>167</v>
      </c>
      <c r="T118" s="1" t="s">
        <v>60</v>
      </c>
      <c r="U118" s="1"/>
    </row>
    <row r="119" spans="1:21" x14ac:dyDescent="0.35">
      <c r="B119" s="1" t="s">
        <v>60</v>
      </c>
      <c r="C119">
        <v>2024</v>
      </c>
      <c r="G119" s="1" t="s">
        <v>60</v>
      </c>
      <c r="H119">
        <v>2024</v>
      </c>
      <c r="M119" s="1" t="s">
        <v>60</v>
      </c>
      <c r="N119">
        <v>2024</v>
      </c>
      <c r="S119" s="1" t="s">
        <v>60</v>
      </c>
      <c r="T119">
        <v>2024</v>
      </c>
    </row>
    <row r="120" spans="1:21" x14ac:dyDescent="0.35">
      <c r="B120" s="2">
        <v>0</v>
      </c>
      <c r="C120">
        <v>140</v>
      </c>
      <c r="G120" s="2">
        <v>0</v>
      </c>
      <c r="H120" s="12">
        <v>0</v>
      </c>
      <c r="I120" s="12"/>
      <c r="J120" s="12"/>
      <c r="K120" s="12"/>
      <c r="L120" s="12"/>
      <c r="M120" s="2">
        <v>0</v>
      </c>
      <c r="N120">
        <v>54</v>
      </c>
      <c r="S120" s="2">
        <v>0</v>
      </c>
      <c r="T120" s="12">
        <v>0</v>
      </c>
      <c r="U120" s="12"/>
    </row>
    <row r="121" spans="1:21" x14ac:dyDescent="0.35">
      <c r="B121" s="2">
        <v>10</v>
      </c>
      <c r="C121">
        <v>271</v>
      </c>
      <c r="G121" s="2">
        <v>10</v>
      </c>
      <c r="H121" s="12">
        <v>10</v>
      </c>
      <c r="I121" s="12"/>
      <c r="J121" s="12"/>
      <c r="K121" s="12"/>
      <c r="L121" s="12"/>
      <c r="M121" s="2">
        <v>2.5</v>
      </c>
      <c r="N121">
        <v>239</v>
      </c>
      <c r="S121" s="2">
        <v>2.5</v>
      </c>
      <c r="T121" s="12">
        <v>2.5</v>
      </c>
      <c r="U121" s="12"/>
    </row>
    <row r="122" spans="1:21" x14ac:dyDescent="0.35">
      <c r="B122" s="2" t="s">
        <v>373</v>
      </c>
      <c r="G122" s="2" t="s">
        <v>373</v>
      </c>
      <c r="H122" s="12"/>
      <c r="I122" s="12"/>
      <c r="J122" s="12"/>
      <c r="K122" s="12"/>
      <c r="L122" s="12"/>
      <c r="M122" s="2">
        <v>5</v>
      </c>
      <c r="N122">
        <v>584</v>
      </c>
      <c r="S122" s="2">
        <v>5</v>
      </c>
      <c r="T122" s="12">
        <v>5</v>
      </c>
      <c r="U122" s="12"/>
    </row>
    <row r="123" spans="1:21" x14ac:dyDescent="0.35">
      <c r="B123" s="2">
        <v>3.33</v>
      </c>
      <c r="C123">
        <v>387</v>
      </c>
      <c r="G123" s="2">
        <v>3.33</v>
      </c>
      <c r="H123" s="12">
        <v>3.3299999999999996</v>
      </c>
      <c r="I123" s="12"/>
      <c r="J123" s="12"/>
      <c r="K123" s="12"/>
      <c r="L123" s="12"/>
      <c r="M123" s="2">
        <v>7.5</v>
      </c>
      <c r="N123">
        <v>569</v>
      </c>
      <c r="S123" s="2">
        <v>7.5</v>
      </c>
      <c r="T123" s="12">
        <v>7.5</v>
      </c>
      <c r="U123" s="7"/>
    </row>
    <row r="124" spans="1:21" x14ac:dyDescent="0.35">
      <c r="B124" s="2">
        <v>6.67</v>
      </c>
      <c r="C124">
        <v>612</v>
      </c>
      <c r="G124" s="2">
        <v>6.67</v>
      </c>
      <c r="H124" s="12">
        <v>6.6700000000000497</v>
      </c>
      <c r="I124" s="7"/>
      <c r="J124" s="12"/>
      <c r="K124" s="12"/>
      <c r="L124" s="12"/>
      <c r="M124" s="2">
        <v>10</v>
      </c>
      <c r="N124">
        <v>124</v>
      </c>
      <c r="S124" s="2">
        <v>10</v>
      </c>
      <c r="T124" s="12">
        <v>10</v>
      </c>
    </row>
    <row r="125" spans="1:21" x14ac:dyDescent="0.35">
      <c r="B125" s="2" t="s">
        <v>58</v>
      </c>
      <c r="C125">
        <v>1410</v>
      </c>
      <c r="G125" s="2" t="s">
        <v>58</v>
      </c>
      <c r="H125" s="7">
        <v>5.7310283687943375</v>
      </c>
      <c r="J125" s="12"/>
      <c r="K125" s="12"/>
      <c r="L125" s="12"/>
      <c r="M125" s="2" t="s">
        <v>373</v>
      </c>
      <c r="S125" s="2" t="s">
        <v>373</v>
      </c>
      <c r="T125" s="12"/>
    </row>
    <row r="126" spans="1:21" x14ac:dyDescent="0.35">
      <c r="J126" s="7"/>
      <c r="K126" s="7"/>
      <c r="L126" s="7"/>
      <c r="M126" s="2" t="s">
        <v>58</v>
      </c>
      <c r="N126">
        <v>1570</v>
      </c>
      <c r="S126" s="2" t="s">
        <v>58</v>
      </c>
      <c r="T126" s="7">
        <v>5.7484076433121016</v>
      </c>
    </row>
    <row r="129" spans="1:21" ht="20" thickBot="1" x14ac:dyDescent="0.5">
      <c r="B129" s="5" t="s">
        <v>25</v>
      </c>
      <c r="M129" s="5" t="s">
        <v>26</v>
      </c>
    </row>
    <row r="130" spans="1:21" ht="15" thickTop="1" x14ac:dyDescent="0.35">
      <c r="A130" s="4" t="s">
        <v>251</v>
      </c>
      <c r="B130" s="1" t="s">
        <v>116</v>
      </c>
      <c r="C130" s="1" t="s">
        <v>60</v>
      </c>
      <c r="D130" s="1"/>
      <c r="G130" s="1" t="s">
        <v>168</v>
      </c>
      <c r="H130" s="1" t="s">
        <v>60</v>
      </c>
      <c r="I130" s="1"/>
      <c r="J130" s="1"/>
      <c r="K130" s="1"/>
      <c r="L130" s="1"/>
      <c r="M130" s="1" t="s">
        <v>117</v>
      </c>
      <c r="N130" s="1" t="s">
        <v>60</v>
      </c>
      <c r="O130" s="1"/>
      <c r="S130" s="1" t="s">
        <v>169</v>
      </c>
      <c r="T130" s="1" t="s">
        <v>60</v>
      </c>
      <c r="U130" s="1"/>
    </row>
    <row r="131" spans="1:21" x14ac:dyDescent="0.35">
      <c r="B131" s="1" t="s">
        <v>60</v>
      </c>
      <c r="C131">
        <v>2024</v>
      </c>
      <c r="G131" s="1" t="s">
        <v>60</v>
      </c>
      <c r="H131">
        <v>2024</v>
      </c>
      <c r="M131" s="1" t="s">
        <v>60</v>
      </c>
      <c r="N131">
        <v>2024</v>
      </c>
      <c r="S131" s="1" t="s">
        <v>60</v>
      </c>
      <c r="T131">
        <v>2024</v>
      </c>
    </row>
    <row r="132" spans="1:21" x14ac:dyDescent="0.35">
      <c r="B132" s="2">
        <v>0</v>
      </c>
      <c r="C132">
        <v>91</v>
      </c>
      <c r="G132" s="2">
        <v>0</v>
      </c>
      <c r="H132" s="12">
        <v>0</v>
      </c>
      <c r="I132" s="12"/>
      <c r="J132" s="12"/>
      <c r="K132" s="12"/>
      <c r="L132" s="12"/>
      <c r="M132" s="2">
        <v>0</v>
      </c>
      <c r="N132">
        <v>17</v>
      </c>
      <c r="S132" s="2">
        <v>0</v>
      </c>
      <c r="T132" s="12">
        <v>0</v>
      </c>
      <c r="U132" s="12"/>
    </row>
    <row r="133" spans="1:21" x14ac:dyDescent="0.35">
      <c r="B133" s="2">
        <v>2.5</v>
      </c>
      <c r="C133">
        <v>260</v>
      </c>
      <c r="G133" s="2">
        <v>2.5</v>
      </c>
      <c r="H133" s="12">
        <v>2.5</v>
      </c>
      <c r="I133" s="12"/>
      <c r="J133" s="12"/>
      <c r="K133" s="12"/>
      <c r="L133" s="12"/>
      <c r="M133" s="2">
        <v>2.5</v>
      </c>
      <c r="N133">
        <v>43</v>
      </c>
      <c r="S133" s="2">
        <v>2.5</v>
      </c>
      <c r="T133" s="12">
        <v>2.5</v>
      </c>
      <c r="U133" s="12"/>
    </row>
    <row r="134" spans="1:21" x14ac:dyDescent="0.35">
      <c r="B134" s="2">
        <v>5</v>
      </c>
      <c r="C134">
        <v>524</v>
      </c>
      <c r="G134" s="2">
        <v>5</v>
      </c>
      <c r="H134" s="12">
        <v>5</v>
      </c>
      <c r="I134" s="12"/>
      <c r="J134" s="12"/>
      <c r="K134" s="12"/>
      <c r="L134" s="12"/>
      <c r="M134" s="2">
        <v>5</v>
      </c>
      <c r="N134">
        <v>148</v>
      </c>
      <c r="S134" s="2">
        <v>5</v>
      </c>
      <c r="T134" s="12">
        <v>5</v>
      </c>
      <c r="U134" s="12"/>
    </row>
    <row r="135" spans="1:21" x14ac:dyDescent="0.35">
      <c r="B135" s="2">
        <v>7.5</v>
      </c>
      <c r="C135">
        <v>485</v>
      </c>
      <c r="G135" s="2">
        <v>7.5</v>
      </c>
      <c r="H135" s="12">
        <v>7.5</v>
      </c>
      <c r="I135" s="7"/>
      <c r="J135" s="12"/>
      <c r="K135" s="12"/>
      <c r="L135" s="12"/>
      <c r="M135" s="2">
        <v>7.5</v>
      </c>
      <c r="N135">
        <v>326</v>
      </c>
      <c r="S135" s="2">
        <v>7.5</v>
      </c>
      <c r="T135" s="12">
        <v>7.5</v>
      </c>
      <c r="U135" s="12"/>
    </row>
    <row r="136" spans="1:21" x14ac:dyDescent="0.35">
      <c r="B136" s="2">
        <v>10</v>
      </c>
      <c r="C136">
        <v>162</v>
      </c>
      <c r="G136" s="2">
        <v>10</v>
      </c>
      <c r="H136" s="12">
        <v>10</v>
      </c>
      <c r="J136" s="12"/>
      <c r="K136" s="12"/>
      <c r="L136" s="12"/>
      <c r="M136" s="2">
        <v>10</v>
      </c>
      <c r="N136">
        <v>1010</v>
      </c>
      <c r="S136" s="2">
        <v>10</v>
      </c>
      <c r="T136" s="12">
        <v>10</v>
      </c>
      <c r="U136" s="7"/>
    </row>
    <row r="137" spans="1:21" x14ac:dyDescent="0.35">
      <c r="B137" s="2" t="s">
        <v>373</v>
      </c>
      <c r="G137" s="2" t="s">
        <v>373</v>
      </c>
      <c r="H137" s="12"/>
      <c r="J137" s="12"/>
      <c r="K137" s="12"/>
      <c r="L137" s="12"/>
      <c r="M137" s="2" t="s">
        <v>373</v>
      </c>
      <c r="S137" s="2" t="s">
        <v>373</v>
      </c>
      <c r="T137" s="12"/>
    </row>
    <row r="138" spans="1:21" x14ac:dyDescent="0.35">
      <c r="B138" s="2" t="s">
        <v>58</v>
      </c>
      <c r="C138">
        <v>1522</v>
      </c>
      <c r="G138" s="2" t="s">
        <v>58</v>
      </c>
      <c r="H138" s="7">
        <v>5.6028252299605779</v>
      </c>
      <c r="J138" s="7"/>
      <c r="K138" s="7"/>
      <c r="L138" s="7"/>
      <c r="M138" s="2" t="s">
        <v>58</v>
      </c>
      <c r="N138">
        <v>1544</v>
      </c>
      <c r="S138" s="2" t="s">
        <v>58</v>
      </c>
      <c r="T138" s="7">
        <v>8.6738989637305703</v>
      </c>
    </row>
    <row r="141" spans="1:21" ht="20" thickBot="1" x14ac:dyDescent="0.5">
      <c r="B141" s="5" t="s">
        <v>27</v>
      </c>
      <c r="M141" s="5" t="s">
        <v>28</v>
      </c>
    </row>
    <row r="142" spans="1:21" ht="15" thickTop="1" x14ac:dyDescent="0.35">
      <c r="A142" s="4" t="s">
        <v>252</v>
      </c>
      <c r="B142" s="1" t="s">
        <v>118</v>
      </c>
      <c r="C142" s="1" t="s">
        <v>60</v>
      </c>
      <c r="D142" s="1"/>
      <c r="G142" s="1" t="s">
        <v>170</v>
      </c>
      <c r="H142" s="1" t="s">
        <v>60</v>
      </c>
      <c r="I142" s="1"/>
      <c r="J142" s="1"/>
      <c r="K142" s="1"/>
      <c r="L142" s="1"/>
      <c r="M142" s="1" t="s">
        <v>119</v>
      </c>
      <c r="N142" s="1" t="s">
        <v>60</v>
      </c>
      <c r="O142" s="1"/>
      <c r="S142" s="1" t="s">
        <v>171</v>
      </c>
      <c r="T142" s="1" t="s">
        <v>60</v>
      </c>
      <c r="U142" s="1"/>
    </row>
    <row r="143" spans="1:21" x14ac:dyDescent="0.35">
      <c r="B143" s="1" t="s">
        <v>60</v>
      </c>
      <c r="C143">
        <v>2024</v>
      </c>
      <c r="G143" s="1" t="s">
        <v>60</v>
      </c>
      <c r="H143">
        <v>2024</v>
      </c>
      <c r="M143" s="1" t="s">
        <v>60</v>
      </c>
      <c r="N143">
        <v>2024</v>
      </c>
      <c r="S143" s="1" t="s">
        <v>60</v>
      </c>
      <c r="T143">
        <v>2024</v>
      </c>
    </row>
    <row r="144" spans="1:21" x14ac:dyDescent="0.35">
      <c r="B144" s="2">
        <v>0</v>
      </c>
      <c r="C144">
        <v>26</v>
      </c>
      <c r="G144" s="2">
        <v>0</v>
      </c>
      <c r="H144" s="12">
        <v>0</v>
      </c>
      <c r="I144" s="12"/>
      <c r="J144" s="12"/>
      <c r="K144" s="12"/>
      <c r="L144" s="12"/>
      <c r="M144" s="2">
        <v>0</v>
      </c>
      <c r="N144">
        <v>70</v>
      </c>
      <c r="S144" s="2">
        <v>0</v>
      </c>
      <c r="T144" s="12">
        <v>0</v>
      </c>
      <c r="U144" s="12"/>
    </row>
    <row r="145" spans="1:21" x14ac:dyDescent="0.35">
      <c r="B145" s="2">
        <v>2.5</v>
      </c>
      <c r="C145">
        <v>26</v>
      </c>
      <c r="G145" s="2">
        <v>2.5</v>
      </c>
      <c r="H145" s="12">
        <v>2.5</v>
      </c>
      <c r="I145" s="12"/>
      <c r="J145" s="12"/>
      <c r="K145" s="12"/>
      <c r="L145" s="12"/>
      <c r="M145" s="2">
        <v>10</v>
      </c>
      <c r="N145">
        <v>720</v>
      </c>
      <c r="S145" s="2">
        <v>10</v>
      </c>
      <c r="T145" s="12">
        <v>10</v>
      </c>
      <c r="U145" s="12"/>
    </row>
    <row r="146" spans="1:21" x14ac:dyDescent="0.35">
      <c r="B146" s="2">
        <v>5</v>
      </c>
      <c r="C146">
        <v>90</v>
      </c>
      <c r="G146" s="2">
        <v>5</v>
      </c>
      <c r="H146" s="12">
        <v>5</v>
      </c>
      <c r="I146" s="7"/>
      <c r="J146" s="12"/>
      <c r="K146" s="12"/>
      <c r="L146" s="12"/>
      <c r="M146" s="2" t="s">
        <v>373</v>
      </c>
      <c r="S146" s="2" t="s">
        <v>373</v>
      </c>
      <c r="T146" s="12"/>
      <c r="U146" s="7"/>
    </row>
    <row r="147" spans="1:21" x14ac:dyDescent="0.35">
      <c r="B147" s="2">
        <v>7.5</v>
      </c>
      <c r="C147">
        <v>219</v>
      </c>
      <c r="G147" s="2">
        <v>7.5</v>
      </c>
      <c r="H147" s="12">
        <v>7.5</v>
      </c>
      <c r="J147" s="12"/>
      <c r="K147" s="12"/>
      <c r="L147" s="12"/>
      <c r="M147" s="2">
        <v>6.67</v>
      </c>
      <c r="N147">
        <v>508</v>
      </c>
      <c r="S147" s="2">
        <v>6.67</v>
      </c>
      <c r="T147" s="12">
        <v>6.6700000000000452</v>
      </c>
    </row>
    <row r="148" spans="1:21" x14ac:dyDescent="0.35">
      <c r="B148" s="2">
        <v>10</v>
      </c>
      <c r="C148">
        <v>1150</v>
      </c>
      <c r="G148" s="2">
        <v>10</v>
      </c>
      <c r="H148" s="12">
        <v>10</v>
      </c>
      <c r="J148" s="12"/>
      <c r="K148" s="12"/>
      <c r="L148" s="12"/>
      <c r="M148" s="2">
        <v>3.33</v>
      </c>
      <c r="N148">
        <v>241</v>
      </c>
      <c r="S148" s="2">
        <v>3.33</v>
      </c>
      <c r="T148" s="12">
        <v>3.3300000000000116</v>
      </c>
    </row>
    <row r="149" spans="1:21" x14ac:dyDescent="0.35">
      <c r="B149" s="2" t="s">
        <v>373</v>
      </c>
      <c r="G149" s="2" t="s">
        <v>373</v>
      </c>
      <c r="H149" s="12"/>
      <c r="J149" s="12"/>
      <c r="K149" s="12"/>
      <c r="L149" s="12"/>
      <c r="M149" s="2" t="s">
        <v>58</v>
      </c>
      <c r="N149">
        <v>1539</v>
      </c>
      <c r="S149" s="2" t="s">
        <v>58</v>
      </c>
      <c r="T149" s="7">
        <v>7.4014879792072898</v>
      </c>
    </row>
    <row r="150" spans="1:21" x14ac:dyDescent="0.35">
      <c r="B150" s="2" t="s">
        <v>58</v>
      </c>
      <c r="C150">
        <v>1511</v>
      </c>
      <c r="G150" s="2" t="s">
        <v>58</v>
      </c>
      <c r="H150" s="7">
        <v>9.0387160820648571</v>
      </c>
      <c r="J150" s="7"/>
      <c r="K150" s="7"/>
      <c r="L150" s="7"/>
    </row>
    <row r="153" spans="1:21" ht="20" thickBot="1" x14ac:dyDescent="0.5">
      <c r="B153" s="5" t="s">
        <v>29</v>
      </c>
      <c r="M153" s="5" t="s">
        <v>30</v>
      </c>
    </row>
    <row r="154" spans="1:21" ht="15" thickTop="1" x14ac:dyDescent="0.35">
      <c r="A154" s="4" t="s">
        <v>253</v>
      </c>
      <c r="B154" s="1" t="s">
        <v>121</v>
      </c>
      <c r="C154" s="1" t="s">
        <v>60</v>
      </c>
      <c r="D154" s="1"/>
      <c r="G154" s="1" t="s">
        <v>172</v>
      </c>
      <c r="H154" s="1" t="s">
        <v>60</v>
      </c>
      <c r="I154" s="1"/>
      <c r="J154" s="1"/>
      <c r="K154" s="1"/>
      <c r="L154" s="1"/>
      <c r="M154" s="1" t="s">
        <v>122</v>
      </c>
      <c r="N154" s="1" t="s">
        <v>60</v>
      </c>
      <c r="O154" s="1"/>
      <c r="S154" s="1" t="s">
        <v>173</v>
      </c>
      <c r="T154" s="1" t="s">
        <v>60</v>
      </c>
      <c r="U154" s="1"/>
    </row>
    <row r="155" spans="1:21" x14ac:dyDescent="0.35">
      <c r="B155" s="1" t="s">
        <v>60</v>
      </c>
      <c r="C155">
        <v>2024</v>
      </c>
      <c r="G155" s="1" t="s">
        <v>60</v>
      </c>
      <c r="H155">
        <v>2024</v>
      </c>
      <c r="M155" s="1" t="s">
        <v>60</v>
      </c>
      <c r="N155">
        <v>2024</v>
      </c>
      <c r="S155" s="1" t="s">
        <v>60</v>
      </c>
      <c r="T155">
        <v>2024</v>
      </c>
    </row>
    <row r="156" spans="1:21" x14ac:dyDescent="0.35">
      <c r="B156" s="2">
        <v>0</v>
      </c>
      <c r="C156">
        <v>121</v>
      </c>
      <c r="G156" s="2">
        <v>0</v>
      </c>
      <c r="H156" s="12">
        <v>0</v>
      </c>
      <c r="I156" s="12"/>
      <c r="J156" s="12"/>
      <c r="K156" s="12"/>
      <c r="L156" s="12"/>
      <c r="M156" s="2">
        <v>0</v>
      </c>
      <c r="N156">
        <v>138</v>
      </c>
      <c r="S156" s="2">
        <v>0</v>
      </c>
      <c r="T156" s="12">
        <v>0</v>
      </c>
      <c r="U156" s="12"/>
    </row>
    <row r="157" spans="1:21" x14ac:dyDescent="0.35">
      <c r="B157" s="2">
        <v>10</v>
      </c>
      <c r="C157">
        <v>700</v>
      </c>
      <c r="G157" s="2">
        <v>10</v>
      </c>
      <c r="H157" s="12">
        <v>10</v>
      </c>
      <c r="I157" s="12"/>
      <c r="J157" s="12"/>
      <c r="K157" s="12"/>
      <c r="L157" s="12"/>
      <c r="M157" s="2">
        <v>10</v>
      </c>
      <c r="N157">
        <v>495</v>
      </c>
      <c r="S157" s="2">
        <v>10</v>
      </c>
      <c r="T157" s="12">
        <v>10</v>
      </c>
      <c r="U157" s="12"/>
    </row>
    <row r="158" spans="1:21" x14ac:dyDescent="0.35">
      <c r="B158" s="2" t="s">
        <v>373</v>
      </c>
      <c r="G158" s="2" t="s">
        <v>373</v>
      </c>
      <c r="H158" s="12"/>
      <c r="I158" s="12"/>
      <c r="J158" s="12"/>
      <c r="K158" s="12"/>
      <c r="L158" s="12"/>
      <c r="M158" s="2" t="s">
        <v>373</v>
      </c>
      <c r="S158" s="2" t="s">
        <v>373</v>
      </c>
      <c r="T158" s="12"/>
      <c r="U158" s="12"/>
    </row>
    <row r="159" spans="1:21" x14ac:dyDescent="0.35">
      <c r="B159" s="2">
        <v>3.33</v>
      </c>
      <c r="C159">
        <v>235</v>
      </c>
      <c r="G159" s="2">
        <v>3.33</v>
      </c>
      <c r="H159" s="12">
        <v>3.3300000000000107</v>
      </c>
      <c r="I159" s="7"/>
      <c r="J159" s="12"/>
      <c r="K159" s="12"/>
      <c r="L159" s="12"/>
      <c r="M159" s="2">
        <v>6.67</v>
      </c>
      <c r="N159">
        <v>557</v>
      </c>
      <c r="S159" s="2">
        <v>6.67</v>
      </c>
      <c r="T159" s="12">
        <v>6.6700000000000479</v>
      </c>
      <c r="U159" s="12"/>
    </row>
    <row r="160" spans="1:21" x14ac:dyDescent="0.35">
      <c r="B160" s="2">
        <v>6.67</v>
      </c>
      <c r="C160">
        <v>469</v>
      </c>
      <c r="G160" s="2">
        <v>6.67</v>
      </c>
      <c r="H160" s="12">
        <v>6.6700000000000426</v>
      </c>
      <c r="J160" s="12"/>
      <c r="K160" s="12"/>
      <c r="L160" s="12"/>
      <c r="M160" s="2">
        <v>3.33</v>
      </c>
      <c r="N160">
        <v>288</v>
      </c>
      <c r="S160" s="2">
        <v>3.33</v>
      </c>
      <c r="T160" s="12">
        <v>3.3300000000000165</v>
      </c>
      <c r="U160" s="7"/>
    </row>
    <row r="161" spans="1:21" x14ac:dyDescent="0.35">
      <c r="B161" s="2" t="s">
        <v>58</v>
      </c>
      <c r="C161">
        <v>1525</v>
      </c>
      <c r="G161" s="2" t="s">
        <v>58</v>
      </c>
      <c r="H161" s="7">
        <v>7.1546098360655845</v>
      </c>
      <c r="J161" s="12"/>
      <c r="K161" s="12"/>
      <c r="L161" s="12"/>
      <c r="M161" s="2" t="s">
        <v>58</v>
      </c>
      <c r="N161">
        <v>1478</v>
      </c>
      <c r="S161" s="2" t="s">
        <v>58</v>
      </c>
      <c r="T161" s="7">
        <v>6.51165764546686</v>
      </c>
    </row>
    <row r="162" spans="1:21" x14ac:dyDescent="0.35">
      <c r="J162" s="7"/>
      <c r="K162" s="7"/>
      <c r="L162" s="7"/>
    </row>
    <row r="165" spans="1:21" ht="20" thickBot="1" x14ac:dyDescent="0.5">
      <c r="B165" s="5" t="s">
        <v>31</v>
      </c>
      <c r="M165" s="5" t="s">
        <v>32</v>
      </c>
    </row>
    <row r="166" spans="1:21" ht="15" thickTop="1" x14ac:dyDescent="0.35">
      <c r="A166" s="4" t="s">
        <v>254</v>
      </c>
      <c r="B166" s="1" t="s">
        <v>123</v>
      </c>
      <c r="C166" s="1" t="s">
        <v>60</v>
      </c>
      <c r="D166" s="1"/>
      <c r="G166" s="1" t="s">
        <v>174</v>
      </c>
      <c r="H166" s="1" t="s">
        <v>60</v>
      </c>
      <c r="I166" s="1"/>
      <c r="J166" s="1"/>
      <c r="K166" s="1"/>
      <c r="L166" s="1"/>
      <c r="M166" s="1" t="s">
        <v>139</v>
      </c>
      <c r="N166" s="1" t="s">
        <v>60</v>
      </c>
      <c r="O166" s="1"/>
      <c r="S166" s="1" t="s">
        <v>175</v>
      </c>
      <c r="T166" s="1" t="s">
        <v>60</v>
      </c>
      <c r="U166" s="1"/>
    </row>
    <row r="167" spans="1:21" x14ac:dyDescent="0.35">
      <c r="B167" s="1" t="s">
        <v>60</v>
      </c>
      <c r="C167">
        <v>2024</v>
      </c>
      <c r="G167" s="1" t="s">
        <v>60</v>
      </c>
      <c r="H167">
        <v>2024</v>
      </c>
      <c r="M167" s="1" t="s">
        <v>60</v>
      </c>
      <c r="N167">
        <v>2024</v>
      </c>
      <c r="S167" s="1" t="s">
        <v>60</v>
      </c>
      <c r="T167">
        <v>2024</v>
      </c>
    </row>
    <row r="168" spans="1:21" x14ac:dyDescent="0.35">
      <c r="B168" s="2">
        <v>0</v>
      </c>
      <c r="C168">
        <v>122</v>
      </c>
      <c r="G168" s="2">
        <v>0</v>
      </c>
      <c r="H168" s="12">
        <v>0</v>
      </c>
      <c r="I168" s="12"/>
      <c r="J168" s="12"/>
      <c r="K168" s="12"/>
      <c r="L168" s="12"/>
      <c r="M168" s="2">
        <v>0</v>
      </c>
      <c r="N168">
        <v>83</v>
      </c>
      <c r="S168" s="2">
        <v>0</v>
      </c>
      <c r="T168" s="12">
        <v>0</v>
      </c>
      <c r="U168" s="12"/>
    </row>
    <row r="169" spans="1:21" x14ac:dyDescent="0.35">
      <c r="B169" s="2">
        <v>2.5</v>
      </c>
      <c r="C169">
        <v>290</v>
      </c>
      <c r="G169" s="2">
        <v>2.5</v>
      </c>
      <c r="H169" s="12">
        <v>2.5</v>
      </c>
      <c r="I169" s="12"/>
      <c r="J169" s="12"/>
      <c r="K169" s="12"/>
      <c r="L169" s="12"/>
      <c r="M169" s="2">
        <v>10</v>
      </c>
      <c r="N169">
        <v>639</v>
      </c>
      <c r="S169" s="2">
        <v>10</v>
      </c>
      <c r="T169" s="12">
        <v>10</v>
      </c>
      <c r="U169" s="12"/>
    </row>
    <row r="170" spans="1:21" x14ac:dyDescent="0.35">
      <c r="B170" s="2">
        <v>5</v>
      </c>
      <c r="C170">
        <v>419</v>
      </c>
      <c r="G170" s="2">
        <v>5</v>
      </c>
      <c r="H170" s="12">
        <v>5</v>
      </c>
      <c r="I170" s="12"/>
      <c r="J170" s="12"/>
      <c r="K170" s="12"/>
      <c r="L170" s="12"/>
      <c r="M170" s="2" t="s">
        <v>373</v>
      </c>
      <c r="S170" s="2" t="s">
        <v>373</v>
      </c>
      <c r="T170" s="12"/>
      <c r="U170" s="12"/>
    </row>
    <row r="171" spans="1:21" x14ac:dyDescent="0.35">
      <c r="B171" s="2">
        <v>7.5</v>
      </c>
      <c r="C171">
        <v>519</v>
      </c>
      <c r="G171" s="2">
        <v>7.5</v>
      </c>
      <c r="H171" s="12">
        <v>7.5</v>
      </c>
      <c r="I171" s="12"/>
      <c r="J171" s="12"/>
      <c r="K171" s="12"/>
      <c r="L171" s="12"/>
      <c r="M171" s="2">
        <v>6.67</v>
      </c>
      <c r="N171">
        <v>486</v>
      </c>
      <c r="S171" s="2">
        <v>6.67</v>
      </c>
      <c r="T171" s="12">
        <v>6.6700000000000434</v>
      </c>
      <c r="U171" s="7"/>
    </row>
    <row r="172" spans="1:21" x14ac:dyDescent="0.35">
      <c r="B172" s="2">
        <v>10</v>
      </c>
      <c r="C172">
        <v>187</v>
      </c>
      <c r="G172" s="2">
        <v>10</v>
      </c>
      <c r="H172" s="12">
        <v>10</v>
      </c>
      <c r="I172" s="7"/>
      <c r="J172" s="12"/>
      <c r="K172" s="12"/>
      <c r="L172" s="12"/>
      <c r="M172" s="2">
        <v>3.33</v>
      </c>
      <c r="N172">
        <v>242</v>
      </c>
      <c r="S172" s="2">
        <v>3.33</v>
      </c>
      <c r="T172" s="12">
        <v>3.3300000000000116</v>
      </c>
    </row>
    <row r="173" spans="1:21" x14ac:dyDescent="0.35">
      <c r="B173" s="2" t="s">
        <v>373</v>
      </c>
      <c r="G173" s="2" t="s">
        <v>373</v>
      </c>
      <c r="H173" s="12"/>
      <c r="J173" s="12"/>
      <c r="K173" s="12"/>
      <c r="L173" s="12"/>
      <c r="M173" s="2" t="s">
        <v>58</v>
      </c>
      <c r="N173">
        <v>1450</v>
      </c>
      <c r="S173" s="2" t="s">
        <v>58</v>
      </c>
      <c r="T173" s="7">
        <v>7.1982620689655299</v>
      </c>
    </row>
    <row r="174" spans="1:21" x14ac:dyDescent="0.35">
      <c r="B174" s="2" t="s">
        <v>58</v>
      </c>
      <c r="C174">
        <v>1537</v>
      </c>
      <c r="G174" s="2" t="s">
        <v>58</v>
      </c>
      <c r="H174" s="7">
        <v>5.5839297332465838</v>
      </c>
      <c r="J174" s="7"/>
      <c r="K174" s="7"/>
      <c r="L174" s="7"/>
    </row>
    <row r="177" spans="1:21" ht="20" thickBot="1" x14ac:dyDescent="0.5">
      <c r="B177" s="5" t="s">
        <v>33</v>
      </c>
      <c r="M177" s="5" t="s">
        <v>34</v>
      </c>
    </row>
    <row r="178" spans="1:21" ht="15" thickTop="1" x14ac:dyDescent="0.35">
      <c r="A178" s="4" t="s">
        <v>255</v>
      </c>
      <c r="B178" s="1" t="s">
        <v>140</v>
      </c>
      <c r="C178" s="1" t="s">
        <v>60</v>
      </c>
      <c r="D178" s="1"/>
      <c r="G178" s="1" t="s">
        <v>176</v>
      </c>
      <c r="H178" s="1" t="s">
        <v>60</v>
      </c>
      <c r="I178" s="1"/>
      <c r="J178" s="1"/>
      <c r="K178" s="1"/>
      <c r="L178" s="1"/>
      <c r="M178" s="1" t="s">
        <v>141</v>
      </c>
      <c r="N178" s="1" t="s">
        <v>60</v>
      </c>
      <c r="O178" s="1"/>
      <c r="S178" s="1" t="s">
        <v>177</v>
      </c>
      <c r="T178" s="1" t="s">
        <v>60</v>
      </c>
      <c r="U178" s="1"/>
    </row>
    <row r="179" spans="1:21" x14ac:dyDescent="0.35">
      <c r="B179" s="1" t="s">
        <v>60</v>
      </c>
      <c r="C179">
        <v>2024</v>
      </c>
      <c r="G179" s="1" t="s">
        <v>60</v>
      </c>
      <c r="H179">
        <v>2024</v>
      </c>
      <c r="M179" s="1" t="s">
        <v>60</v>
      </c>
      <c r="N179">
        <v>2024</v>
      </c>
      <c r="S179" s="1" t="s">
        <v>60</v>
      </c>
      <c r="T179">
        <v>2024</v>
      </c>
    </row>
    <row r="180" spans="1:21" x14ac:dyDescent="0.35">
      <c r="B180" s="2">
        <v>0</v>
      </c>
      <c r="C180">
        <v>124</v>
      </c>
      <c r="G180" s="2">
        <v>0</v>
      </c>
      <c r="H180" s="12">
        <v>0</v>
      </c>
      <c r="I180" s="12"/>
      <c r="J180" s="12"/>
      <c r="K180" s="12"/>
      <c r="L180" s="12"/>
      <c r="M180" s="2">
        <v>0</v>
      </c>
      <c r="N180">
        <v>91</v>
      </c>
      <c r="S180" s="2">
        <v>0</v>
      </c>
      <c r="T180" s="12">
        <v>0</v>
      </c>
      <c r="U180" s="12"/>
    </row>
    <row r="181" spans="1:21" x14ac:dyDescent="0.35">
      <c r="B181" s="2">
        <v>10</v>
      </c>
      <c r="C181">
        <v>313</v>
      </c>
      <c r="G181" s="2">
        <v>10</v>
      </c>
      <c r="H181" s="12">
        <v>10</v>
      </c>
      <c r="I181" s="12"/>
      <c r="J181" s="12"/>
      <c r="K181" s="12"/>
      <c r="L181" s="12"/>
      <c r="M181" s="2">
        <v>10</v>
      </c>
      <c r="N181">
        <v>508</v>
      </c>
      <c r="S181" s="2">
        <v>10</v>
      </c>
      <c r="T181" s="12">
        <v>10</v>
      </c>
      <c r="U181" s="12"/>
    </row>
    <row r="182" spans="1:21" x14ac:dyDescent="0.35">
      <c r="B182" s="2" t="s">
        <v>373</v>
      </c>
      <c r="G182" s="2" t="s">
        <v>373</v>
      </c>
      <c r="H182" s="12"/>
      <c r="I182" s="12"/>
      <c r="J182" s="12"/>
      <c r="K182" s="12"/>
      <c r="L182" s="12"/>
      <c r="M182" s="2" t="s">
        <v>373</v>
      </c>
      <c r="S182" s="2" t="s">
        <v>373</v>
      </c>
      <c r="T182" s="12"/>
      <c r="U182" s="12"/>
    </row>
    <row r="183" spans="1:21" x14ac:dyDescent="0.35">
      <c r="B183" s="2">
        <v>6.67</v>
      </c>
      <c r="C183">
        <v>653</v>
      </c>
      <c r="G183" s="2">
        <v>6.67</v>
      </c>
      <c r="H183" s="12">
        <v>6.6700000000000506</v>
      </c>
      <c r="I183" s="12"/>
      <c r="J183" s="12"/>
      <c r="K183" s="12"/>
      <c r="L183" s="12"/>
      <c r="M183" s="2">
        <v>3.33</v>
      </c>
      <c r="N183">
        <v>359</v>
      </c>
      <c r="S183" s="2">
        <v>3.33</v>
      </c>
      <c r="T183" s="12">
        <v>3.330000000000005</v>
      </c>
      <c r="U183" s="7"/>
    </row>
    <row r="184" spans="1:21" x14ac:dyDescent="0.35">
      <c r="B184" s="2">
        <v>3.33</v>
      </c>
      <c r="C184">
        <v>296</v>
      </c>
      <c r="G184" s="2">
        <v>3.33</v>
      </c>
      <c r="H184" s="12">
        <v>3.3300000000000169</v>
      </c>
      <c r="I184" s="7"/>
      <c r="J184" s="12"/>
      <c r="K184" s="12"/>
      <c r="L184" s="12"/>
      <c r="M184" s="2">
        <v>6.67</v>
      </c>
      <c r="N184">
        <v>581</v>
      </c>
      <c r="S184" s="2">
        <v>6.67</v>
      </c>
      <c r="T184" s="12">
        <v>6.6700000000000488</v>
      </c>
    </row>
    <row r="185" spans="1:21" x14ac:dyDescent="0.35">
      <c r="B185" s="2" t="s">
        <v>58</v>
      </c>
      <c r="C185">
        <v>1386</v>
      </c>
      <c r="G185" s="2" t="s">
        <v>58</v>
      </c>
      <c r="H185" s="7">
        <v>6.1119696969697159</v>
      </c>
      <c r="J185" s="12"/>
      <c r="K185" s="12"/>
      <c r="L185" s="12"/>
      <c r="M185" s="2" t="s">
        <v>58</v>
      </c>
      <c r="N185">
        <v>1539</v>
      </c>
      <c r="S185" s="2" t="s">
        <v>58</v>
      </c>
      <c r="T185" s="7">
        <v>6.5956725146198938</v>
      </c>
    </row>
    <row r="186" spans="1:21" x14ac:dyDescent="0.35">
      <c r="J186" s="7"/>
      <c r="K186" s="7"/>
      <c r="L186" s="7"/>
    </row>
    <row r="189" spans="1:21" ht="20" thickBot="1" x14ac:dyDescent="0.5">
      <c r="B189" s="5" t="s">
        <v>35</v>
      </c>
      <c r="M189" s="5" t="s">
        <v>36</v>
      </c>
    </row>
    <row r="190" spans="1:21" ht="15" thickTop="1" x14ac:dyDescent="0.35">
      <c r="A190" s="4" t="s">
        <v>256</v>
      </c>
      <c r="B190" s="1" t="s">
        <v>142</v>
      </c>
      <c r="C190" s="1" t="s">
        <v>60</v>
      </c>
      <c r="D190" s="1"/>
      <c r="G190" s="1" t="s">
        <v>178</v>
      </c>
      <c r="H190" s="1" t="s">
        <v>60</v>
      </c>
      <c r="I190" s="1"/>
      <c r="J190" s="1"/>
      <c r="K190" s="1"/>
      <c r="L190" s="1"/>
      <c r="M190" s="1" t="s">
        <v>143</v>
      </c>
      <c r="N190" s="1" t="s">
        <v>60</v>
      </c>
      <c r="O190" s="1"/>
      <c r="S190" s="1" t="s">
        <v>179</v>
      </c>
      <c r="T190" s="1" t="s">
        <v>60</v>
      </c>
      <c r="U190" s="1"/>
    </row>
    <row r="191" spans="1:21" x14ac:dyDescent="0.35">
      <c r="B191" s="1" t="s">
        <v>60</v>
      </c>
      <c r="C191">
        <v>2024</v>
      </c>
      <c r="G191" s="1" t="s">
        <v>60</v>
      </c>
      <c r="H191">
        <v>2024</v>
      </c>
      <c r="M191" s="1" t="s">
        <v>60</v>
      </c>
      <c r="N191">
        <v>2024</v>
      </c>
      <c r="S191" s="1" t="s">
        <v>60</v>
      </c>
      <c r="T191">
        <v>2024</v>
      </c>
    </row>
    <row r="192" spans="1:21" x14ac:dyDescent="0.35">
      <c r="B192" s="2">
        <v>0</v>
      </c>
      <c r="C192">
        <v>293</v>
      </c>
      <c r="G192" s="2">
        <v>0</v>
      </c>
      <c r="H192" s="12">
        <v>0</v>
      </c>
      <c r="I192" s="12"/>
      <c r="J192" s="12"/>
      <c r="K192" s="12"/>
      <c r="L192" s="12"/>
      <c r="M192" s="2">
        <v>0</v>
      </c>
      <c r="N192">
        <v>280</v>
      </c>
      <c r="S192" s="2">
        <v>0</v>
      </c>
      <c r="T192" s="12">
        <v>0</v>
      </c>
      <c r="U192" s="12"/>
    </row>
    <row r="193" spans="1:21" x14ac:dyDescent="0.35">
      <c r="B193" s="2">
        <v>10</v>
      </c>
      <c r="C193">
        <v>229</v>
      </c>
      <c r="G193" s="2">
        <v>10</v>
      </c>
      <c r="H193" s="12">
        <v>10</v>
      </c>
      <c r="I193" s="12"/>
      <c r="J193" s="12"/>
      <c r="K193" s="12"/>
      <c r="L193" s="12"/>
      <c r="M193" s="2">
        <v>10</v>
      </c>
      <c r="N193">
        <v>337</v>
      </c>
      <c r="S193" s="2">
        <v>10</v>
      </c>
      <c r="T193" s="12">
        <v>10</v>
      </c>
      <c r="U193" s="12"/>
    </row>
    <row r="194" spans="1:21" x14ac:dyDescent="0.35">
      <c r="B194" s="2" t="s">
        <v>373</v>
      </c>
      <c r="G194" s="2" t="s">
        <v>373</v>
      </c>
      <c r="H194" s="12"/>
      <c r="I194" s="12"/>
      <c r="J194" s="12"/>
      <c r="K194" s="12"/>
      <c r="L194" s="12"/>
      <c r="M194" s="2" t="s">
        <v>373</v>
      </c>
      <c r="S194" s="2" t="s">
        <v>373</v>
      </c>
      <c r="T194" s="12"/>
      <c r="U194" s="12"/>
    </row>
    <row r="195" spans="1:21" x14ac:dyDescent="0.35">
      <c r="B195" s="2">
        <v>6.67</v>
      </c>
      <c r="C195">
        <v>612</v>
      </c>
      <c r="G195" s="2">
        <v>6.67</v>
      </c>
      <c r="H195" s="12">
        <v>6.6700000000000497</v>
      </c>
      <c r="I195" s="12"/>
      <c r="J195" s="12"/>
      <c r="K195" s="12"/>
      <c r="L195" s="12"/>
      <c r="M195" s="2">
        <v>6.67</v>
      </c>
      <c r="N195">
        <v>526</v>
      </c>
      <c r="S195" s="2">
        <v>6.67</v>
      </c>
      <c r="T195" s="12">
        <v>6.6700000000000461</v>
      </c>
      <c r="U195" s="12"/>
    </row>
    <row r="196" spans="1:21" x14ac:dyDescent="0.35">
      <c r="B196" s="2">
        <v>3.33</v>
      </c>
      <c r="C196">
        <v>379</v>
      </c>
      <c r="G196" s="2">
        <v>3.33</v>
      </c>
      <c r="H196" s="12">
        <v>3.330000000000001</v>
      </c>
      <c r="I196" s="7"/>
      <c r="J196" s="12"/>
      <c r="K196" s="12"/>
      <c r="L196" s="12"/>
      <c r="M196" s="2">
        <v>3.33</v>
      </c>
      <c r="N196">
        <v>373</v>
      </c>
      <c r="S196" s="2">
        <v>3.33</v>
      </c>
      <c r="T196" s="12">
        <v>3.3300000000000023</v>
      </c>
      <c r="U196" s="7"/>
    </row>
    <row r="197" spans="1:21" x14ac:dyDescent="0.35">
      <c r="B197" s="2" t="s">
        <v>58</v>
      </c>
      <c r="C197">
        <v>1513</v>
      </c>
      <c r="G197" s="2" t="s">
        <v>58</v>
      </c>
      <c r="H197" s="7">
        <v>5.0456774619960454</v>
      </c>
      <c r="J197" s="12"/>
      <c r="K197" s="12"/>
      <c r="L197" s="12"/>
      <c r="M197" s="2" t="s">
        <v>58</v>
      </c>
      <c r="N197">
        <v>1516</v>
      </c>
      <c r="S197" s="2" t="s">
        <v>58</v>
      </c>
      <c r="T197" s="7">
        <v>5.3565369393139912</v>
      </c>
    </row>
    <row r="198" spans="1:21" x14ac:dyDescent="0.35">
      <c r="J198" s="7"/>
      <c r="K198" s="7"/>
      <c r="L198" s="7"/>
    </row>
    <row r="201" spans="1:21" ht="20" thickBot="1" x14ac:dyDescent="0.5">
      <c r="B201" s="5" t="s">
        <v>37</v>
      </c>
      <c r="M201" s="5" t="s">
        <v>38</v>
      </c>
    </row>
    <row r="202" spans="1:21" ht="15" thickTop="1" x14ac:dyDescent="0.35">
      <c r="A202" s="4" t="s">
        <v>257</v>
      </c>
      <c r="B202" s="1" t="s">
        <v>144</v>
      </c>
      <c r="C202" s="1" t="s">
        <v>60</v>
      </c>
      <c r="D202" s="1"/>
      <c r="G202" s="1" t="s">
        <v>180</v>
      </c>
      <c r="H202" s="1" t="s">
        <v>60</v>
      </c>
      <c r="I202" s="1"/>
      <c r="J202" s="1"/>
      <c r="K202" s="1"/>
      <c r="L202" s="1"/>
      <c r="M202" s="1" t="s">
        <v>145</v>
      </c>
      <c r="N202" s="1" t="s">
        <v>60</v>
      </c>
      <c r="O202" s="1"/>
      <c r="S202" s="1" t="s">
        <v>181</v>
      </c>
      <c r="T202" s="1" t="s">
        <v>60</v>
      </c>
      <c r="U202" s="1"/>
    </row>
    <row r="203" spans="1:21" x14ac:dyDescent="0.35">
      <c r="B203" s="1" t="s">
        <v>60</v>
      </c>
      <c r="C203">
        <v>2024</v>
      </c>
      <c r="G203" s="1" t="s">
        <v>60</v>
      </c>
      <c r="H203">
        <v>2024</v>
      </c>
      <c r="M203" s="1" t="s">
        <v>60</v>
      </c>
      <c r="N203">
        <v>2024</v>
      </c>
      <c r="S203" s="1" t="s">
        <v>60</v>
      </c>
      <c r="T203">
        <v>2024</v>
      </c>
    </row>
    <row r="204" spans="1:21" x14ac:dyDescent="0.35">
      <c r="B204" s="2">
        <v>0</v>
      </c>
      <c r="C204">
        <v>99</v>
      </c>
      <c r="G204" s="2">
        <v>0</v>
      </c>
      <c r="H204" s="12">
        <v>0</v>
      </c>
      <c r="I204" s="12"/>
      <c r="J204" s="12"/>
      <c r="K204" s="12"/>
      <c r="L204" s="12"/>
      <c r="M204" s="2">
        <v>0</v>
      </c>
      <c r="N204">
        <v>104</v>
      </c>
      <c r="S204" s="2">
        <v>0</v>
      </c>
      <c r="T204" s="12">
        <v>0</v>
      </c>
      <c r="U204" s="12"/>
    </row>
    <row r="205" spans="1:21" x14ac:dyDescent="0.35">
      <c r="B205" s="2">
        <v>10</v>
      </c>
      <c r="C205">
        <v>675</v>
      </c>
      <c r="G205" s="2">
        <v>10</v>
      </c>
      <c r="H205" s="12">
        <v>10</v>
      </c>
      <c r="I205" s="12"/>
      <c r="J205" s="12"/>
      <c r="K205" s="12"/>
      <c r="L205" s="12"/>
      <c r="M205" s="2">
        <v>10</v>
      </c>
      <c r="N205">
        <v>721</v>
      </c>
      <c r="S205" s="2">
        <v>10</v>
      </c>
      <c r="T205" s="12">
        <v>10</v>
      </c>
      <c r="U205" s="12"/>
    </row>
    <row r="206" spans="1:21" x14ac:dyDescent="0.35">
      <c r="B206" s="2" t="s">
        <v>373</v>
      </c>
      <c r="G206" s="2" t="s">
        <v>373</v>
      </c>
      <c r="H206" s="12"/>
      <c r="I206" s="12"/>
      <c r="J206" s="12"/>
      <c r="K206" s="12"/>
      <c r="L206" s="12"/>
      <c r="M206" s="2" t="s">
        <v>373</v>
      </c>
      <c r="S206" s="2" t="s">
        <v>373</v>
      </c>
      <c r="T206" s="12"/>
      <c r="U206" s="12"/>
    </row>
    <row r="207" spans="1:21" x14ac:dyDescent="0.35">
      <c r="B207" s="2">
        <v>6.67</v>
      </c>
      <c r="C207">
        <v>602</v>
      </c>
      <c r="G207" s="2">
        <v>6.67</v>
      </c>
      <c r="H207" s="12">
        <v>6.6700000000000497</v>
      </c>
      <c r="I207" s="7"/>
      <c r="J207" s="12"/>
      <c r="K207" s="12"/>
      <c r="L207" s="12"/>
      <c r="M207" s="2">
        <v>6.67</v>
      </c>
      <c r="N207">
        <v>486</v>
      </c>
      <c r="S207" s="2">
        <v>6.67</v>
      </c>
      <c r="T207" s="12">
        <v>6.6700000000000434</v>
      </c>
      <c r="U207" s="7"/>
    </row>
    <row r="208" spans="1:21" x14ac:dyDescent="0.35">
      <c r="B208" s="2">
        <v>3.33</v>
      </c>
      <c r="C208">
        <v>146</v>
      </c>
      <c r="G208" s="2">
        <v>3.33</v>
      </c>
      <c r="H208" s="12">
        <v>3.3299999999999952</v>
      </c>
      <c r="J208" s="12"/>
      <c r="K208" s="12"/>
      <c r="L208" s="12"/>
      <c r="M208" s="2">
        <v>3.33</v>
      </c>
      <c r="N208">
        <v>178</v>
      </c>
      <c r="S208" s="2">
        <v>3.33</v>
      </c>
      <c r="T208" s="12">
        <v>3.3300000000000014</v>
      </c>
    </row>
    <row r="209" spans="1:21" x14ac:dyDescent="0.35">
      <c r="B209" s="2" t="s">
        <v>58</v>
      </c>
      <c r="C209">
        <v>1522</v>
      </c>
      <c r="G209" s="2" t="s">
        <v>58</v>
      </c>
      <c r="H209" s="7">
        <v>7.3925886990801795</v>
      </c>
      <c r="J209" s="12"/>
      <c r="K209" s="12"/>
      <c r="L209" s="12"/>
      <c r="M209" s="2" t="s">
        <v>58</v>
      </c>
      <c r="N209">
        <v>1489</v>
      </c>
      <c r="S209" s="2" t="s">
        <v>58</v>
      </c>
      <c r="T209" s="7">
        <v>7.4173002014775165</v>
      </c>
    </row>
    <row r="210" spans="1:21" x14ac:dyDescent="0.35">
      <c r="J210" s="7"/>
      <c r="K210" s="7"/>
      <c r="L210" s="7"/>
    </row>
    <row r="213" spans="1:21" ht="20" thickBot="1" x14ac:dyDescent="0.5">
      <c r="B213" s="5" t="s">
        <v>39</v>
      </c>
      <c r="M213" s="5" t="s">
        <v>40</v>
      </c>
    </row>
    <row r="214" spans="1:21" ht="15" thickTop="1" x14ac:dyDescent="0.35">
      <c r="A214" s="4" t="s">
        <v>258</v>
      </c>
      <c r="B214" s="1" t="s">
        <v>146</v>
      </c>
      <c r="C214" s="1" t="s">
        <v>60</v>
      </c>
      <c r="D214" s="1"/>
      <c r="G214" s="1" t="s">
        <v>182</v>
      </c>
      <c r="H214" s="1" t="s">
        <v>60</v>
      </c>
      <c r="I214" s="1"/>
      <c r="J214" s="1"/>
      <c r="K214" s="1"/>
      <c r="L214" s="1"/>
      <c r="M214" s="1" t="s">
        <v>147</v>
      </c>
      <c r="N214" s="1" t="s">
        <v>60</v>
      </c>
      <c r="O214" s="1"/>
      <c r="S214" s="1" t="s">
        <v>183</v>
      </c>
      <c r="T214" s="1" t="s">
        <v>60</v>
      </c>
      <c r="U214" s="1"/>
    </row>
    <row r="215" spans="1:21" x14ac:dyDescent="0.35">
      <c r="B215" s="1" t="s">
        <v>60</v>
      </c>
      <c r="C215">
        <v>2024</v>
      </c>
      <c r="G215" s="1" t="s">
        <v>60</v>
      </c>
      <c r="H215">
        <v>2024</v>
      </c>
      <c r="M215" s="1" t="s">
        <v>60</v>
      </c>
      <c r="N215">
        <v>2024</v>
      </c>
      <c r="S215" s="1" t="s">
        <v>60</v>
      </c>
      <c r="T215">
        <v>2024</v>
      </c>
    </row>
    <row r="216" spans="1:21" x14ac:dyDescent="0.35">
      <c r="B216" s="2" t="s">
        <v>373</v>
      </c>
      <c r="G216" s="2" t="s">
        <v>373</v>
      </c>
      <c r="H216" s="12"/>
      <c r="I216" s="12"/>
      <c r="J216" s="12"/>
      <c r="K216" s="12"/>
      <c r="L216" s="12"/>
      <c r="M216" s="2" t="s">
        <v>373</v>
      </c>
      <c r="S216" s="2" t="s">
        <v>373</v>
      </c>
      <c r="T216" s="12"/>
      <c r="U216" s="12"/>
    </row>
    <row r="217" spans="1:21" x14ac:dyDescent="0.35">
      <c r="B217" s="2" t="s">
        <v>58</v>
      </c>
      <c r="G217" s="2" t="s">
        <v>58</v>
      </c>
      <c r="H217" s="7"/>
      <c r="I217" s="7"/>
      <c r="J217" s="12"/>
      <c r="K217" s="12"/>
      <c r="L217" s="12"/>
      <c r="M217" s="2" t="s">
        <v>58</v>
      </c>
      <c r="S217" s="2" t="s">
        <v>58</v>
      </c>
      <c r="T217" s="7"/>
      <c r="U217" s="7"/>
    </row>
    <row r="218" spans="1:21" x14ac:dyDescent="0.35">
      <c r="J218" s="12"/>
      <c r="K218" s="12"/>
      <c r="L218" s="12"/>
    </row>
    <row r="219" spans="1:21" x14ac:dyDescent="0.35">
      <c r="J219" s="12"/>
      <c r="K219" s="12"/>
      <c r="L219" s="12"/>
    </row>
    <row r="220" spans="1:21" x14ac:dyDescent="0.35">
      <c r="J220" s="12"/>
      <c r="K220" s="12"/>
      <c r="L220" s="12"/>
    </row>
    <row r="221" spans="1:21" x14ac:dyDescent="0.35">
      <c r="J221" s="12"/>
      <c r="K221" s="12"/>
      <c r="L221" s="12"/>
    </row>
    <row r="222" spans="1:21" x14ac:dyDescent="0.35">
      <c r="J222" s="7"/>
      <c r="K222" s="7"/>
      <c r="L222" s="7"/>
    </row>
    <row r="225" spans="1:21" ht="20" thickBot="1" x14ac:dyDescent="0.5">
      <c r="B225" s="5" t="s">
        <v>41</v>
      </c>
      <c r="M225" s="5" t="s">
        <v>42</v>
      </c>
    </row>
    <row r="226" spans="1:21" ht="15" thickTop="1" x14ac:dyDescent="0.35">
      <c r="A226" s="4" t="s">
        <v>259</v>
      </c>
      <c r="B226" s="1" t="s">
        <v>148</v>
      </c>
      <c r="C226" s="1" t="s">
        <v>60</v>
      </c>
      <c r="D226" s="1"/>
      <c r="G226" s="1" t="s">
        <v>184</v>
      </c>
      <c r="H226" s="1" t="s">
        <v>60</v>
      </c>
      <c r="I226" s="1"/>
      <c r="J226" s="1"/>
      <c r="K226" s="1"/>
      <c r="L226" s="1"/>
      <c r="M226" s="1" t="s">
        <v>149</v>
      </c>
      <c r="N226" s="1" t="s">
        <v>60</v>
      </c>
      <c r="O226" s="1"/>
      <c r="S226" s="1" t="s">
        <v>185</v>
      </c>
      <c r="T226" s="1" t="s">
        <v>60</v>
      </c>
      <c r="U226" s="1"/>
    </row>
    <row r="227" spans="1:21" x14ac:dyDescent="0.35">
      <c r="B227" s="1" t="s">
        <v>60</v>
      </c>
      <c r="C227">
        <v>2024</v>
      </c>
      <c r="G227" s="1" t="s">
        <v>60</v>
      </c>
      <c r="H227">
        <v>2024</v>
      </c>
      <c r="M227" s="1" t="s">
        <v>60</v>
      </c>
      <c r="N227">
        <v>2024</v>
      </c>
      <c r="S227" s="1" t="s">
        <v>60</v>
      </c>
      <c r="T227">
        <v>2024</v>
      </c>
    </row>
    <row r="228" spans="1:21" x14ac:dyDescent="0.35">
      <c r="B228" s="2" t="s">
        <v>373</v>
      </c>
      <c r="G228" s="2" t="s">
        <v>373</v>
      </c>
      <c r="H228" s="12"/>
      <c r="I228" s="12"/>
      <c r="J228" s="12"/>
      <c r="K228" s="12"/>
      <c r="L228" s="12"/>
      <c r="M228" s="2" t="s">
        <v>373</v>
      </c>
      <c r="S228" s="2" t="s">
        <v>373</v>
      </c>
      <c r="T228" s="12"/>
      <c r="U228" s="12"/>
    </row>
    <row r="229" spans="1:21" x14ac:dyDescent="0.35">
      <c r="B229" s="2" t="s">
        <v>58</v>
      </c>
      <c r="G229" s="2" t="s">
        <v>58</v>
      </c>
      <c r="H229" s="7"/>
      <c r="I229" s="7"/>
      <c r="J229" s="12"/>
      <c r="K229" s="12"/>
      <c r="L229" s="12"/>
      <c r="M229" s="2" t="s">
        <v>58</v>
      </c>
      <c r="S229" s="2" t="s">
        <v>58</v>
      </c>
      <c r="T229" s="7"/>
      <c r="U229" s="7"/>
    </row>
    <row r="230" spans="1:21" x14ac:dyDescent="0.35">
      <c r="J230" s="12"/>
      <c r="K230" s="12"/>
      <c r="L230" s="12"/>
    </row>
    <row r="231" spans="1:21" x14ac:dyDescent="0.35">
      <c r="J231" s="12"/>
      <c r="K231" s="12"/>
      <c r="L231" s="12"/>
    </row>
    <row r="232" spans="1:21" x14ac:dyDescent="0.35">
      <c r="J232" s="12"/>
      <c r="K232" s="12"/>
      <c r="L232" s="12"/>
    </row>
    <row r="233" spans="1:21" x14ac:dyDescent="0.35">
      <c r="J233" s="12"/>
      <c r="K233" s="12"/>
      <c r="L233" s="12"/>
    </row>
    <row r="234" spans="1:21" x14ac:dyDescent="0.35">
      <c r="J234" s="7"/>
      <c r="K234" s="7"/>
      <c r="L234" s="7"/>
    </row>
    <row r="237" spans="1:21" ht="20" thickBot="1" x14ac:dyDescent="0.5">
      <c r="B237" s="5" t="s">
        <v>43</v>
      </c>
      <c r="M237" s="5" t="s">
        <v>99</v>
      </c>
    </row>
    <row r="238" spans="1:21" ht="15" thickTop="1" x14ac:dyDescent="0.35">
      <c r="A238" s="4" t="s">
        <v>260</v>
      </c>
      <c r="B238" s="1" t="s">
        <v>150</v>
      </c>
      <c r="C238" s="1" t="s">
        <v>60</v>
      </c>
      <c r="D238" s="1"/>
      <c r="G238" s="1" t="s">
        <v>186</v>
      </c>
      <c r="H238" s="1" t="s">
        <v>60</v>
      </c>
      <c r="I238" s="1"/>
      <c r="J238" s="1"/>
      <c r="K238" s="1"/>
      <c r="L238" s="1"/>
      <c r="M238" s="1" t="s">
        <v>233</v>
      </c>
      <c r="N238" s="1" t="s">
        <v>60</v>
      </c>
      <c r="O238" s="1"/>
      <c r="S238" s="1" t="s">
        <v>234</v>
      </c>
      <c r="T238" s="1" t="s">
        <v>60</v>
      </c>
      <c r="U238" s="1"/>
    </row>
    <row r="239" spans="1:21" x14ac:dyDescent="0.35">
      <c r="B239" s="1" t="s">
        <v>60</v>
      </c>
      <c r="C239">
        <v>2024</v>
      </c>
      <c r="G239" s="1" t="s">
        <v>60</v>
      </c>
      <c r="H239">
        <v>2024</v>
      </c>
      <c r="M239" s="1" t="s">
        <v>60</v>
      </c>
      <c r="N239">
        <v>2024</v>
      </c>
      <c r="S239" s="1" t="s">
        <v>60</v>
      </c>
      <c r="T239">
        <v>2024</v>
      </c>
    </row>
    <row r="240" spans="1:21" x14ac:dyDescent="0.35">
      <c r="B240" s="2" t="s">
        <v>373</v>
      </c>
      <c r="G240" s="2" t="s">
        <v>373</v>
      </c>
      <c r="H240" s="12"/>
      <c r="I240" s="12"/>
      <c r="J240" s="12"/>
      <c r="K240" s="12"/>
      <c r="L240" s="12"/>
      <c r="M240" s="2" t="s">
        <v>373</v>
      </c>
      <c r="S240" s="2" t="s">
        <v>373</v>
      </c>
      <c r="T240" s="12"/>
      <c r="U240" s="12"/>
    </row>
    <row r="241" spans="1:21" x14ac:dyDescent="0.35">
      <c r="B241" s="2" t="s">
        <v>58</v>
      </c>
      <c r="G241" s="2" t="s">
        <v>58</v>
      </c>
      <c r="H241" s="7"/>
      <c r="I241" s="7"/>
      <c r="J241" s="12"/>
      <c r="K241" s="12"/>
      <c r="L241" s="12"/>
      <c r="M241" s="2" t="s">
        <v>58</v>
      </c>
      <c r="S241" s="2" t="s">
        <v>58</v>
      </c>
      <c r="T241" s="7"/>
      <c r="U241" s="7"/>
    </row>
    <row r="242" spans="1:21" x14ac:dyDescent="0.35">
      <c r="J242" s="12"/>
      <c r="K242" s="12"/>
      <c r="L242" s="12"/>
    </row>
    <row r="243" spans="1:21" x14ac:dyDescent="0.35">
      <c r="J243" s="12"/>
      <c r="K243" s="12"/>
      <c r="L243" s="12"/>
    </row>
    <row r="244" spans="1:21" x14ac:dyDescent="0.35">
      <c r="J244" s="12"/>
      <c r="K244" s="12"/>
      <c r="L244" s="12"/>
    </row>
    <row r="245" spans="1:21" x14ac:dyDescent="0.35">
      <c r="J245" s="12"/>
      <c r="K245" s="12"/>
      <c r="L245" s="12"/>
    </row>
    <row r="246" spans="1:21" x14ac:dyDescent="0.35">
      <c r="J246" s="7"/>
      <c r="K246" s="7"/>
      <c r="L246" s="7"/>
    </row>
    <row r="249" spans="1:21" ht="20" thickBot="1" x14ac:dyDescent="0.5">
      <c r="B249" s="5" t="s">
        <v>193</v>
      </c>
      <c r="M249" s="5" t="s">
        <v>194</v>
      </c>
    </row>
    <row r="250" spans="1:21" ht="15" thickTop="1" x14ac:dyDescent="0.35">
      <c r="A250" s="4" t="s">
        <v>261</v>
      </c>
      <c r="B250" s="1" t="s">
        <v>235</v>
      </c>
      <c r="C250" s="1" t="s">
        <v>60</v>
      </c>
      <c r="D250" s="1"/>
      <c r="G250" s="1" t="s">
        <v>236</v>
      </c>
      <c r="H250" s="1" t="s">
        <v>60</v>
      </c>
      <c r="I250" s="1"/>
      <c r="J250" s="1"/>
      <c r="K250" s="1"/>
      <c r="L250" s="1"/>
      <c r="M250" s="1" t="s">
        <v>237</v>
      </c>
      <c r="N250" s="1" t="s">
        <v>60</v>
      </c>
      <c r="O250" s="1"/>
      <c r="S250" s="1" t="s">
        <v>238</v>
      </c>
      <c r="T250" s="1" t="s">
        <v>60</v>
      </c>
      <c r="U250" s="1"/>
    </row>
    <row r="251" spans="1:21" x14ac:dyDescent="0.35">
      <c r="B251" s="1" t="s">
        <v>60</v>
      </c>
      <c r="C251">
        <v>2024</v>
      </c>
      <c r="G251" s="1" t="s">
        <v>60</v>
      </c>
      <c r="H251">
        <v>2024</v>
      </c>
      <c r="M251" s="1" t="s">
        <v>60</v>
      </c>
      <c r="N251">
        <v>2024</v>
      </c>
      <c r="S251" s="1" t="s">
        <v>60</v>
      </c>
      <c r="T251">
        <v>2024</v>
      </c>
    </row>
    <row r="252" spans="1:21" x14ac:dyDescent="0.35">
      <c r="B252" s="2" t="s">
        <v>373</v>
      </c>
      <c r="G252" s="2" t="s">
        <v>373</v>
      </c>
      <c r="H252" s="12"/>
      <c r="I252" s="12"/>
      <c r="J252" s="12"/>
      <c r="K252" s="12"/>
      <c r="L252" s="12"/>
      <c r="M252" s="2" t="s">
        <v>373</v>
      </c>
      <c r="S252" s="2" t="s">
        <v>373</v>
      </c>
      <c r="T252" s="12"/>
      <c r="U252" s="12"/>
    </row>
    <row r="253" spans="1:21" x14ac:dyDescent="0.35">
      <c r="B253" s="2" t="s">
        <v>58</v>
      </c>
      <c r="G253" s="2" t="s">
        <v>58</v>
      </c>
      <c r="H253" s="7"/>
      <c r="I253" s="7"/>
      <c r="J253" s="12"/>
      <c r="K253" s="12"/>
      <c r="L253" s="12"/>
      <c r="M253" s="2" t="s">
        <v>58</v>
      </c>
      <c r="S253" s="2" t="s">
        <v>58</v>
      </c>
      <c r="T253" s="7"/>
      <c r="U253" s="7"/>
    </row>
    <row r="254" spans="1:21" x14ac:dyDescent="0.35">
      <c r="J254" s="12"/>
      <c r="K254" s="12"/>
      <c r="L254" s="12"/>
    </row>
    <row r="255" spans="1:21" x14ac:dyDescent="0.35">
      <c r="J255" s="12"/>
      <c r="K255" s="12"/>
      <c r="L255" s="12"/>
    </row>
    <row r="256" spans="1:21" x14ac:dyDescent="0.35">
      <c r="J256" s="12"/>
      <c r="K256" s="12"/>
      <c r="L256" s="12"/>
    </row>
    <row r="257" spans="1:12" x14ac:dyDescent="0.35">
      <c r="J257" s="12"/>
      <c r="K257" s="12"/>
      <c r="L257" s="12"/>
    </row>
    <row r="258" spans="1:12" x14ac:dyDescent="0.35">
      <c r="J258" s="7"/>
      <c r="K258" s="7"/>
      <c r="L258" s="7"/>
    </row>
    <row r="261" spans="1:12" ht="20" thickBot="1" x14ac:dyDescent="0.5">
      <c r="B261" s="5" t="s">
        <v>227</v>
      </c>
    </row>
    <row r="262" spans="1:12" ht="15" thickTop="1" x14ac:dyDescent="0.35">
      <c r="A262" s="4" t="s">
        <v>262</v>
      </c>
      <c r="B262" s="1" t="s">
        <v>239</v>
      </c>
      <c r="C262" s="1" t="s">
        <v>60</v>
      </c>
      <c r="D262" s="1"/>
      <c r="G262" s="1" t="s">
        <v>240</v>
      </c>
      <c r="H262" s="1" t="s">
        <v>60</v>
      </c>
      <c r="I262" s="1"/>
      <c r="J262" s="1"/>
      <c r="K262" s="1"/>
      <c r="L262" s="1"/>
    </row>
    <row r="263" spans="1:12" x14ac:dyDescent="0.35">
      <c r="B263" s="1" t="s">
        <v>60</v>
      </c>
      <c r="C263">
        <v>2024</v>
      </c>
      <c r="G263" s="1" t="s">
        <v>60</v>
      </c>
      <c r="H263">
        <v>2024</v>
      </c>
    </row>
    <row r="264" spans="1:12" x14ac:dyDescent="0.35">
      <c r="B264" s="2" t="s">
        <v>373</v>
      </c>
      <c r="G264" s="2" t="s">
        <v>373</v>
      </c>
      <c r="H264" s="12"/>
      <c r="I264" s="12"/>
      <c r="J264" s="12"/>
      <c r="K264" s="12"/>
      <c r="L264" s="12"/>
    </row>
    <row r="265" spans="1:12" x14ac:dyDescent="0.35">
      <c r="B265" s="2" t="s">
        <v>58</v>
      </c>
      <c r="G265" s="2" t="s">
        <v>58</v>
      </c>
      <c r="H265" s="7"/>
      <c r="I265" s="7"/>
      <c r="J265" s="12"/>
      <c r="K265" s="12"/>
      <c r="L265" s="12"/>
    </row>
    <row r="266" spans="1:12" x14ac:dyDescent="0.35">
      <c r="J266" s="12"/>
      <c r="K266" s="12"/>
      <c r="L266" s="12"/>
    </row>
    <row r="267" spans="1:12" x14ac:dyDescent="0.35">
      <c r="J267" s="12"/>
      <c r="K267" s="12"/>
      <c r="L267" s="12"/>
    </row>
    <row r="268" spans="1:12" x14ac:dyDescent="0.35">
      <c r="J268" s="12"/>
      <c r="K268" s="12"/>
      <c r="L268" s="12"/>
    </row>
    <row r="269" spans="1:12" x14ac:dyDescent="0.35">
      <c r="J269" s="12"/>
      <c r="K269" s="12"/>
      <c r="L269" s="12"/>
    </row>
    <row r="270" spans="1:12" x14ac:dyDescent="0.35">
      <c r="J270" s="7"/>
      <c r="K270" s="7"/>
      <c r="L270" s="7"/>
    </row>
    <row r="273" spans="1:68" ht="20" thickBot="1" x14ac:dyDescent="0.5">
      <c r="B273" s="5" t="s">
        <v>267</v>
      </c>
      <c r="M273" s="5" t="s">
        <v>268</v>
      </c>
      <c r="Y273" s="5" t="s">
        <v>269</v>
      </c>
      <c r="AK273" s="5" t="s">
        <v>270</v>
      </c>
      <c r="AW273" s="5" t="s">
        <v>272</v>
      </c>
      <c r="BI273" s="5" t="s">
        <v>273</v>
      </c>
    </row>
    <row r="274" spans="1:68" ht="15" thickTop="1" x14ac:dyDescent="0.35">
      <c r="A274" s="150" t="s">
        <v>410</v>
      </c>
      <c r="B274" s="1" t="s">
        <v>374</v>
      </c>
      <c r="C274" s="1" t="s">
        <v>60</v>
      </c>
      <c r="D274" s="1"/>
      <c r="G274" s="1" t="s">
        <v>375</v>
      </c>
      <c r="H274" s="1" t="s">
        <v>60</v>
      </c>
      <c r="I274" s="1"/>
      <c r="J274" s="1"/>
      <c r="K274" s="1"/>
      <c r="L274" s="1"/>
      <c r="M274" s="1" t="s">
        <v>376</v>
      </c>
      <c r="N274" s="1" t="s">
        <v>60</v>
      </c>
      <c r="O274" s="1"/>
      <c r="S274" s="1" t="s">
        <v>377</v>
      </c>
      <c r="T274" s="1" t="s">
        <v>60</v>
      </c>
      <c r="U274" s="1"/>
      <c r="Y274" s="1" t="s">
        <v>378</v>
      </c>
      <c r="Z274" s="1" t="s">
        <v>60</v>
      </c>
      <c r="AA274" s="1"/>
      <c r="AB274" s="1"/>
      <c r="AE274" s="1" t="s">
        <v>380</v>
      </c>
      <c r="AF274" s="1" t="s">
        <v>60</v>
      </c>
      <c r="AG274" s="1"/>
      <c r="AH274" s="1"/>
      <c r="AK274" s="1" t="s">
        <v>379</v>
      </c>
      <c r="AL274" s="1" t="s">
        <v>60</v>
      </c>
      <c r="AM274" s="1"/>
      <c r="AQ274" s="1" t="s">
        <v>412</v>
      </c>
      <c r="AR274" s="1" t="s">
        <v>60</v>
      </c>
      <c r="AS274" s="1"/>
      <c r="AW274" s="1" t="s">
        <v>381</v>
      </c>
      <c r="AX274" s="1" t="s">
        <v>60</v>
      </c>
      <c r="AY274" s="1"/>
      <c r="BC274" s="1" t="s">
        <v>383</v>
      </c>
      <c r="BD274" s="1" t="s">
        <v>60</v>
      </c>
      <c r="BE274" s="1"/>
      <c r="BI274" s="1" t="s">
        <v>382</v>
      </c>
      <c r="BJ274" s="1" t="s">
        <v>60</v>
      </c>
      <c r="BK274" s="1"/>
      <c r="BL274" s="1"/>
      <c r="BO274" s="1" t="s">
        <v>384</v>
      </c>
      <c r="BP274" s="1" t="s">
        <v>60</v>
      </c>
    </row>
    <row r="275" spans="1:68" x14ac:dyDescent="0.35">
      <c r="A275" s="150"/>
      <c r="B275" s="1" t="s">
        <v>60</v>
      </c>
      <c r="C275">
        <v>2024</v>
      </c>
      <c r="G275" s="1" t="s">
        <v>60</v>
      </c>
      <c r="H275">
        <v>2024</v>
      </c>
      <c r="M275" s="1" t="s">
        <v>60</v>
      </c>
      <c r="N275">
        <v>2024</v>
      </c>
      <c r="S275" s="1" t="s">
        <v>60</v>
      </c>
      <c r="T275">
        <v>2024</v>
      </c>
      <c r="Y275" s="1" t="s">
        <v>60</v>
      </c>
      <c r="Z275">
        <v>2024</v>
      </c>
      <c r="AE275" s="1" t="s">
        <v>60</v>
      </c>
      <c r="AF275">
        <v>2024</v>
      </c>
      <c r="AK275" s="1" t="s">
        <v>60</v>
      </c>
      <c r="AL275">
        <v>2024</v>
      </c>
      <c r="AQ275" s="1" t="s">
        <v>60</v>
      </c>
      <c r="AR275">
        <v>2024</v>
      </c>
      <c r="AW275" s="1" t="s">
        <v>60</v>
      </c>
      <c r="AX275">
        <v>2024</v>
      </c>
      <c r="BC275" s="1" t="s">
        <v>60</v>
      </c>
      <c r="BD275">
        <v>2024</v>
      </c>
      <c r="BI275" s="1" t="s">
        <v>60</v>
      </c>
      <c r="BJ275">
        <v>2024</v>
      </c>
      <c r="BO275" s="1" t="s">
        <v>60</v>
      </c>
      <c r="BP275">
        <v>2024</v>
      </c>
    </row>
    <row r="276" spans="1:68" x14ac:dyDescent="0.35">
      <c r="B276" s="2">
        <v>0</v>
      </c>
      <c r="C276">
        <v>14</v>
      </c>
      <c r="G276" s="2">
        <v>0</v>
      </c>
      <c r="H276" s="12">
        <v>0</v>
      </c>
      <c r="I276" s="12"/>
      <c r="J276" s="12"/>
      <c r="K276" s="12"/>
      <c r="L276" s="12"/>
      <c r="M276" s="2">
        <v>0</v>
      </c>
      <c r="N276">
        <v>15</v>
      </c>
      <c r="S276" s="2">
        <v>0</v>
      </c>
      <c r="T276" s="12">
        <v>0</v>
      </c>
      <c r="U276" s="12"/>
      <c r="Y276" s="2">
        <v>0</v>
      </c>
      <c r="Z276">
        <v>8</v>
      </c>
      <c r="AE276" s="2">
        <v>0</v>
      </c>
      <c r="AF276" s="12">
        <v>0</v>
      </c>
      <c r="AG276" s="12"/>
      <c r="AH276" s="12"/>
      <c r="AK276" s="2">
        <v>0</v>
      </c>
      <c r="AL276">
        <v>40</v>
      </c>
      <c r="AQ276" s="2">
        <v>0</v>
      </c>
      <c r="AR276" s="12">
        <v>0</v>
      </c>
      <c r="AS276" s="12"/>
      <c r="AW276" s="2">
        <v>0</v>
      </c>
      <c r="AX276">
        <v>43</v>
      </c>
      <c r="BC276" s="2">
        <v>0</v>
      </c>
      <c r="BD276" s="12">
        <v>0</v>
      </c>
      <c r="BE276" s="12"/>
      <c r="BI276" s="2">
        <v>0</v>
      </c>
      <c r="BJ276">
        <v>16</v>
      </c>
      <c r="BO276" s="2">
        <v>0</v>
      </c>
      <c r="BP276" s="12">
        <v>0</v>
      </c>
    </row>
    <row r="277" spans="1:68" x14ac:dyDescent="0.35">
      <c r="B277" s="2">
        <v>1.1100000000000001</v>
      </c>
      <c r="C277">
        <v>16</v>
      </c>
      <c r="G277" s="2">
        <v>1.1100000000000001</v>
      </c>
      <c r="H277" s="12">
        <v>1.1099999999999999</v>
      </c>
      <c r="I277" s="12"/>
      <c r="J277" s="12"/>
      <c r="K277" s="12"/>
      <c r="L277" s="12"/>
      <c r="M277" s="2">
        <v>0.625</v>
      </c>
      <c r="N277">
        <v>3</v>
      </c>
      <c r="S277" s="2">
        <v>0.625</v>
      </c>
      <c r="T277" s="12">
        <v>0.625</v>
      </c>
      <c r="U277" s="12"/>
      <c r="Y277" s="2">
        <v>0.625</v>
      </c>
      <c r="Z277">
        <v>1</v>
      </c>
      <c r="AE277" s="2">
        <v>0.625</v>
      </c>
      <c r="AF277" s="12">
        <v>0.625</v>
      </c>
      <c r="AG277" s="12"/>
      <c r="AH277" s="12"/>
      <c r="AK277" s="2">
        <v>1.665</v>
      </c>
      <c r="AL277">
        <v>55</v>
      </c>
      <c r="AQ277" s="2">
        <v>1.665</v>
      </c>
      <c r="AR277" s="12">
        <v>1.6650000000000014</v>
      </c>
      <c r="AS277" s="12"/>
      <c r="AW277" s="2">
        <v>2.5</v>
      </c>
      <c r="AX277">
        <v>39</v>
      </c>
      <c r="BC277" s="2">
        <v>2.5</v>
      </c>
      <c r="BD277" s="12">
        <v>2.5</v>
      </c>
      <c r="BE277" s="12"/>
      <c r="BI277" s="2">
        <v>5</v>
      </c>
      <c r="BJ277">
        <v>231</v>
      </c>
      <c r="BO277" s="2">
        <v>5</v>
      </c>
      <c r="BP277" s="12">
        <v>5</v>
      </c>
    </row>
    <row r="278" spans="1:68" x14ac:dyDescent="0.35">
      <c r="B278" s="2">
        <v>1.665</v>
      </c>
      <c r="C278">
        <v>27</v>
      </c>
      <c r="G278" s="2">
        <v>1.665</v>
      </c>
      <c r="H278" s="12">
        <v>1.6649999999999994</v>
      </c>
      <c r="I278" s="12"/>
      <c r="J278" s="12"/>
      <c r="K278" s="12"/>
      <c r="L278" s="12"/>
      <c r="M278" s="2">
        <v>0.83333333333333337</v>
      </c>
      <c r="N278">
        <v>1</v>
      </c>
      <c r="S278" s="2">
        <v>0.83333333333333337</v>
      </c>
      <c r="T278" s="12">
        <v>0.83333333333333337</v>
      </c>
      <c r="U278" s="12"/>
      <c r="Y278" s="2">
        <v>0.83333333333333337</v>
      </c>
      <c r="Z278">
        <v>1</v>
      </c>
      <c r="AE278" s="2">
        <v>0.83333333333333337</v>
      </c>
      <c r="AF278" s="12">
        <v>0.83333333333333337</v>
      </c>
      <c r="AG278" s="12"/>
      <c r="AH278" s="12"/>
      <c r="AK278" s="2">
        <v>3.33</v>
      </c>
      <c r="AL278">
        <v>184</v>
      </c>
      <c r="AQ278" s="2">
        <v>3.33</v>
      </c>
      <c r="AR278" s="12">
        <v>3.3300000000000027</v>
      </c>
      <c r="AS278" s="12"/>
      <c r="AW278" s="2">
        <v>5</v>
      </c>
      <c r="AX278">
        <v>59</v>
      </c>
      <c r="BC278" s="2">
        <v>5</v>
      </c>
      <c r="BD278" s="12">
        <v>5</v>
      </c>
      <c r="BE278" s="12"/>
      <c r="BI278" s="2">
        <v>10</v>
      </c>
      <c r="BJ278">
        <v>152</v>
      </c>
      <c r="BO278" s="2">
        <v>10</v>
      </c>
      <c r="BP278" s="12">
        <v>10</v>
      </c>
    </row>
    <row r="279" spans="1:68" x14ac:dyDescent="0.35">
      <c r="B279" s="2">
        <v>2.2200000000000002</v>
      </c>
      <c r="C279">
        <v>40</v>
      </c>
      <c r="G279" s="2">
        <v>2.2200000000000002</v>
      </c>
      <c r="H279" s="12">
        <v>2.2199999999999993</v>
      </c>
      <c r="I279" s="12"/>
      <c r="J279" s="12"/>
      <c r="K279" s="12"/>
      <c r="L279" s="12"/>
      <c r="M279" s="2">
        <v>1.1100000000000001</v>
      </c>
      <c r="N279">
        <v>1</v>
      </c>
      <c r="S279" s="2">
        <v>1.1100000000000001</v>
      </c>
      <c r="T279" s="12">
        <v>1.1100000000000001</v>
      </c>
      <c r="U279" s="12"/>
      <c r="Y279" s="2">
        <v>1.25</v>
      </c>
      <c r="Z279">
        <v>1</v>
      </c>
      <c r="AE279" s="2">
        <v>1.25</v>
      </c>
      <c r="AF279" s="12">
        <v>1.25</v>
      </c>
      <c r="AG279" s="12"/>
      <c r="AH279" s="12"/>
      <c r="AK279" s="2">
        <v>3.335</v>
      </c>
      <c r="AL279">
        <v>41</v>
      </c>
      <c r="AQ279" s="2">
        <v>3.335</v>
      </c>
      <c r="AR279" s="12">
        <v>3.3349999999999977</v>
      </c>
      <c r="AS279" s="12"/>
      <c r="AW279" s="2">
        <v>7.5</v>
      </c>
      <c r="AX279">
        <v>68</v>
      </c>
      <c r="BC279" s="2">
        <v>7.5</v>
      </c>
      <c r="BD279" s="12">
        <v>7.5</v>
      </c>
      <c r="BE279" s="12"/>
      <c r="BI279" s="2"/>
      <c r="BJ279">
        <v>109</v>
      </c>
      <c r="BO279" s="2"/>
      <c r="BP279" s="12" t="e">
        <v>#DIV/0!</v>
      </c>
    </row>
    <row r="280" spans="1:68" x14ac:dyDescent="0.35">
      <c r="B280" s="2">
        <v>2.2233333333333332</v>
      </c>
      <c r="C280">
        <v>3</v>
      </c>
      <c r="G280" s="2">
        <v>2.2233333333333332</v>
      </c>
      <c r="H280" s="12">
        <v>2.2233333333333332</v>
      </c>
      <c r="I280" s="12"/>
      <c r="J280" s="12"/>
      <c r="K280" s="12"/>
      <c r="L280" s="12"/>
      <c r="M280" s="2">
        <v>1.25</v>
      </c>
      <c r="N280">
        <v>6</v>
      </c>
      <c r="S280" s="2">
        <v>1.25</v>
      </c>
      <c r="T280" s="12">
        <v>1.25</v>
      </c>
      <c r="U280" s="12"/>
      <c r="Y280" s="2">
        <v>1.6666666666666667</v>
      </c>
      <c r="Z280">
        <v>2</v>
      </c>
      <c r="AE280" s="2">
        <v>1.6666666666666667</v>
      </c>
      <c r="AF280" s="12">
        <v>1.6666666666666667</v>
      </c>
      <c r="AG280" s="12"/>
      <c r="AH280" s="12"/>
      <c r="AK280" s="2">
        <v>5</v>
      </c>
      <c r="AL280">
        <v>303</v>
      </c>
      <c r="AQ280" s="2">
        <v>5</v>
      </c>
      <c r="AR280" s="12">
        <v>5</v>
      </c>
      <c r="AS280" s="12"/>
      <c r="AW280" s="2">
        <v>10</v>
      </c>
      <c r="AX280">
        <v>522</v>
      </c>
      <c r="BC280" s="2">
        <v>10</v>
      </c>
      <c r="BD280" s="12">
        <v>10</v>
      </c>
      <c r="BE280" s="12"/>
      <c r="BI280" s="2">
        <v>3.335</v>
      </c>
      <c r="BJ280">
        <v>24</v>
      </c>
      <c r="BO280" s="2">
        <v>3.335</v>
      </c>
      <c r="BP280" s="12">
        <v>3.3349999999999991</v>
      </c>
    </row>
    <row r="281" spans="1:68" x14ac:dyDescent="0.35">
      <c r="B281" s="2">
        <v>3.33</v>
      </c>
      <c r="C281">
        <v>64</v>
      </c>
      <c r="G281" s="2">
        <v>3.33</v>
      </c>
      <c r="H281" s="12">
        <v>3.3300000000000041</v>
      </c>
      <c r="I281" s="12"/>
      <c r="J281" s="7"/>
      <c r="K281" s="7"/>
      <c r="L281" s="7"/>
      <c r="M281" s="2">
        <v>1.4575</v>
      </c>
      <c r="N281">
        <v>5</v>
      </c>
      <c r="S281" s="2">
        <v>1.4575</v>
      </c>
      <c r="T281" s="12">
        <v>1.4575</v>
      </c>
      <c r="U281" s="12"/>
      <c r="Y281" s="2">
        <v>1.875</v>
      </c>
      <c r="Z281">
        <v>3</v>
      </c>
      <c r="AE281" s="2">
        <v>1.875</v>
      </c>
      <c r="AF281" s="12">
        <v>1.875</v>
      </c>
      <c r="AG281" s="12"/>
      <c r="AH281" s="12"/>
      <c r="AK281" s="2">
        <v>6.665</v>
      </c>
      <c r="AL281">
        <v>69</v>
      </c>
      <c r="AQ281" s="2">
        <v>6.665</v>
      </c>
      <c r="AR281" s="12">
        <v>6.665000000000008</v>
      </c>
      <c r="AS281" s="7"/>
      <c r="AW281" s="2"/>
      <c r="AX281">
        <v>34</v>
      </c>
      <c r="BC281" s="2"/>
      <c r="BD281" s="12" t="e">
        <v>#DIV/0!</v>
      </c>
      <c r="BE281" s="7"/>
      <c r="BI281" s="2">
        <v>3.33</v>
      </c>
      <c r="BJ281">
        <v>108</v>
      </c>
      <c r="BO281" s="2">
        <v>3.33</v>
      </c>
      <c r="BP281" s="12">
        <v>3.3299999999999992</v>
      </c>
    </row>
    <row r="282" spans="1:68" x14ac:dyDescent="0.35">
      <c r="B282" s="2">
        <v>3.3333333333333335</v>
      </c>
      <c r="C282">
        <v>45</v>
      </c>
      <c r="G282" s="2">
        <v>3.3333333333333335</v>
      </c>
      <c r="H282" s="12">
        <v>3.3333333333333335</v>
      </c>
      <c r="I282" s="12"/>
      <c r="M282" s="2">
        <v>1.665</v>
      </c>
      <c r="N282">
        <v>3</v>
      </c>
      <c r="S282" s="2">
        <v>1.665</v>
      </c>
      <c r="T282" s="12">
        <v>1.665</v>
      </c>
      <c r="U282" s="12"/>
      <c r="Y282" s="2">
        <v>2.0825</v>
      </c>
      <c r="Z282">
        <v>2</v>
      </c>
      <c r="AE282" s="2">
        <v>2.0825</v>
      </c>
      <c r="AF282" s="12">
        <v>2.0825</v>
      </c>
      <c r="AG282" s="12"/>
      <c r="AH282" s="7"/>
      <c r="AK282" s="2">
        <v>6.67</v>
      </c>
      <c r="AL282">
        <v>468</v>
      </c>
      <c r="AQ282" s="2">
        <v>6.67</v>
      </c>
      <c r="AR282" s="12">
        <v>6.6700000000000426</v>
      </c>
      <c r="AW282" s="2">
        <v>8.75</v>
      </c>
      <c r="AX282">
        <v>127</v>
      </c>
      <c r="BC282" s="2">
        <v>8.75</v>
      </c>
      <c r="BD282" s="12">
        <v>8.75</v>
      </c>
      <c r="BI282" s="2">
        <v>6.67</v>
      </c>
      <c r="BJ282">
        <v>624</v>
      </c>
      <c r="BO282" s="2">
        <v>6.67</v>
      </c>
      <c r="BP282" s="12">
        <v>6.6700000000000497</v>
      </c>
    </row>
    <row r="283" spans="1:68" x14ac:dyDescent="0.35">
      <c r="B283" s="2">
        <v>3.335</v>
      </c>
      <c r="C283">
        <v>9</v>
      </c>
      <c r="G283" s="2">
        <v>3.335</v>
      </c>
      <c r="H283" s="12">
        <v>3.3350000000000004</v>
      </c>
      <c r="I283" s="12"/>
      <c r="M283" s="2">
        <v>1.6666666666666667</v>
      </c>
      <c r="N283">
        <v>2</v>
      </c>
      <c r="S283" s="2">
        <v>1.6666666666666667</v>
      </c>
      <c r="T283" s="12">
        <v>1.6666666666666667</v>
      </c>
      <c r="U283" s="7"/>
      <c r="Y283" s="2">
        <v>2.5</v>
      </c>
      <c r="Z283">
        <v>7</v>
      </c>
      <c r="AE283" s="2">
        <v>2.5</v>
      </c>
      <c r="AF283" s="12">
        <v>2.5</v>
      </c>
      <c r="AG283" s="12"/>
      <c r="AK283" s="2">
        <v>8.3350000000000009</v>
      </c>
      <c r="AL283">
        <v>272</v>
      </c>
      <c r="AQ283" s="2">
        <v>8.3350000000000009</v>
      </c>
      <c r="AR283" s="12">
        <v>8.3350000000000257</v>
      </c>
      <c r="AW283" s="2">
        <v>7.085</v>
      </c>
      <c r="AX283">
        <v>118</v>
      </c>
      <c r="BC283" s="2">
        <v>7.085</v>
      </c>
      <c r="BD283" s="12">
        <v>7.0850000000000088</v>
      </c>
      <c r="BI283" s="2">
        <v>8.3350000000000009</v>
      </c>
      <c r="BJ283">
        <v>249</v>
      </c>
      <c r="BO283" s="2">
        <v>8.3350000000000009</v>
      </c>
      <c r="BP283" s="12">
        <v>8.3350000000000257</v>
      </c>
    </row>
    <row r="284" spans="1:68" x14ac:dyDescent="0.35">
      <c r="B284" s="2">
        <v>4.4433333333333334</v>
      </c>
      <c r="C284">
        <v>126</v>
      </c>
      <c r="G284" s="2">
        <v>4.4433333333333334</v>
      </c>
      <c r="H284" s="12">
        <v>4.4433333333333334</v>
      </c>
      <c r="I284" s="7"/>
      <c r="M284" s="2">
        <v>1.6675</v>
      </c>
      <c r="N284">
        <v>1</v>
      </c>
      <c r="S284" s="2">
        <v>1.6675</v>
      </c>
      <c r="T284" s="12">
        <v>1.6675</v>
      </c>
      <c r="Y284" s="2">
        <v>2.7075</v>
      </c>
      <c r="Z284">
        <v>6</v>
      </c>
      <c r="AE284" s="2">
        <v>2.7075</v>
      </c>
      <c r="AF284" s="12">
        <v>2.7075</v>
      </c>
      <c r="AG284" s="12"/>
      <c r="AK284" s="2">
        <v>10</v>
      </c>
      <c r="AL284">
        <v>123</v>
      </c>
      <c r="AQ284" s="2">
        <v>10</v>
      </c>
      <c r="AR284" s="12">
        <v>10</v>
      </c>
      <c r="AW284" s="2">
        <v>8.3350000000000009</v>
      </c>
      <c r="AX284">
        <v>113</v>
      </c>
      <c r="BC284" s="2">
        <v>8.3350000000000009</v>
      </c>
      <c r="BD284" s="12">
        <v>8.3350000000000115</v>
      </c>
      <c r="BI284" s="2">
        <v>1.665</v>
      </c>
      <c r="BJ284">
        <v>47</v>
      </c>
      <c r="BO284" s="2">
        <v>1.665</v>
      </c>
      <c r="BP284" s="12">
        <v>1.6650000000000005</v>
      </c>
    </row>
    <row r="285" spans="1:68" x14ac:dyDescent="0.35">
      <c r="B285" s="2">
        <v>4.4466666666666663</v>
      </c>
      <c r="C285">
        <v>25</v>
      </c>
      <c r="G285" s="2">
        <v>4.4466666666666663</v>
      </c>
      <c r="H285" s="12">
        <v>4.446666666666669</v>
      </c>
      <c r="M285" s="2">
        <v>1.875</v>
      </c>
      <c r="N285">
        <v>5</v>
      </c>
      <c r="S285" s="2">
        <v>1.875</v>
      </c>
      <c r="T285" s="12">
        <v>1.875</v>
      </c>
      <c r="Y285" s="2">
        <v>2.7766666666666668</v>
      </c>
      <c r="Z285">
        <v>3</v>
      </c>
      <c r="AE285" s="2">
        <v>2.7766666666666668</v>
      </c>
      <c r="AF285" s="12">
        <v>2.7766666666666668</v>
      </c>
      <c r="AG285" s="7"/>
      <c r="AK285" s="2"/>
      <c r="AL285">
        <v>45</v>
      </c>
      <c r="AQ285" s="2"/>
      <c r="AR285" s="12" t="e">
        <v>#DIV/0!</v>
      </c>
      <c r="AW285" s="2">
        <v>5.415</v>
      </c>
      <c r="AX285">
        <v>97</v>
      </c>
      <c r="BC285" s="2">
        <v>5.415</v>
      </c>
      <c r="BD285" s="12">
        <v>5.415000000000008</v>
      </c>
      <c r="BI285" s="2">
        <v>6.665</v>
      </c>
      <c r="BJ285">
        <v>40</v>
      </c>
      <c r="BO285" s="2">
        <v>6.665</v>
      </c>
      <c r="BP285" s="12">
        <v>6.6649999999999991</v>
      </c>
    </row>
    <row r="286" spans="1:68" x14ac:dyDescent="0.35">
      <c r="B286" s="2">
        <v>5</v>
      </c>
      <c r="C286">
        <v>49</v>
      </c>
      <c r="G286" s="2">
        <v>5</v>
      </c>
      <c r="H286" s="12">
        <v>5</v>
      </c>
      <c r="M286" s="2">
        <v>1.9433333333333334</v>
      </c>
      <c r="N286">
        <v>6</v>
      </c>
      <c r="S286" s="2">
        <v>1.9433333333333334</v>
      </c>
      <c r="T286" s="12">
        <v>1.9433333333333334</v>
      </c>
      <c r="Y286" s="2">
        <v>2.915</v>
      </c>
      <c r="Z286">
        <v>1</v>
      </c>
      <c r="AE286" s="2">
        <v>2.915</v>
      </c>
      <c r="AF286" s="12">
        <v>2.915</v>
      </c>
      <c r="AK286" s="2" t="s">
        <v>58</v>
      </c>
      <c r="AL286">
        <v>1600</v>
      </c>
      <c r="AQ286" s="2" t="s">
        <v>58</v>
      </c>
      <c r="AR286" s="7">
        <v>6.0672636655948828</v>
      </c>
      <c r="AW286" s="2">
        <v>4.165</v>
      </c>
      <c r="AX286">
        <v>79</v>
      </c>
      <c r="BC286" s="2">
        <v>4.165</v>
      </c>
      <c r="BD286" s="12">
        <v>4.1650000000000027</v>
      </c>
      <c r="BI286" s="2" t="s">
        <v>58</v>
      </c>
      <c r="BJ286">
        <v>1600</v>
      </c>
      <c r="BO286" s="2" t="s">
        <v>58</v>
      </c>
      <c r="BP286" s="7">
        <v>6.5037089201877913</v>
      </c>
    </row>
    <row r="287" spans="1:68" x14ac:dyDescent="0.35">
      <c r="B287" s="2">
        <v>5.5533333333333337</v>
      </c>
      <c r="C287">
        <v>16</v>
      </c>
      <c r="G287" s="2">
        <v>5.5533333333333337</v>
      </c>
      <c r="H287" s="12">
        <v>5.5533333333333319</v>
      </c>
      <c r="M287" s="2">
        <v>2.0825</v>
      </c>
      <c r="N287">
        <v>11</v>
      </c>
      <c r="S287" s="2">
        <v>2.0825</v>
      </c>
      <c r="T287" s="12">
        <v>2.0825</v>
      </c>
      <c r="Y287" s="2">
        <v>2.9175</v>
      </c>
      <c r="Z287">
        <v>1</v>
      </c>
      <c r="AE287" s="2">
        <v>2.9175</v>
      </c>
      <c r="AF287" s="12">
        <v>2.9175</v>
      </c>
      <c r="AW287" s="2">
        <v>6.67</v>
      </c>
      <c r="AX287">
        <v>19</v>
      </c>
      <c r="BC287" s="2">
        <v>6.67</v>
      </c>
      <c r="BD287" s="12">
        <v>6.6700000000000008</v>
      </c>
    </row>
    <row r="288" spans="1:68" x14ac:dyDescent="0.35">
      <c r="B288" s="2">
        <v>5.5566666666666675</v>
      </c>
      <c r="C288">
        <v>200</v>
      </c>
      <c r="G288" s="2">
        <v>5.5566666666666675</v>
      </c>
      <c r="H288" s="12">
        <v>5.5566666666666409</v>
      </c>
      <c r="M288" s="2">
        <v>2.29</v>
      </c>
      <c r="N288">
        <v>1</v>
      </c>
      <c r="S288" s="2">
        <v>2.29</v>
      </c>
      <c r="T288" s="12">
        <v>2.29</v>
      </c>
      <c r="Y288" s="2">
        <v>3.3325</v>
      </c>
      <c r="Z288">
        <v>10</v>
      </c>
      <c r="AE288" s="2">
        <v>3.3325</v>
      </c>
      <c r="AF288" s="12">
        <v>3.3325000000000005</v>
      </c>
      <c r="AW288" s="2">
        <v>6.665</v>
      </c>
      <c r="AX288">
        <v>63</v>
      </c>
      <c r="BC288" s="2">
        <v>6.665</v>
      </c>
      <c r="BD288" s="12">
        <v>6.6650000000000071</v>
      </c>
    </row>
    <row r="289" spans="1:60" x14ac:dyDescent="0.35">
      <c r="B289" s="2">
        <v>6.665</v>
      </c>
      <c r="C289">
        <v>18</v>
      </c>
      <c r="G289" s="2">
        <v>6.665</v>
      </c>
      <c r="H289" s="12">
        <v>6.6650000000000027</v>
      </c>
      <c r="M289" s="2">
        <v>2.5</v>
      </c>
      <c r="N289">
        <v>12</v>
      </c>
      <c r="S289" s="2">
        <v>2.5</v>
      </c>
      <c r="T289" s="12">
        <v>2.5</v>
      </c>
      <c r="Y289" s="2">
        <v>3.3333333333333335</v>
      </c>
      <c r="Z289">
        <v>3</v>
      </c>
      <c r="AE289" s="2">
        <v>3.3333333333333335</v>
      </c>
      <c r="AF289" s="12">
        <v>3.3333333333333335</v>
      </c>
      <c r="AW289" s="2">
        <v>4.585</v>
      </c>
      <c r="AX289">
        <v>18</v>
      </c>
      <c r="BC289" s="2">
        <v>4.585</v>
      </c>
      <c r="BD289" s="12">
        <v>4.5849999999999982</v>
      </c>
    </row>
    <row r="290" spans="1:60" x14ac:dyDescent="0.35">
      <c r="B290" s="2">
        <v>6.666666666666667</v>
      </c>
      <c r="C290">
        <v>105</v>
      </c>
      <c r="G290" s="2">
        <v>6.666666666666667</v>
      </c>
      <c r="H290" s="12">
        <v>6.6666666666666625</v>
      </c>
      <c r="M290" s="2">
        <v>2.7075</v>
      </c>
      <c r="N290">
        <v>17</v>
      </c>
      <c r="S290" s="2">
        <v>2.7075</v>
      </c>
      <c r="T290" s="12">
        <v>2.7075000000000009</v>
      </c>
      <c r="Y290" s="2">
        <v>3.5425</v>
      </c>
      <c r="Z290">
        <v>2</v>
      </c>
      <c r="AE290" s="2">
        <v>3.5425</v>
      </c>
      <c r="AF290" s="12">
        <v>3.5425</v>
      </c>
      <c r="AW290" s="2">
        <v>6.25</v>
      </c>
      <c r="AX290">
        <v>11</v>
      </c>
      <c r="BC290" s="2">
        <v>6.25</v>
      </c>
      <c r="BD290" s="12">
        <v>6.25</v>
      </c>
    </row>
    <row r="291" spans="1:60" x14ac:dyDescent="0.35">
      <c r="B291" s="2">
        <v>6.669999999999999</v>
      </c>
      <c r="C291">
        <v>159</v>
      </c>
      <c r="G291" s="2">
        <v>6.669999999999999</v>
      </c>
      <c r="H291" s="12">
        <v>6.6699999999999857</v>
      </c>
      <c r="M291" s="2">
        <v>2.7766666666666668</v>
      </c>
      <c r="N291">
        <v>6</v>
      </c>
      <c r="S291" s="2">
        <v>2.7766666666666668</v>
      </c>
      <c r="T291" s="12">
        <v>2.7766666666666668</v>
      </c>
      <c r="Y291" s="2">
        <v>3.61</v>
      </c>
      <c r="Z291">
        <v>6</v>
      </c>
      <c r="AE291" s="2">
        <v>3.61</v>
      </c>
      <c r="AF291" s="12">
        <v>3.61</v>
      </c>
      <c r="AW291" s="2">
        <v>1.25</v>
      </c>
      <c r="AX291">
        <v>38</v>
      </c>
      <c r="BC291" s="2">
        <v>1.25</v>
      </c>
      <c r="BD291" s="12">
        <v>1.25</v>
      </c>
    </row>
    <row r="292" spans="1:60" ht="20" thickBot="1" x14ac:dyDescent="0.5">
      <c r="B292" s="2">
        <v>6.67</v>
      </c>
      <c r="C292">
        <v>65</v>
      </c>
      <c r="D292" s="5" t="s">
        <v>274</v>
      </c>
      <c r="G292" s="2">
        <v>6.67</v>
      </c>
      <c r="H292" s="12">
        <v>6.6700000000000026</v>
      </c>
      <c r="M292" s="2">
        <v>2.915</v>
      </c>
      <c r="N292">
        <v>8</v>
      </c>
      <c r="P292" s="5" t="s">
        <v>275</v>
      </c>
      <c r="S292" s="2">
        <v>2.915</v>
      </c>
      <c r="T292" s="12">
        <v>2.9149999999999996</v>
      </c>
      <c r="Y292" s="2">
        <v>3.75</v>
      </c>
      <c r="Z292">
        <v>5</v>
      </c>
      <c r="AB292" s="5" t="s">
        <v>276</v>
      </c>
      <c r="AE292" s="2">
        <v>3.75</v>
      </c>
      <c r="AF292" s="12">
        <v>3.75</v>
      </c>
      <c r="AN292" s="5" t="s">
        <v>277</v>
      </c>
      <c r="AW292" s="2">
        <v>5.835</v>
      </c>
      <c r="AX292">
        <v>66</v>
      </c>
      <c r="AZ292" s="5" t="s">
        <v>278</v>
      </c>
      <c r="BC292" s="2">
        <v>5.835</v>
      </c>
      <c r="BD292" s="12">
        <v>5.8349999999999946</v>
      </c>
    </row>
    <row r="293" spans="1:60" ht="15.75" customHeight="1" thickTop="1" x14ac:dyDescent="0.35">
      <c r="A293" s="63" t="s">
        <v>411</v>
      </c>
      <c r="B293" s="2">
        <v>7.7766666666666664</v>
      </c>
      <c r="C293">
        <v>27</v>
      </c>
      <c r="D293" s="1" t="s">
        <v>385</v>
      </c>
      <c r="E293" s="1" t="s">
        <v>60</v>
      </c>
      <c r="F293" s="1"/>
      <c r="G293" s="2">
        <v>7.7766666666666664</v>
      </c>
      <c r="H293" s="12">
        <v>7.7766666666666691</v>
      </c>
      <c r="J293" s="1" t="s">
        <v>387</v>
      </c>
      <c r="K293" s="1" t="s">
        <v>60</v>
      </c>
      <c r="L293" s="1"/>
      <c r="M293" s="2">
        <v>3.0533333333333332</v>
      </c>
      <c r="N293">
        <v>3</v>
      </c>
      <c r="P293" s="1" t="s">
        <v>386</v>
      </c>
      <c r="Q293" s="1" t="s">
        <v>60</v>
      </c>
      <c r="R293" s="1"/>
      <c r="S293" s="2">
        <v>3.0533333333333332</v>
      </c>
      <c r="T293" s="12">
        <v>3.0533333333333332</v>
      </c>
      <c r="V293" s="1" t="s">
        <v>388</v>
      </c>
      <c r="W293" s="1" t="s">
        <v>60</v>
      </c>
      <c r="X293" s="1"/>
      <c r="Y293" s="2">
        <v>3.9575</v>
      </c>
      <c r="Z293">
        <v>28</v>
      </c>
      <c r="AB293" s="1" t="s">
        <v>389</v>
      </c>
      <c r="AC293" s="1" t="s">
        <v>60</v>
      </c>
      <c r="AD293" s="1"/>
      <c r="AE293" s="2">
        <v>3.9575</v>
      </c>
      <c r="AF293" s="12">
        <v>3.9574999999999991</v>
      </c>
      <c r="AH293" s="1" t="s">
        <v>392</v>
      </c>
      <c r="AI293" s="1" t="s">
        <v>60</v>
      </c>
      <c r="AJ293" s="1"/>
      <c r="AK293" s="1"/>
      <c r="AL293" s="1"/>
      <c r="AM293" s="1"/>
      <c r="AN293" s="1" t="s">
        <v>390</v>
      </c>
      <c r="AO293" s="1" t="s">
        <v>60</v>
      </c>
      <c r="AP293" s="1"/>
      <c r="AT293" s="1" t="s">
        <v>393</v>
      </c>
      <c r="AU293" s="1" t="s">
        <v>60</v>
      </c>
      <c r="AV293" s="1"/>
      <c r="AW293" s="2">
        <v>2.915</v>
      </c>
      <c r="AX293">
        <v>25</v>
      </c>
      <c r="AZ293" s="1" t="s">
        <v>391</v>
      </c>
      <c r="BA293" s="1" t="s">
        <v>60</v>
      </c>
      <c r="BB293" s="1"/>
      <c r="BC293" s="2">
        <v>2.915</v>
      </c>
      <c r="BD293" s="12">
        <v>2.9150000000000005</v>
      </c>
      <c r="BF293" s="1" t="s">
        <v>394</v>
      </c>
      <c r="BG293" s="1" t="s">
        <v>60</v>
      </c>
      <c r="BH293" s="1"/>
    </row>
    <row r="294" spans="1:60" x14ac:dyDescent="0.35">
      <c r="A294" s="63"/>
      <c r="B294" s="2">
        <v>7.78</v>
      </c>
      <c r="C294">
        <v>39</v>
      </c>
      <c r="D294" s="1" t="s">
        <v>60</v>
      </c>
      <c r="E294">
        <v>2024</v>
      </c>
      <c r="G294" s="2">
        <v>7.78</v>
      </c>
      <c r="H294" s="12">
        <v>7.7799999999999958</v>
      </c>
      <c r="J294" s="1" t="s">
        <v>60</v>
      </c>
      <c r="K294">
        <v>2024</v>
      </c>
      <c r="M294" s="2">
        <v>3.125</v>
      </c>
      <c r="N294">
        <v>2</v>
      </c>
      <c r="P294" s="1" t="s">
        <v>60</v>
      </c>
      <c r="Q294">
        <v>2024</v>
      </c>
      <c r="S294" s="2">
        <v>3.125</v>
      </c>
      <c r="T294" s="12">
        <v>3.125</v>
      </c>
      <c r="V294" s="1" t="s">
        <v>60</v>
      </c>
      <c r="W294">
        <v>2024</v>
      </c>
      <c r="Y294" s="2">
        <v>4.165</v>
      </c>
      <c r="Z294">
        <v>2</v>
      </c>
      <c r="AB294" s="1" t="s">
        <v>60</v>
      </c>
      <c r="AC294">
        <v>2024</v>
      </c>
      <c r="AE294" s="2">
        <v>4.165</v>
      </c>
      <c r="AF294" s="12">
        <v>4.165</v>
      </c>
      <c r="AH294" s="1" t="s">
        <v>60</v>
      </c>
      <c r="AI294">
        <v>2024</v>
      </c>
      <c r="AN294" s="1" t="s">
        <v>60</v>
      </c>
      <c r="AO294">
        <v>2024</v>
      </c>
      <c r="AT294" s="1" t="s">
        <v>60</v>
      </c>
      <c r="AU294">
        <v>2024</v>
      </c>
      <c r="AW294" s="2">
        <v>3.75</v>
      </c>
      <c r="AX294">
        <v>26</v>
      </c>
      <c r="AZ294" s="1" t="s">
        <v>60</v>
      </c>
      <c r="BA294">
        <v>2024</v>
      </c>
      <c r="BC294" s="2">
        <v>3.75</v>
      </c>
      <c r="BD294" s="12">
        <v>3.75</v>
      </c>
      <c r="BF294" s="1" t="s">
        <v>60</v>
      </c>
      <c r="BG294">
        <v>2024</v>
      </c>
    </row>
    <row r="295" spans="1:60" x14ac:dyDescent="0.35">
      <c r="B295" s="2">
        <v>7.7800000000000011</v>
      </c>
      <c r="C295">
        <v>171</v>
      </c>
      <c r="D295" s="2">
        <v>0</v>
      </c>
      <c r="E295">
        <v>74</v>
      </c>
      <c r="G295" s="2">
        <v>7.7800000000000011</v>
      </c>
      <c r="H295" s="12">
        <v>7.779999999999978</v>
      </c>
      <c r="J295" s="2">
        <v>0</v>
      </c>
      <c r="K295" s="12">
        <v>0</v>
      </c>
      <c r="L295" s="12"/>
      <c r="M295" s="2">
        <v>3.33</v>
      </c>
      <c r="N295">
        <v>4</v>
      </c>
      <c r="P295" s="2">
        <v>0</v>
      </c>
      <c r="Q295">
        <v>39</v>
      </c>
      <c r="S295" s="2">
        <v>3.33</v>
      </c>
      <c r="T295" s="12">
        <v>3.33</v>
      </c>
      <c r="V295" s="2">
        <v>0</v>
      </c>
      <c r="W295" s="12">
        <v>0</v>
      </c>
      <c r="X295" s="12"/>
      <c r="Y295" s="2">
        <v>4.166666666666667</v>
      </c>
      <c r="Z295">
        <v>3</v>
      </c>
      <c r="AB295" s="2">
        <v>0</v>
      </c>
      <c r="AC295">
        <v>5</v>
      </c>
      <c r="AE295" s="2">
        <v>4.166666666666667</v>
      </c>
      <c r="AF295" s="12">
        <v>4.166666666666667</v>
      </c>
      <c r="AH295" s="2">
        <v>0</v>
      </c>
      <c r="AI295" s="12">
        <v>0</v>
      </c>
      <c r="AJ295" s="12"/>
      <c r="AK295" s="12"/>
      <c r="AL295" s="12"/>
      <c r="AM295" s="12"/>
      <c r="AN295" s="2">
        <v>0</v>
      </c>
      <c r="AO295">
        <v>77</v>
      </c>
      <c r="AT295" s="2">
        <v>0</v>
      </c>
      <c r="AU295" s="12">
        <v>0</v>
      </c>
      <c r="AV295" s="12"/>
      <c r="AW295" s="2">
        <v>3.33</v>
      </c>
      <c r="AX295">
        <v>19</v>
      </c>
      <c r="AZ295" s="2">
        <v>0</v>
      </c>
      <c r="BA295">
        <v>52</v>
      </c>
      <c r="BC295" s="2">
        <v>3.33</v>
      </c>
      <c r="BD295" s="12">
        <v>3.3299999999999987</v>
      </c>
      <c r="BF295" s="2">
        <v>0</v>
      </c>
      <c r="BG295" s="12">
        <v>0</v>
      </c>
      <c r="BH295" s="12"/>
    </row>
    <row r="296" spans="1:60" x14ac:dyDescent="0.35">
      <c r="B296" s="2">
        <v>8.3350000000000009</v>
      </c>
      <c r="C296">
        <v>40</v>
      </c>
      <c r="D296" s="2">
        <v>5</v>
      </c>
      <c r="E296">
        <v>280</v>
      </c>
      <c r="G296" s="2">
        <v>8.3350000000000009</v>
      </c>
      <c r="H296" s="12">
        <v>8.3349999999999991</v>
      </c>
      <c r="J296" s="2">
        <v>5</v>
      </c>
      <c r="K296" s="12">
        <v>5</v>
      </c>
      <c r="L296" s="12"/>
      <c r="M296" s="2">
        <v>3.3325</v>
      </c>
      <c r="N296">
        <v>11</v>
      </c>
      <c r="P296" s="2">
        <v>2.5</v>
      </c>
      <c r="Q296">
        <v>141</v>
      </c>
      <c r="S296" s="2">
        <v>3.3325</v>
      </c>
      <c r="T296" s="12">
        <v>3.3325000000000005</v>
      </c>
      <c r="V296" s="2">
        <v>2.5</v>
      </c>
      <c r="W296" s="12">
        <v>2.5</v>
      </c>
      <c r="X296" s="12"/>
      <c r="Y296" s="2">
        <v>4.1675000000000004</v>
      </c>
      <c r="Z296">
        <v>1</v>
      </c>
      <c r="AB296" s="2">
        <v>2.5</v>
      </c>
      <c r="AC296">
        <v>8</v>
      </c>
      <c r="AE296" s="2">
        <v>4.1675000000000004</v>
      </c>
      <c r="AF296" s="12">
        <v>4.1675000000000004</v>
      </c>
      <c r="AH296" s="2">
        <v>2.5</v>
      </c>
      <c r="AI296" s="12">
        <v>2.5</v>
      </c>
      <c r="AJ296" s="12"/>
      <c r="AK296" s="12"/>
      <c r="AL296" s="12"/>
      <c r="AM296" s="12"/>
      <c r="AN296" s="2">
        <v>2.5</v>
      </c>
      <c r="AO296">
        <v>37</v>
      </c>
      <c r="AT296" s="2">
        <v>2.5</v>
      </c>
      <c r="AU296" s="12">
        <v>2.5</v>
      </c>
      <c r="AV296" s="12"/>
      <c r="AW296" s="2">
        <v>3.335</v>
      </c>
      <c r="AX296">
        <v>7</v>
      </c>
      <c r="AZ296" s="2">
        <v>5</v>
      </c>
      <c r="BA296">
        <v>228</v>
      </c>
      <c r="BC296" s="2">
        <v>3.335</v>
      </c>
      <c r="BD296" s="12">
        <v>3.3350000000000004</v>
      </c>
      <c r="BF296" s="2">
        <v>5</v>
      </c>
      <c r="BG296" s="12">
        <v>5</v>
      </c>
      <c r="BH296" s="12"/>
    </row>
    <row r="297" spans="1:60" x14ac:dyDescent="0.35">
      <c r="B297" s="2">
        <v>8.89</v>
      </c>
      <c r="C297">
        <v>206</v>
      </c>
      <c r="D297" s="2">
        <v>10</v>
      </c>
      <c r="E297">
        <v>123</v>
      </c>
      <c r="G297" s="2">
        <v>8.89</v>
      </c>
      <c r="H297" s="12">
        <v>8.8900000000000379</v>
      </c>
      <c r="J297" s="2">
        <v>10</v>
      </c>
      <c r="K297" s="12">
        <v>10</v>
      </c>
      <c r="L297" s="12"/>
      <c r="M297" s="2">
        <v>3.3333333333333335</v>
      </c>
      <c r="N297">
        <v>5</v>
      </c>
      <c r="P297" s="2">
        <v>5</v>
      </c>
      <c r="Q297">
        <v>369</v>
      </c>
      <c r="S297" s="2">
        <v>3.3333333333333335</v>
      </c>
      <c r="T297" s="12">
        <v>3.3333333333333335</v>
      </c>
      <c r="V297" s="2">
        <v>5</v>
      </c>
      <c r="W297" s="12">
        <v>5</v>
      </c>
      <c r="X297" s="12"/>
      <c r="Y297" s="2">
        <v>4.375</v>
      </c>
      <c r="Z297">
        <v>3</v>
      </c>
      <c r="AB297" s="2">
        <v>5</v>
      </c>
      <c r="AC297">
        <v>26</v>
      </c>
      <c r="AE297" s="2">
        <v>4.375</v>
      </c>
      <c r="AF297" s="12">
        <v>4.375</v>
      </c>
      <c r="AH297" s="2">
        <v>5</v>
      </c>
      <c r="AI297" s="12">
        <v>5</v>
      </c>
      <c r="AJ297" s="12"/>
      <c r="AK297" s="12"/>
      <c r="AL297" s="12"/>
      <c r="AM297" s="12"/>
      <c r="AN297" s="2">
        <v>5</v>
      </c>
      <c r="AO297">
        <v>40</v>
      </c>
      <c r="AT297" s="2">
        <v>5</v>
      </c>
      <c r="AU297" s="12">
        <v>5</v>
      </c>
      <c r="AV297" s="12"/>
      <c r="AW297" s="2">
        <v>1.665</v>
      </c>
      <c r="AX297">
        <v>9</v>
      </c>
      <c r="AZ297" s="2">
        <v>10</v>
      </c>
      <c r="BA297">
        <v>269</v>
      </c>
      <c r="BC297" s="2">
        <v>1.665</v>
      </c>
      <c r="BD297" s="12">
        <v>1.6649999999999996</v>
      </c>
      <c r="BF297" s="2">
        <v>10</v>
      </c>
      <c r="BG297" s="12">
        <v>10</v>
      </c>
      <c r="BH297" s="12"/>
    </row>
    <row r="298" spans="1:60" x14ac:dyDescent="0.35">
      <c r="B298" s="2">
        <v>10</v>
      </c>
      <c r="C298">
        <v>123</v>
      </c>
      <c r="D298" s="2"/>
      <c r="E298">
        <v>70</v>
      </c>
      <c r="G298" s="2">
        <v>10</v>
      </c>
      <c r="H298" s="12">
        <v>10</v>
      </c>
      <c r="J298" s="2"/>
      <c r="K298" s="12" t="e">
        <v>#DIV/0!</v>
      </c>
      <c r="L298" s="12"/>
      <c r="M298" s="2">
        <v>3.335</v>
      </c>
      <c r="N298">
        <v>1</v>
      </c>
      <c r="P298" s="2">
        <v>7.5</v>
      </c>
      <c r="Q298">
        <v>344</v>
      </c>
      <c r="S298" s="2">
        <v>3.335</v>
      </c>
      <c r="T298" s="12">
        <v>3.335</v>
      </c>
      <c r="V298" s="2">
        <v>7.5</v>
      </c>
      <c r="W298" s="12">
        <v>7.5</v>
      </c>
      <c r="X298" s="7"/>
      <c r="Y298" s="2">
        <v>4.4433333333333334</v>
      </c>
      <c r="Z298">
        <v>8</v>
      </c>
      <c r="AB298" s="2">
        <v>7.5</v>
      </c>
      <c r="AC298">
        <v>79</v>
      </c>
      <c r="AE298" s="2">
        <v>4.4433333333333334</v>
      </c>
      <c r="AF298" s="12">
        <v>4.4433333333333342</v>
      </c>
      <c r="AH298" s="2">
        <v>7.5</v>
      </c>
      <c r="AI298" s="12">
        <v>7.5</v>
      </c>
      <c r="AJ298" s="12"/>
      <c r="AK298" s="12"/>
      <c r="AL298" s="12"/>
      <c r="AM298" s="12"/>
      <c r="AN298" s="2">
        <v>7.5</v>
      </c>
      <c r="AO298">
        <v>88</v>
      </c>
      <c r="AT298" s="2">
        <v>7.5</v>
      </c>
      <c r="AU298" s="12">
        <v>7.5</v>
      </c>
      <c r="AV298" s="12"/>
      <c r="AW298" s="2" t="s">
        <v>58</v>
      </c>
      <c r="AX298">
        <v>1600</v>
      </c>
      <c r="AZ298" s="2"/>
      <c r="BA298">
        <v>70</v>
      </c>
      <c r="BC298" s="2" t="s">
        <v>58</v>
      </c>
      <c r="BD298" s="7">
        <v>7.19566730523632</v>
      </c>
      <c r="BF298" s="2"/>
      <c r="BG298" s="12" t="e">
        <v>#DIV/0!</v>
      </c>
      <c r="BH298" s="12"/>
    </row>
    <row r="299" spans="1:60" x14ac:dyDescent="0.35">
      <c r="B299" s="2"/>
      <c r="C299">
        <v>13</v>
      </c>
      <c r="D299" s="2">
        <v>1.665</v>
      </c>
      <c r="E299">
        <v>125</v>
      </c>
      <c r="G299" s="2"/>
      <c r="H299" s="12" t="e">
        <v>#DIV/0!</v>
      </c>
      <c r="J299" s="2">
        <v>1.665</v>
      </c>
      <c r="K299" s="12">
        <v>1.6649999999999987</v>
      </c>
      <c r="L299" s="12"/>
      <c r="M299" s="2">
        <v>3.54</v>
      </c>
      <c r="N299">
        <v>27</v>
      </c>
      <c r="P299" s="2">
        <v>10</v>
      </c>
      <c r="Q299">
        <v>70</v>
      </c>
      <c r="S299" s="2">
        <v>3.54</v>
      </c>
      <c r="T299" s="12">
        <v>3.5400000000000014</v>
      </c>
      <c r="V299" s="2">
        <v>10</v>
      </c>
      <c r="W299" s="12">
        <v>10</v>
      </c>
      <c r="Y299" s="2">
        <v>4.5824999999999996</v>
      </c>
      <c r="Z299">
        <v>40</v>
      </c>
      <c r="AB299" s="2">
        <v>10</v>
      </c>
      <c r="AC299">
        <v>439</v>
      </c>
      <c r="AE299" s="2">
        <v>4.5824999999999996</v>
      </c>
      <c r="AF299" s="12">
        <v>4.5825000000000014</v>
      </c>
      <c r="AH299" s="2">
        <v>10</v>
      </c>
      <c r="AI299" s="12">
        <v>10</v>
      </c>
      <c r="AJ299" s="12"/>
      <c r="AK299" s="12"/>
      <c r="AL299" s="12"/>
      <c r="AM299" s="12"/>
      <c r="AN299" s="2">
        <v>10</v>
      </c>
      <c r="AO299">
        <v>147</v>
      </c>
      <c r="AT299" s="2">
        <v>10</v>
      </c>
      <c r="AU299" s="12">
        <v>10</v>
      </c>
      <c r="AV299" s="12"/>
      <c r="AZ299" s="2">
        <v>6.67</v>
      </c>
      <c r="BA299">
        <v>325</v>
      </c>
      <c r="BF299" s="2">
        <v>6.67</v>
      </c>
      <c r="BG299" s="12">
        <v>6.6700000000000292</v>
      </c>
      <c r="BH299" s="12"/>
    </row>
    <row r="300" spans="1:60" x14ac:dyDescent="0.35">
      <c r="B300" s="2" t="s">
        <v>58</v>
      </c>
      <c r="C300">
        <v>1600</v>
      </c>
      <c r="D300" s="2">
        <v>6.665</v>
      </c>
      <c r="E300">
        <v>35</v>
      </c>
      <c r="G300" s="2" t="s">
        <v>58</v>
      </c>
      <c r="H300" s="7">
        <v>6.4398823776517249</v>
      </c>
      <c r="J300" s="2">
        <v>6.665</v>
      </c>
      <c r="K300" s="12">
        <v>6.6649999999999983</v>
      </c>
      <c r="L300" s="12"/>
      <c r="M300" s="2">
        <v>3.5425</v>
      </c>
      <c r="N300">
        <v>4</v>
      </c>
      <c r="P300" s="2"/>
      <c r="Q300">
        <v>21</v>
      </c>
      <c r="S300" s="2">
        <v>3.5425</v>
      </c>
      <c r="T300" s="12">
        <v>3.5425</v>
      </c>
      <c r="V300" s="2"/>
      <c r="W300" s="12" t="e">
        <v>#DIV/0!</v>
      </c>
      <c r="Y300" s="2">
        <v>4.7925000000000004</v>
      </c>
      <c r="Z300">
        <v>4</v>
      </c>
      <c r="AB300" s="2"/>
      <c r="AC300">
        <v>13</v>
      </c>
      <c r="AE300" s="2">
        <v>4.7925000000000004</v>
      </c>
      <c r="AF300" s="12">
        <v>4.7925000000000004</v>
      </c>
      <c r="AH300" s="2"/>
      <c r="AI300" s="12" t="e">
        <v>#DIV/0!</v>
      </c>
      <c r="AJ300" s="12"/>
      <c r="AK300" s="12"/>
      <c r="AL300" s="12"/>
      <c r="AM300" s="12"/>
      <c r="AN300" s="2"/>
      <c r="AO300">
        <v>41</v>
      </c>
      <c r="AT300" s="2"/>
      <c r="AU300" s="12" t="e">
        <v>#DIV/0!</v>
      </c>
      <c r="AV300" s="12"/>
      <c r="AZ300" s="2">
        <v>8.3350000000000009</v>
      </c>
      <c r="BA300">
        <v>348</v>
      </c>
      <c r="BF300" s="2">
        <v>8.3350000000000009</v>
      </c>
      <c r="BG300" s="12">
        <v>8.3350000000000293</v>
      </c>
      <c r="BH300" s="12"/>
    </row>
    <row r="301" spans="1:60" x14ac:dyDescent="0.35">
      <c r="D301" s="2">
        <v>6.67</v>
      </c>
      <c r="E301">
        <v>399</v>
      </c>
      <c r="J301" s="2">
        <v>6.67</v>
      </c>
      <c r="K301" s="12">
        <v>6.6700000000000372</v>
      </c>
      <c r="L301" s="7"/>
      <c r="M301" s="2">
        <v>3.61</v>
      </c>
      <c r="N301">
        <v>18</v>
      </c>
      <c r="P301" s="2">
        <v>8.75</v>
      </c>
      <c r="Q301">
        <v>93</v>
      </c>
      <c r="S301" s="2">
        <v>3.61</v>
      </c>
      <c r="T301" s="12">
        <v>3.6100000000000003</v>
      </c>
      <c r="V301" s="2">
        <v>8.75</v>
      </c>
      <c r="W301" s="12">
        <v>8.75</v>
      </c>
      <c r="Y301" s="2">
        <v>5</v>
      </c>
      <c r="Z301">
        <v>10</v>
      </c>
      <c r="AB301" s="2">
        <v>5.625</v>
      </c>
      <c r="AC301">
        <v>25</v>
      </c>
      <c r="AE301" s="2">
        <v>5</v>
      </c>
      <c r="AF301" s="12">
        <v>5</v>
      </c>
      <c r="AH301" s="2">
        <v>5.625</v>
      </c>
      <c r="AI301" s="12">
        <v>5.625</v>
      </c>
      <c r="AJ301" s="12"/>
      <c r="AK301" s="7"/>
      <c r="AL301" s="7"/>
      <c r="AM301" s="7"/>
      <c r="AN301" s="2">
        <v>1.25</v>
      </c>
      <c r="AO301">
        <v>43</v>
      </c>
      <c r="AT301" s="2">
        <v>1.25</v>
      </c>
      <c r="AU301" s="12">
        <v>1.25</v>
      </c>
      <c r="AV301" s="12"/>
      <c r="AZ301" s="2">
        <v>1.665</v>
      </c>
      <c r="BA301">
        <v>51</v>
      </c>
      <c r="BF301" s="2">
        <v>1.665</v>
      </c>
      <c r="BG301" s="12">
        <v>1.6650000000000009</v>
      </c>
      <c r="BH301" s="7"/>
    </row>
    <row r="302" spans="1:60" x14ac:dyDescent="0.35">
      <c r="D302" s="2">
        <v>8.3350000000000009</v>
      </c>
      <c r="E302">
        <v>209</v>
      </c>
      <c r="J302" s="2">
        <v>8.3350000000000009</v>
      </c>
      <c r="K302" s="12">
        <v>8.3350000000000239</v>
      </c>
      <c r="M302" s="2">
        <v>3.75</v>
      </c>
      <c r="N302">
        <v>11</v>
      </c>
      <c r="P302" s="2">
        <v>3.75</v>
      </c>
      <c r="Q302">
        <v>165</v>
      </c>
      <c r="S302" s="2">
        <v>3.75</v>
      </c>
      <c r="T302" s="12">
        <v>3.75</v>
      </c>
      <c r="V302" s="2">
        <v>3.75</v>
      </c>
      <c r="W302" s="12">
        <v>3.75</v>
      </c>
      <c r="Y302" s="2">
        <v>5.2074999999999996</v>
      </c>
      <c r="Z302">
        <v>43</v>
      </c>
      <c r="AB302" s="2">
        <v>8.89</v>
      </c>
      <c r="AC302">
        <v>16</v>
      </c>
      <c r="AE302" s="2">
        <v>5.2074999999999996</v>
      </c>
      <c r="AF302" s="12">
        <v>5.2075000000000031</v>
      </c>
      <c r="AH302" s="2">
        <v>8.89</v>
      </c>
      <c r="AI302" s="12">
        <v>8.89</v>
      </c>
      <c r="AJ302" s="12"/>
      <c r="AN302" s="2">
        <v>5.835</v>
      </c>
      <c r="AO302">
        <v>202</v>
      </c>
      <c r="AT302" s="2">
        <v>5.835</v>
      </c>
      <c r="AU302" s="12">
        <v>5.835000000000016</v>
      </c>
      <c r="AV302" s="12"/>
      <c r="AZ302" s="2">
        <v>6.665</v>
      </c>
      <c r="BA302">
        <v>98</v>
      </c>
      <c r="BF302" s="2">
        <v>6.665</v>
      </c>
      <c r="BG302" s="12">
        <v>6.6649999999999991</v>
      </c>
    </row>
    <row r="303" spans="1:60" x14ac:dyDescent="0.35">
      <c r="D303" s="2">
        <v>3.33</v>
      </c>
      <c r="E303">
        <v>246</v>
      </c>
      <c r="J303" s="2">
        <v>3.33</v>
      </c>
      <c r="K303" s="12">
        <v>3.3300000000000121</v>
      </c>
      <c r="M303" s="2">
        <v>3.8866666666666667</v>
      </c>
      <c r="N303">
        <v>7</v>
      </c>
      <c r="P303" s="2">
        <v>6.25</v>
      </c>
      <c r="Q303">
        <v>320</v>
      </c>
      <c r="S303" s="2">
        <v>3.8866666666666667</v>
      </c>
      <c r="T303" s="12">
        <v>3.8866666666666667</v>
      </c>
      <c r="V303" s="2">
        <v>6.25</v>
      </c>
      <c r="W303" s="12">
        <v>6.25</v>
      </c>
      <c r="Y303" s="2">
        <v>5.2766666666666664</v>
      </c>
      <c r="Z303">
        <v>3</v>
      </c>
      <c r="AB303" s="2">
        <v>9.1675000000000004</v>
      </c>
      <c r="AC303">
        <v>192</v>
      </c>
      <c r="AE303" s="2">
        <v>5.2766666666666664</v>
      </c>
      <c r="AF303" s="12">
        <v>5.2766666666666664</v>
      </c>
      <c r="AH303" s="2">
        <v>9.1675000000000004</v>
      </c>
      <c r="AI303" s="12">
        <v>9.1675000000000146</v>
      </c>
      <c r="AJ303" s="7"/>
      <c r="AN303" s="2">
        <v>8.75</v>
      </c>
      <c r="AO303">
        <v>250</v>
      </c>
      <c r="AT303" s="2">
        <v>8.75</v>
      </c>
      <c r="AU303" s="12">
        <v>8.75</v>
      </c>
      <c r="AV303" s="7"/>
      <c r="AZ303" s="2">
        <v>3.335</v>
      </c>
      <c r="BA303">
        <v>43</v>
      </c>
      <c r="BF303" s="2">
        <v>3.335</v>
      </c>
      <c r="BG303" s="12">
        <v>3.3349999999999982</v>
      </c>
    </row>
    <row r="304" spans="1:60" x14ac:dyDescent="0.35">
      <c r="D304" s="2">
        <v>3.335</v>
      </c>
      <c r="E304">
        <v>39</v>
      </c>
      <c r="J304" s="2">
        <v>3.335</v>
      </c>
      <c r="K304" s="12">
        <v>3.3349999999999969</v>
      </c>
      <c r="M304" s="2">
        <v>3.89</v>
      </c>
      <c r="N304">
        <v>3</v>
      </c>
      <c r="P304" s="2">
        <v>1.25</v>
      </c>
      <c r="Q304">
        <v>38</v>
      </c>
      <c r="S304" s="2">
        <v>3.89</v>
      </c>
      <c r="T304" s="12">
        <v>3.89</v>
      </c>
      <c r="V304" s="2">
        <v>1.25</v>
      </c>
      <c r="W304" s="12">
        <v>1.25</v>
      </c>
      <c r="Y304" s="2">
        <v>5.4175000000000004</v>
      </c>
      <c r="Z304">
        <v>24</v>
      </c>
      <c r="AB304" s="2">
        <v>8.3350000000000009</v>
      </c>
      <c r="AC304">
        <v>81</v>
      </c>
      <c r="AE304" s="2">
        <v>5.4175000000000004</v>
      </c>
      <c r="AF304" s="12">
        <v>5.4175000000000031</v>
      </c>
      <c r="AH304" s="2">
        <v>8.3350000000000009</v>
      </c>
      <c r="AI304" s="12">
        <v>8.3350000000000026</v>
      </c>
      <c r="AN304" s="2">
        <v>4.165</v>
      </c>
      <c r="AO304">
        <v>99</v>
      </c>
      <c r="AT304" s="2">
        <v>4.165</v>
      </c>
      <c r="AU304" s="12">
        <v>4.1650000000000063</v>
      </c>
      <c r="AZ304" s="2">
        <v>3.33</v>
      </c>
      <c r="BA304">
        <v>116</v>
      </c>
      <c r="BF304" s="2">
        <v>3.33</v>
      </c>
      <c r="BG304" s="12">
        <v>3.3299999999999983</v>
      </c>
    </row>
    <row r="305" spans="1:59" x14ac:dyDescent="0.35">
      <c r="D305" s="2" t="s">
        <v>58</v>
      </c>
      <c r="E305">
        <v>1600</v>
      </c>
      <c r="J305" s="2" t="s">
        <v>58</v>
      </c>
      <c r="K305" s="7">
        <v>5.5058758169934512</v>
      </c>
      <c r="M305" s="2">
        <v>3.9575</v>
      </c>
      <c r="N305">
        <v>14</v>
      </c>
      <c r="P305" s="2" t="s">
        <v>58</v>
      </c>
      <c r="Q305">
        <v>1600</v>
      </c>
      <c r="S305" s="2">
        <v>3.9575</v>
      </c>
      <c r="T305" s="12">
        <v>3.9575000000000009</v>
      </c>
      <c r="V305" s="2" t="s">
        <v>58</v>
      </c>
      <c r="W305" s="7">
        <v>5.6728942368587711</v>
      </c>
      <c r="Y305" s="2">
        <v>5.5566666666666675</v>
      </c>
      <c r="Z305">
        <v>4</v>
      </c>
      <c r="AB305" s="2">
        <v>6.875</v>
      </c>
      <c r="AC305">
        <v>31</v>
      </c>
      <c r="AE305" s="2">
        <v>5.5566666666666675</v>
      </c>
      <c r="AF305" s="12">
        <v>5.5566666666666675</v>
      </c>
      <c r="AH305" s="2">
        <v>6.875</v>
      </c>
      <c r="AI305" s="12">
        <v>6.875</v>
      </c>
      <c r="AN305" s="2">
        <v>7.085</v>
      </c>
      <c r="AO305">
        <v>206</v>
      </c>
      <c r="AT305" s="2">
        <v>7.085</v>
      </c>
      <c r="AU305" s="12">
        <v>7.0850000000000195</v>
      </c>
      <c r="AZ305" s="2" t="s">
        <v>58</v>
      </c>
      <c r="BA305">
        <v>1600</v>
      </c>
      <c r="BF305" s="2" t="s">
        <v>58</v>
      </c>
      <c r="BG305" s="7">
        <v>6.6445098039215971</v>
      </c>
    </row>
    <row r="306" spans="1:59" x14ac:dyDescent="0.35">
      <c r="M306" s="2">
        <v>3.96</v>
      </c>
      <c r="N306">
        <v>1</v>
      </c>
      <c r="S306" s="2">
        <v>3.96</v>
      </c>
      <c r="T306" s="12">
        <v>3.96</v>
      </c>
      <c r="Y306" s="2">
        <v>5.625</v>
      </c>
      <c r="Z306">
        <v>1</v>
      </c>
      <c r="AB306" s="2">
        <v>5.8324999999999996</v>
      </c>
      <c r="AC306">
        <v>16</v>
      </c>
      <c r="AE306" s="2">
        <v>5.625</v>
      </c>
      <c r="AF306" s="12">
        <v>5.625</v>
      </c>
      <c r="AH306" s="2">
        <v>5.8324999999999996</v>
      </c>
      <c r="AI306" s="12">
        <v>5.8324999999999978</v>
      </c>
      <c r="AN306" s="2">
        <v>8.3350000000000009</v>
      </c>
      <c r="AO306">
        <v>34</v>
      </c>
      <c r="AT306" s="2">
        <v>8.3350000000000009</v>
      </c>
      <c r="AU306" s="12">
        <v>8.3350000000000026</v>
      </c>
    </row>
    <row r="307" spans="1:59" x14ac:dyDescent="0.35">
      <c r="M307" s="2">
        <v>4.165</v>
      </c>
      <c r="N307">
        <v>40</v>
      </c>
      <c r="S307" s="2">
        <v>4.165</v>
      </c>
      <c r="T307" s="12">
        <v>4.1650000000000009</v>
      </c>
      <c r="Y307" s="2">
        <v>5.8324999999999996</v>
      </c>
      <c r="Z307">
        <v>41</v>
      </c>
      <c r="AB307" s="2">
        <v>8.3324999999999996</v>
      </c>
      <c r="AC307">
        <v>28</v>
      </c>
      <c r="AE307" s="2">
        <v>5.8324999999999996</v>
      </c>
      <c r="AF307" s="12">
        <v>5.8325000000000031</v>
      </c>
      <c r="AH307" s="2">
        <v>8.3324999999999996</v>
      </c>
      <c r="AI307" s="12">
        <v>8.3325000000000031</v>
      </c>
      <c r="AN307" s="2">
        <v>6.67</v>
      </c>
      <c r="AO307">
        <v>11</v>
      </c>
      <c r="AT307" s="2">
        <v>6.67</v>
      </c>
      <c r="AU307" s="12">
        <v>6.6700000000000008</v>
      </c>
    </row>
    <row r="308" spans="1:59" x14ac:dyDescent="0.35">
      <c r="M308" s="2">
        <v>4.166666666666667</v>
      </c>
      <c r="N308">
        <v>4</v>
      </c>
      <c r="S308" s="2">
        <v>4.166666666666667</v>
      </c>
      <c r="T308" s="12">
        <v>4.166666666666667</v>
      </c>
      <c r="Y308" s="2">
        <v>5.833333333333333</v>
      </c>
      <c r="Z308">
        <v>8</v>
      </c>
      <c r="AB308" s="2">
        <v>6.67</v>
      </c>
      <c r="AC308">
        <v>3</v>
      </c>
      <c r="AE308" s="2">
        <v>5.833333333333333</v>
      </c>
      <c r="AF308" s="12">
        <v>5.8333333333333339</v>
      </c>
      <c r="AH308" s="2">
        <v>6.67</v>
      </c>
      <c r="AI308" s="12">
        <v>6.669999999999999</v>
      </c>
      <c r="AN308" s="2">
        <v>6.25</v>
      </c>
      <c r="AO308">
        <v>28</v>
      </c>
      <c r="AT308" s="2">
        <v>6.25</v>
      </c>
      <c r="AU308" s="12">
        <v>6.25</v>
      </c>
    </row>
    <row r="309" spans="1:59" x14ac:dyDescent="0.35">
      <c r="M309" s="2">
        <v>4.1675000000000004</v>
      </c>
      <c r="N309">
        <v>5</v>
      </c>
      <c r="S309" s="2">
        <v>4.1675000000000004</v>
      </c>
      <c r="T309" s="12">
        <v>4.1675000000000004</v>
      </c>
      <c r="Y309" s="2">
        <v>5.835</v>
      </c>
      <c r="Z309">
        <v>2</v>
      </c>
      <c r="AB309" s="2">
        <v>5.415</v>
      </c>
      <c r="AC309">
        <v>3</v>
      </c>
      <c r="AE309" s="2">
        <v>5.835</v>
      </c>
      <c r="AF309" s="12">
        <v>5.835</v>
      </c>
      <c r="AH309" s="2">
        <v>5.415</v>
      </c>
      <c r="AI309" s="12">
        <v>5.415</v>
      </c>
      <c r="AN309" s="2">
        <v>2.915</v>
      </c>
      <c r="AO309">
        <v>115</v>
      </c>
      <c r="AT309" s="2">
        <v>2.915</v>
      </c>
      <c r="AU309" s="12">
        <v>2.9150000000000031</v>
      </c>
    </row>
    <row r="310" spans="1:59" x14ac:dyDescent="0.35">
      <c r="M310" s="2">
        <v>4.375</v>
      </c>
      <c r="N310">
        <v>31</v>
      </c>
      <c r="S310" s="2">
        <v>4.375</v>
      </c>
      <c r="T310" s="12">
        <v>4.375</v>
      </c>
      <c r="Y310" s="2">
        <v>6.0425000000000004</v>
      </c>
      <c r="Z310">
        <v>95</v>
      </c>
      <c r="AB310" s="2">
        <v>7.2925000000000004</v>
      </c>
      <c r="AC310">
        <v>4</v>
      </c>
      <c r="AE310" s="2">
        <v>6.0425000000000004</v>
      </c>
      <c r="AF310" s="12">
        <v>6.0425000000000084</v>
      </c>
      <c r="AH310" s="2">
        <v>7.2925000000000004</v>
      </c>
      <c r="AI310" s="12">
        <v>7.2925000000000004</v>
      </c>
      <c r="AN310" s="2">
        <v>4.585</v>
      </c>
      <c r="AO310">
        <v>86</v>
      </c>
      <c r="AT310" s="2">
        <v>4.585</v>
      </c>
      <c r="AU310" s="12">
        <v>4.5849999999999937</v>
      </c>
    </row>
    <row r="311" spans="1:59" x14ac:dyDescent="0.35">
      <c r="M311" s="2">
        <v>4.4433333333333334</v>
      </c>
      <c r="N311">
        <v>21</v>
      </c>
      <c r="S311" s="2">
        <v>4.4433333333333334</v>
      </c>
      <c r="T311" s="12">
        <v>4.4433333333333325</v>
      </c>
      <c r="Y311" s="2">
        <v>6.1099999999999994</v>
      </c>
      <c r="Z311">
        <v>4</v>
      </c>
      <c r="AB311" s="2">
        <v>4.5824999999999996</v>
      </c>
      <c r="AC311">
        <v>14</v>
      </c>
      <c r="AE311" s="2">
        <v>6.1099999999999994</v>
      </c>
      <c r="AF311" s="12">
        <v>6.1099999999999994</v>
      </c>
      <c r="AH311" s="2">
        <v>4.5824999999999996</v>
      </c>
      <c r="AI311" s="12">
        <v>4.5824999999999978</v>
      </c>
      <c r="AN311" s="2">
        <v>5.415</v>
      </c>
      <c r="AO311">
        <v>41</v>
      </c>
      <c r="AT311" s="2">
        <v>5.415</v>
      </c>
      <c r="AU311" s="12">
        <v>5.4149999999999983</v>
      </c>
    </row>
    <row r="312" spans="1:59" x14ac:dyDescent="0.35">
      <c r="M312" s="2">
        <v>4.5824999999999996</v>
      </c>
      <c r="N312">
        <v>5</v>
      </c>
      <c r="S312" s="2">
        <v>4.5824999999999996</v>
      </c>
      <c r="T312" s="12">
        <v>4.5824999999999996</v>
      </c>
      <c r="Y312" s="2">
        <v>6.25</v>
      </c>
      <c r="Z312">
        <v>7</v>
      </c>
      <c r="AB312" s="2">
        <v>8.75</v>
      </c>
      <c r="AC312">
        <v>19</v>
      </c>
      <c r="AE312" s="2">
        <v>6.25</v>
      </c>
      <c r="AF312" s="12">
        <v>6.25</v>
      </c>
      <c r="AH312" s="2">
        <v>8.75</v>
      </c>
      <c r="AI312" s="12">
        <v>8.75</v>
      </c>
      <c r="AN312" s="2">
        <v>1.665</v>
      </c>
      <c r="AO312">
        <v>24</v>
      </c>
      <c r="AT312" s="2">
        <v>1.665</v>
      </c>
      <c r="AU312" s="12">
        <v>1.6649999999999994</v>
      </c>
    </row>
    <row r="313" spans="1:59" ht="15.75" customHeight="1" x14ac:dyDescent="0.35">
      <c r="A313" s="63"/>
      <c r="M313" s="2">
        <v>4.585</v>
      </c>
      <c r="N313">
        <v>8</v>
      </c>
      <c r="S313" s="2">
        <v>4.585</v>
      </c>
      <c r="T313" s="12">
        <v>4.585</v>
      </c>
      <c r="Y313" s="2">
        <v>6.3900000000000006</v>
      </c>
      <c r="Z313">
        <v>12</v>
      </c>
      <c r="AB313" s="2">
        <v>7.7100000000000009</v>
      </c>
      <c r="AC313">
        <v>61</v>
      </c>
      <c r="AE313" s="2">
        <v>6.3900000000000006</v>
      </c>
      <c r="AF313" s="12">
        <v>6.3900000000000006</v>
      </c>
      <c r="AH313" s="2">
        <v>7.7100000000000009</v>
      </c>
      <c r="AI313" s="12">
        <v>7.7099999999999946</v>
      </c>
      <c r="AN313" s="2">
        <v>6.665</v>
      </c>
      <c r="AO313">
        <v>6</v>
      </c>
      <c r="AT313" s="2">
        <v>6.665</v>
      </c>
      <c r="AU313" s="12">
        <v>6.665</v>
      </c>
    </row>
    <row r="314" spans="1:59" x14ac:dyDescent="0.35">
      <c r="A314" s="63"/>
      <c r="M314" s="2">
        <v>4.7233333333333336</v>
      </c>
      <c r="N314">
        <v>5</v>
      </c>
      <c r="S314" s="2">
        <v>4.7233333333333336</v>
      </c>
      <c r="T314" s="12">
        <v>4.7233333333333336</v>
      </c>
      <c r="Y314" s="2">
        <v>6.4574999999999996</v>
      </c>
      <c r="Z314">
        <v>30</v>
      </c>
      <c r="AB314" s="2">
        <v>7.7800000000000011</v>
      </c>
      <c r="AC314">
        <v>3</v>
      </c>
      <c r="AE314" s="2">
        <v>6.4574999999999996</v>
      </c>
      <c r="AF314" s="12">
        <v>6.4575000000000014</v>
      </c>
      <c r="AH314" s="2">
        <v>7.7800000000000011</v>
      </c>
      <c r="AI314" s="12">
        <v>7.7800000000000011</v>
      </c>
      <c r="AN314" s="2">
        <v>3.335</v>
      </c>
      <c r="AO314">
        <v>18</v>
      </c>
      <c r="AT314" s="2">
        <v>3.335</v>
      </c>
      <c r="AU314" s="12">
        <v>3.3350000000000004</v>
      </c>
    </row>
    <row r="315" spans="1:59" x14ac:dyDescent="0.35">
      <c r="M315" s="2">
        <v>4.79</v>
      </c>
      <c r="N315">
        <v>24</v>
      </c>
      <c r="S315" s="2">
        <v>4.79</v>
      </c>
      <c r="T315" s="12">
        <v>4.7900000000000027</v>
      </c>
      <c r="Y315" s="2">
        <v>6.666666666666667</v>
      </c>
      <c r="Z315">
        <v>3</v>
      </c>
      <c r="AB315" s="2">
        <v>9.375</v>
      </c>
      <c r="AC315">
        <v>47</v>
      </c>
      <c r="AE315" s="2">
        <v>6.666666666666667</v>
      </c>
      <c r="AF315" s="12">
        <v>6.666666666666667</v>
      </c>
      <c r="AH315" s="2">
        <v>9.375</v>
      </c>
      <c r="AI315" s="12">
        <v>9.375</v>
      </c>
      <c r="AN315" s="2">
        <v>3.75</v>
      </c>
      <c r="AO315">
        <v>4</v>
      </c>
      <c r="AT315" s="2">
        <v>3.75</v>
      </c>
      <c r="AU315" s="12">
        <v>3.75</v>
      </c>
    </row>
    <row r="316" spans="1:59" x14ac:dyDescent="0.35">
      <c r="M316" s="2">
        <v>4.7925000000000004</v>
      </c>
      <c r="N316">
        <v>3</v>
      </c>
      <c r="S316" s="2">
        <v>4.7925000000000004</v>
      </c>
      <c r="T316" s="12">
        <v>4.7925000000000004</v>
      </c>
      <c r="Y316" s="2">
        <v>6.6675000000000004</v>
      </c>
      <c r="Z316">
        <v>149</v>
      </c>
      <c r="AB316" s="2">
        <v>8.5425000000000004</v>
      </c>
      <c r="AC316">
        <v>77</v>
      </c>
      <c r="AE316" s="2">
        <v>6.6675000000000004</v>
      </c>
      <c r="AF316" s="12">
        <v>6.667500000000012</v>
      </c>
      <c r="AH316" s="2">
        <v>8.5425000000000004</v>
      </c>
      <c r="AI316" s="12">
        <v>8.5425000000000093</v>
      </c>
      <c r="AN316" s="2">
        <v>3.33</v>
      </c>
      <c r="AO316">
        <v>3</v>
      </c>
      <c r="AT316" s="2">
        <v>3.33</v>
      </c>
      <c r="AU316" s="12">
        <v>3.33</v>
      </c>
    </row>
    <row r="317" spans="1:59" x14ac:dyDescent="0.35">
      <c r="M317" s="2">
        <v>5</v>
      </c>
      <c r="N317">
        <v>71</v>
      </c>
      <c r="S317" s="2">
        <v>5</v>
      </c>
      <c r="T317" s="12">
        <v>5</v>
      </c>
      <c r="Y317" s="2">
        <v>6.875</v>
      </c>
      <c r="Z317">
        <v>16</v>
      </c>
      <c r="AB317" s="2">
        <v>7.9175000000000004</v>
      </c>
      <c r="AC317">
        <v>29</v>
      </c>
      <c r="AE317" s="2">
        <v>6.875</v>
      </c>
      <c r="AF317" s="12">
        <v>6.875</v>
      </c>
      <c r="AH317" s="2">
        <v>7.9175000000000004</v>
      </c>
      <c r="AI317" s="12">
        <v>7.9174999999999978</v>
      </c>
      <c r="AN317" s="2" t="s">
        <v>58</v>
      </c>
      <c r="AO317">
        <v>1600</v>
      </c>
      <c r="AT317" s="2" t="s">
        <v>58</v>
      </c>
      <c r="AU317" s="7">
        <v>6.0054810776139087</v>
      </c>
    </row>
    <row r="318" spans="1:59" x14ac:dyDescent="0.35">
      <c r="M318" s="2">
        <v>5.2074999999999996</v>
      </c>
      <c r="N318">
        <v>7</v>
      </c>
      <c r="S318" s="2">
        <v>5.2074999999999996</v>
      </c>
      <c r="T318" s="12">
        <v>5.2075000000000005</v>
      </c>
      <c r="Y318" s="2">
        <v>7.0824999999999996</v>
      </c>
      <c r="Z318">
        <v>5</v>
      </c>
      <c r="AB318" s="2">
        <v>6.25</v>
      </c>
      <c r="AC318">
        <v>39</v>
      </c>
      <c r="AE318" s="2">
        <v>7.0824999999999996</v>
      </c>
      <c r="AF318" s="12">
        <v>7.0824999999999987</v>
      </c>
      <c r="AH318" s="2">
        <v>6.25</v>
      </c>
      <c r="AI318" s="12">
        <v>6.25</v>
      </c>
    </row>
    <row r="319" spans="1:59" x14ac:dyDescent="0.35">
      <c r="M319" s="2">
        <v>5.21</v>
      </c>
      <c r="N319">
        <v>21</v>
      </c>
      <c r="S319" s="2">
        <v>5.21</v>
      </c>
      <c r="T319" s="12">
        <v>5.2099999999999982</v>
      </c>
      <c r="Y319" s="2">
        <v>7.085</v>
      </c>
      <c r="Z319">
        <v>2</v>
      </c>
      <c r="AB319" s="2">
        <v>4.7925000000000004</v>
      </c>
      <c r="AC319">
        <v>3</v>
      </c>
      <c r="AE319" s="2">
        <v>7.085</v>
      </c>
      <c r="AF319" s="12">
        <v>7.085</v>
      </c>
      <c r="AH319" s="2">
        <v>4.7925000000000004</v>
      </c>
      <c r="AI319" s="12">
        <v>4.7925000000000004</v>
      </c>
    </row>
    <row r="320" spans="1:59" x14ac:dyDescent="0.35">
      <c r="M320" s="2">
        <v>5.2766666666666664</v>
      </c>
      <c r="N320">
        <v>19</v>
      </c>
      <c r="S320" s="2">
        <v>5.2766666666666664</v>
      </c>
      <c r="T320" s="12">
        <v>5.2766666666666673</v>
      </c>
      <c r="Y320" s="2">
        <v>7.2233333333333336</v>
      </c>
      <c r="Z320">
        <v>11</v>
      </c>
      <c r="AB320" s="2">
        <v>5.2074999999999996</v>
      </c>
      <c r="AC320">
        <v>12</v>
      </c>
      <c r="AE320" s="2">
        <v>7.2233333333333336</v>
      </c>
      <c r="AF320" s="12">
        <v>7.2233333333333327</v>
      </c>
      <c r="AH320" s="2">
        <v>5.2074999999999996</v>
      </c>
      <c r="AI320" s="12">
        <v>5.2074999999999987</v>
      </c>
    </row>
    <row r="321" spans="1:35" x14ac:dyDescent="0.35">
      <c r="M321" s="2">
        <v>5.28</v>
      </c>
      <c r="N321">
        <v>4</v>
      </c>
      <c r="S321" s="2">
        <v>5.28</v>
      </c>
      <c r="T321" s="12">
        <v>5.28</v>
      </c>
      <c r="Y321" s="2">
        <v>7.2925000000000004</v>
      </c>
      <c r="Z321">
        <v>186</v>
      </c>
      <c r="AB321" s="2">
        <v>6.6675000000000004</v>
      </c>
      <c r="AC321">
        <v>13</v>
      </c>
      <c r="AE321" s="2">
        <v>7.2925000000000004</v>
      </c>
      <c r="AF321" s="12">
        <v>7.2925000000000129</v>
      </c>
      <c r="AH321" s="2">
        <v>6.6675000000000004</v>
      </c>
      <c r="AI321" s="12">
        <v>6.6675000000000031</v>
      </c>
    </row>
    <row r="322" spans="1:35" x14ac:dyDescent="0.35">
      <c r="M322" s="2">
        <v>5.415</v>
      </c>
      <c r="N322">
        <v>8</v>
      </c>
      <c r="S322" s="2">
        <v>5.415</v>
      </c>
      <c r="T322" s="12">
        <v>5.415</v>
      </c>
      <c r="Y322" s="2">
        <v>7.5</v>
      </c>
      <c r="Z322">
        <v>54</v>
      </c>
      <c r="AB322" s="2">
        <v>7.0824999999999996</v>
      </c>
      <c r="AC322">
        <v>7</v>
      </c>
      <c r="AE322" s="2">
        <v>7.5</v>
      </c>
      <c r="AF322" s="12">
        <v>7.5</v>
      </c>
      <c r="AH322" s="2">
        <v>7.0824999999999996</v>
      </c>
      <c r="AI322" s="12">
        <v>7.0824999999999978</v>
      </c>
    </row>
    <row r="323" spans="1:35" x14ac:dyDescent="0.35">
      <c r="M323" s="2">
        <v>5.4175000000000004</v>
      </c>
      <c r="N323">
        <v>8</v>
      </c>
      <c r="S323" s="2">
        <v>5.4175000000000004</v>
      </c>
      <c r="T323" s="12">
        <v>5.4175000000000004</v>
      </c>
      <c r="Y323" s="2">
        <v>7.7074999999999996</v>
      </c>
      <c r="Z323">
        <v>2</v>
      </c>
      <c r="AB323" s="2">
        <v>1.25</v>
      </c>
      <c r="AC323">
        <v>5</v>
      </c>
      <c r="AE323" s="2">
        <v>7.7074999999999996</v>
      </c>
      <c r="AF323" s="12">
        <v>7.7074999999999996</v>
      </c>
      <c r="AH323" s="2">
        <v>1.25</v>
      </c>
      <c r="AI323" s="12">
        <v>1.25</v>
      </c>
    </row>
    <row r="324" spans="1:35" x14ac:dyDescent="0.35">
      <c r="M324" s="2">
        <v>5.5566666666666675</v>
      </c>
      <c r="N324">
        <v>6</v>
      </c>
      <c r="S324" s="2">
        <v>5.5566666666666675</v>
      </c>
      <c r="T324" s="12">
        <v>5.5566666666666675</v>
      </c>
      <c r="Y324" s="2">
        <v>7.9175000000000004</v>
      </c>
      <c r="Z324">
        <v>128</v>
      </c>
      <c r="AB324" s="2">
        <v>7.7766666666666664</v>
      </c>
      <c r="AC324">
        <v>11</v>
      </c>
      <c r="AE324" s="2">
        <v>7.9175000000000004</v>
      </c>
      <c r="AF324" s="12">
        <v>7.9175000000000129</v>
      </c>
      <c r="AH324" s="2">
        <v>7.7766666666666664</v>
      </c>
      <c r="AI324" s="12">
        <v>7.7766666666666673</v>
      </c>
    </row>
    <row r="325" spans="1:35" x14ac:dyDescent="0.35">
      <c r="M325" s="2">
        <v>5.625</v>
      </c>
      <c r="N325">
        <v>98</v>
      </c>
      <c r="S325" s="2">
        <v>5.625</v>
      </c>
      <c r="T325" s="12">
        <v>5.625</v>
      </c>
      <c r="Y325" s="2">
        <v>8.0566666666666666</v>
      </c>
      <c r="Z325">
        <v>3</v>
      </c>
      <c r="AB325" s="2">
        <v>5.4149999999999991</v>
      </c>
      <c r="AC325">
        <v>20</v>
      </c>
      <c r="AE325" s="2">
        <v>8.0566666666666666</v>
      </c>
      <c r="AF325" s="12">
        <v>8.0566666666666666</v>
      </c>
      <c r="AH325" s="2">
        <v>5.4149999999999991</v>
      </c>
      <c r="AI325" s="12">
        <v>5.4149999999999965</v>
      </c>
    </row>
    <row r="326" spans="1:35" x14ac:dyDescent="0.35">
      <c r="M326" s="2">
        <v>5.8324999999999996</v>
      </c>
      <c r="N326">
        <v>14</v>
      </c>
      <c r="S326" s="2">
        <v>5.8324999999999996</v>
      </c>
      <c r="T326" s="12">
        <v>5.8324999999999978</v>
      </c>
      <c r="Y326" s="2">
        <v>8.125</v>
      </c>
      <c r="Z326">
        <v>117</v>
      </c>
      <c r="AB326" s="2">
        <v>6.4574999999999996</v>
      </c>
      <c r="AC326">
        <v>7</v>
      </c>
      <c r="AE326" s="2">
        <v>8.125</v>
      </c>
      <c r="AF326" s="12">
        <v>8.125</v>
      </c>
      <c r="AH326" s="2">
        <v>6.4574999999999996</v>
      </c>
      <c r="AI326" s="12">
        <v>6.4574999999999978</v>
      </c>
    </row>
    <row r="327" spans="1:35" x14ac:dyDescent="0.35">
      <c r="M327" s="2">
        <v>5.833333333333333</v>
      </c>
      <c r="N327">
        <v>4</v>
      </c>
      <c r="S327" s="2">
        <v>5.833333333333333</v>
      </c>
      <c r="T327" s="12">
        <v>5.833333333333333</v>
      </c>
      <c r="Y327" s="2">
        <v>8.3333333333333339</v>
      </c>
      <c r="Z327">
        <v>10</v>
      </c>
      <c r="AB327" s="2">
        <v>6.4600000000000009</v>
      </c>
      <c r="AC327">
        <v>12</v>
      </c>
      <c r="AE327" s="2">
        <v>8.3333333333333339</v>
      </c>
      <c r="AF327" s="12">
        <v>8.3333333333333321</v>
      </c>
      <c r="AH327" s="2">
        <v>6.4600000000000009</v>
      </c>
      <c r="AI327" s="12">
        <v>6.4600000000000009</v>
      </c>
    </row>
    <row r="328" spans="1:35" x14ac:dyDescent="0.35">
      <c r="M328" s="2">
        <v>5.835</v>
      </c>
      <c r="N328">
        <v>46</v>
      </c>
      <c r="S328" s="2">
        <v>5.835</v>
      </c>
      <c r="T328" s="12">
        <v>5.8350000000000017</v>
      </c>
      <c r="Y328" s="2">
        <v>8.5425000000000004</v>
      </c>
      <c r="Z328">
        <v>47</v>
      </c>
      <c r="AB328" s="2">
        <v>3.9575</v>
      </c>
      <c r="AC328">
        <v>8</v>
      </c>
      <c r="AE328" s="2">
        <v>8.5425000000000004</v>
      </c>
      <c r="AF328" s="12">
        <v>8.5425000000000058</v>
      </c>
      <c r="AH328" s="2">
        <v>3.9575</v>
      </c>
      <c r="AI328" s="12">
        <v>3.9575</v>
      </c>
    </row>
    <row r="329" spans="1:35" x14ac:dyDescent="0.35">
      <c r="M329" s="2">
        <v>6.04</v>
      </c>
      <c r="N329">
        <v>1</v>
      </c>
      <c r="S329" s="2">
        <v>6.04</v>
      </c>
      <c r="T329" s="12">
        <v>6.04</v>
      </c>
      <c r="Y329" s="2">
        <v>8.75</v>
      </c>
      <c r="Z329">
        <v>173</v>
      </c>
      <c r="AB329" s="2">
        <v>4.79</v>
      </c>
      <c r="AC329">
        <v>3</v>
      </c>
      <c r="AE329" s="2">
        <v>8.75</v>
      </c>
      <c r="AF329" s="12">
        <v>8.75</v>
      </c>
      <c r="AH329" s="2">
        <v>4.79</v>
      </c>
      <c r="AI329" s="12">
        <v>4.79</v>
      </c>
    </row>
    <row r="330" spans="1:35" x14ac:dyDescent="0.35">
      <c r="M330" s="2">
        <v>6.0425000000000004</v>
      </c>
      <c r="N330">
        <v>11</v>
      </c>
      <c r="S330" s="2">
        <v>6.0425000000000004</v>
      </c>
      <c r="T330" s="12">
        <v>6.0425000000000013</v>
      </c>
      <c r="Y330" s="2">
        <v>8.89</v>
      </c>
      <c r="Z330">
        <v>2</v>
      </c>
      <c r="AB330" s="2">
        <v>2.0825</v>
      </c>
      <c r="AC330">
        <v>3</v>
      </c>
      <c r="AE330" s="2">
        <v>8.89</v>
      </c>
      <c r="AF330" s="12">
        <v>8.89</v>
      </c>
      <c r="AH330" s="2">
        <v>2.0825</v>
      </c>
      <c r="AI330" s="12">
        <v>2.0825</v>
      </c>
    </row>
    <row r="331" spans="1:35" ht="10.5" customHeight="1" x14ac:dyDescent="0.35">
      <c r="M331" s="2">
        <v>6.1099999999999994</v>
      </c>
      <c r="N331">
        <v>5</v>
      </c>
      <c r="S331" s="2">
        <v>6.1099999999999994</v>
      </c>
      <c r="T331" s="12">
        <v>6.1099999999999994</v>
      </c>
      <c r="Y331" s="2">
        <v>9.1666666666666661</v>
      </c>
      <c r="Z331">
        <v>7</v>
      </c>
      <c r="AB331" s="2">
        <v>3.3325</v>
      </c>
      <c r="AC331">
        <v>3</v>
      </c>
      <c r="AE331" s="2">
        <v>9.1666666666666661</v>
      </c>
      <c r="AF331" s="12">
        <v>9.1666666666666661</v>
      </c>
      <c r="AH331" s="2">
        <v>3.3325</v>
      </c>
      <c r="AI331" s="12">
        <v>3.3325</v>
      </c>
    </row>
    <row r="332" spans="1:35" x14ac:dyDescent="0.35">
      <c r="M332" s="2">
        <v>6.1133333333333333</v>
      </c>
      <c r="N332">
        <v>5</v>
      </c>
      <c r="S332" s="2">
        <v>6.1133333333333333</v>
      </c>
      <c r="T332" s="12">
        <v>6.1133333333333333</v>
      </c>
      <c r="Y332" s="2">
        <v>9.1675000000000004</v>
      </c>
      <c r="Z332">
        <v>5</v>
      </c>
      <c r="AB332" s="2">
        <v>7.7074999999999996</v>
      </c>
      <c r="AC332">
        <v>16</v>
      </c>
      <c r="AE332" s="2">
        <v>9.1675000000000004</v>
      </c>
      <c r="AF332" s="12">
        <v>9.1675000000000004</v>
      </c>
      <c r="AH332" s="2">
        <v>7.7074999999999996</v>
      </c>
      <c r="AI332" s="12">
        <v>7.7074999999999969</v>
      </c>
    </row>
    <row r="333" spans="1:35" x14ac:dyDescent="0.35">
      <c r="M333" s="2">
        <v>6.25</v>
      </c>
      <c r="N333">
        <v>39</v>
      </c>
      <c r="S333" s="2">
        <v>6.25</v>
      </c>
      <c r="T333" s="12">
        <v>6.25</v>
      </c>
      <c r="Y333" s="2">
        <v>9.375</v>
      </c>
      <c r="Z333">
        <v>151</v>
      </c>
      <c r="AB333" s="2">
        <v>7.0850000000000009</v>
      </c>
      <c r="AC333">
        <v>44</v>
      </c>
      <c r="AE333" s="2">
        <v>9.375</v>
      </c>
      <c r="AF333" s="12">
        <v>9.375</v>
      </c>
      <c r="AH333" s="2">
        <v>7.0850000000000009</v>
      </c>
      <c r="AI333" s="12">
        <v>7.0850000000000017</v>
      </c>
    </row>
    <row r="334" spans="1:35" x14ac:dyDescent="0.35">
      <c r="M334" s="2">
        <v>6.3900000000000006</v>
      </c>
      <c r="N334">
        <v>17</v>
      </c>
      <c r="S334" s="2">
        <v>6.3900000000000006</v>
      </c>
      <c r="T334" s="12">
        <v>6.3900000000000006</v>
      </c>
      <c r="Y334" s="2">
        <v>10</v>
      </c>
      <c r="Z334">
        <v>83</v>
      </c>
      <c r="AB334" s="2">
        <v>6.1099999999999994</v>
      </c>
      <c r="AC334">
        <v>6</v>
      </c>
      <c r="AE334" s="2">
        <v>10</v>
      </c>
      <c r="AF334" s="12">
        <v>10</v>
      </c>
      <c r="AH334" s="2">
        <v>6.1099999999999994</v>
      </c>
      <c r="AI334" s="12">
        <v>6.1099999999999994</v>
      </c>
    </row>
    <row r="335" spans="1:35" x14ac:dyDescent="0.35">
      <c r="M335" s="2">
        <v>6.4574999999999996</v>
      </c>
      <c r="N335">
        <v>26</v>
      </c>
      <c r="S335" s="2">
        <v>6.4574999999999996</v>
      </c>
      <c r="T335" s="12">
        <v>6.4575000000000005</v>
      </c>
      <c r="Y335" s="2"/>
      <c r="Z335">
        <v>11</v>
      </c>
      <c r="AB335" s="2">
        <v>3.33</v>
      </c>
      <c r="AC335">
        <v>3</v>
      </c>
      <c r="AE335" s="2"/>
      <c r="AF335" s="12" t="e">
        <v>#DIV/0!</v>
      </c>
      <c r="AH335" s="2">
        <v>3.33</v>
      </c>
      <c r="AI335" s="12">
        <v>3.33</v>
      </c>
    </row>
    <row r="336" spans="1:35" x14ac:dyDescent="0.35">
      <c r="A336" s="63"/>
      <c r="J336" s="1"/>
      <c r="K336" s="1"/>
      <c r="L336" s="1"/>
      <c r="M336" s="2">
        <v>6.46</v>
      </c>
      <c r="N336">
        <v>88</v>
      </c>
      <c r="S336" s="2">
        <v>6.46</v>
      </c>
      <c r="T336" s="12">
        <v>6.4599999999999946</v>
      </c>
      <c r="Y336" s="2" t="s">
        <v>58</v>
      </c>
      <c r="Z336">
        <v>1600</v>
      </c>
      <c r="AB336" s="2">
        <v>8.0566666666666666</v>
      </c>
      <c r="AC336">
        <v>10</v>
      </c>
      <c r="AE336" s="2" t="s">
        <v>58</v>
      </c>
      <c r="AF336" s="7">
        <v>7.2931251311096332</v>
      </c>
      <c r="AH336" s="2">
        <v>8.0566666666666666</v>
      </c>
      <c r="AI336" s="12">
        <v>8.0566666666666684</v>
      </c>
    </row>
    <row r="337" spans="1:35" x14ac:dyDescent="0.35">
      <c r="A337" s="63"/>
      <c r="M337" s="2">
        <v>6.666666666666667</v>
      </c>
      <c r="N337">
        <v>1</v>
      </c>
      <c r="S337" s="2">
        <v>6.666666666666667</v>
      </c>
      <c r="T337" s="12">
        <v>6.666666666666667</v>
      </c>
      <c r="AB337" s="2">
        <v>2.7075</v>
      </c>
      <c r="AC337">
        <v>4</v>
      </c>
      <c r="AH337" s="2">
        <v>2.7075</v>
      </c>
      <c r="AI337" s="12">
        <v>2.7075</v>
      </c>
    </row>
    <row r="338" spans="1:35" x14ac:dyDescent="0.35">
      <c r="J338" s="12"/>
      <c r="K338" s="12"/>
      <c r="L338" s="12"/>
      <c r="M338" s="2">
        <v>6.6675000000000004</v>
      </c>
      <c r="N338">
        <v>36</v>
      </c>
      <c r="S338" s="2">
        <v>6.6675000000000004</v>
      </c>
      <c r="T338" s="12">
        <v>6.6674999999999969</v>
      </c>
      <c r="AB338" s="2">
        <v>5.4175000000000004</v>
      </c>
      <c r="AC338">
        <v>11</v>
      </c>
      <c r="AH338" s="2">
        <v>5.4175000000000004</v>
      </c>
      <c r="AI338" s="12">
        <v>5.4175000000000013</v>
      </c>
    </row>
    <row r="339" spans="1:35" x14ac:dyDescent="0.35">
      <c r="J339" s="12"/>
      <c r="K339" s="12"/>
      <c r="L339" s="12"/>
      <c r="M339" s="2">
        <v>6.67</v>
      </c>
      <c r="N339">
        <v>5</v>
      </c>
      <c r="S339" s="2">
        <v>6.67</v>
      </c>
      <c r="T339" s="12">
        <v>6.67</v>
      </c>
      <c r="AB339" s="2">
        <v>9.1666666666666661</v>
      </c>
      <c r="AC339">
        <v>1</v>
      </c>
      <c r="AH339" s="2">
        <v>9.1666666666666661</v>
      </c>
      <c r="AI339" s="12">
        <v>9.1666666666666661</v>
      </c>
    </row>
    <row r="340" spans="1:35" x14ac:dyDescent="0.35">
      <c r="J340" s="12"/>
      <c r="K340" s="12"/>
      <c r="L340" s="12"/>
      <c r="M340" s="2">
        <v>6.875</v>
      </c>
      <c r="N340">
        <v>9</v>
      </c>
      <c r="S340" s="2">
        <v>6.875</v>
      </c>
      <c r="T340" s="12">
        <v>6.875</v>
      </c>
      <c r="AB340" s="2">
        <v>6.1133333333333333</v>
      </c>
      <c r="AC340">
        <v>5</v>
      </c>
      <c r="AH340" s="2">
        <v>6.1133333333333333</v>
      </c>
      <c r="AI340" s="12">
        <v>6.1133333333333333</v>
      </c>
    </row>
    <row r="341" spans="1:35" x14ac:dyDescent="0.35">
      <c r="J341" s="12"/>
      <c r="K341" s="12"/>
      <c r="L341" s="12"/>
      <c r="M341" s="2">
        <v>6.9433333333333325</v>
      </c>
      <c r="N341">
        <v>6</v>
      </c>
      <c r="S341" s="2">
        <v>6.9433333333333325</v>
      </c>
      <c r="T341" s="12">
        <v>6.9433333333333325</v>
      </c>
      <c r="AB341" s="2">
        <v>6.666666666666667</v>
      </c>
      <c r="AC341">
        <v>9</v>
      </c>
      <c r="AH341" s="2">
        <v>6.666666666666667</v>
      </c>
      <c r="AI341" s="12">
        <v>6.6666666666666661</v>
      </c>
    </row>
    <row r="342" spans="1:35" x14ac:dyDescent="0.35">
      <c r="J342" s="12"/>
      <c r="K342" s="12"/>
      <c r="L342" s="12"/>
      <c r="M342" s="2">
        <v>6.9466666666666663</v>
      </c>
      <c r="N342">
        <v>3</v>
      </c>
      <c r="S342" s="2">
        <v>6.9466666666666663</v>
      </c>
      <c r="T342" s="12">
        <v>6.9466666666666663</v>
      </c>
      <c r="AB342" s="2">
        <v>4.166666666666667</v>
      </c>
      <c r="AC342">
        <v>1</v>
      </c>
      <c r="AH342" s="2">
        <v>4.166666666666667</v>
      </c>
      <c r="AI342" s="12">
        <v>4.166666666666667</v>
      </c>
    </row>
    <row r="343" spans="1:35" x14ac:dyDescent="0.35">
      <c r="J343" s="12"/>
      <c r="K343" s="12"/>
      <c r="L343" s="12"/>
      <c r="M343" s="2">
        <v>7.0824999999999996</v>
      </c>
      <c r="N343">
        <v>11</v>
      </c>
      <c r="S343" s="2">
        <v>7.0824999999999996</v>
      </c>
      <c r="T343" s="12">
        <v>7.0824999999999969</v>
      </c>
      <c r="AB343" s="2">
        <v>3.125</v>
      </c>
      <c r="AC343">
        <v>4</v>
      </c>
      <c r="AH343" s="2">
        <v>3.125</v>
      </c>
      <c r="AI343" s="12">
        <v>3.125</v>
      </c>
    </row>
    <row r="344" spans="1:35" x14ac:dyDescent="0.35">
      <c r="J344" s="7"/>
      <c r="K344" s="7"/>
      <c r="L344" s="7"/>
      <c r="M344" s="2">
        <v>7.085</v>
      </c>
      <c r="N344">
        <v>64</v>
      </c>
      <c r="S344" s="2">
        <v>7.085</v>
      </c>
      <c r="T344" s="12">
        <v>7.0849999999999929</v>
      </c>
      <c r="AB344" s="2">
        <v>6.665</v>
      </c>
      <c r="AC344">
        <v>2</v>
      </c>
      <c r="AH344" s="2">
        <v>6.665</v>
      </c>
      <c r="AI344" s="12">
        <v>6.665</v>
      </c>
    </row>
    <row r="345" spans="1:35" x14ac:dyDescent="0.35">
      <c r="M345" s="2">
        <v>7.2233333333333336</v>
      </c>
      <c r="N345">
        <v>11</v>
      </c>
      <c r="S345" s="2">
        <v>7.2233333333333336</v>
      </c>
      <c r="T345" s="12">
        <v>7.2233333333333327</v>
      </c>
      <c r="AB345" s="2">
        <v>1.6666666666666667</v>
      </c>
      <c r="AC345">
        <v>1</v>
      </c>
      <c r="AH345" s="2">
        <v>1.6666666666666667</v>
      </c>
      <c r="AI345" s="12">
        <v>1.6666666666666667</v>
      </c>
    </row>
    <row r="346" spans="1:35" x14ac:dyDescent="0.35">
      <c r="M346" s="2">
        <v>7.2925000000000004</v>
      </c>
      <c r="N346">
        <v>83</v>
      </c>
      <c r="S346" s="2">
        <v>7.2925000000000004</v>
      </c>
      <c r="T346" s="12">
        <v>7.2925000000000084</v>
      </c>
      <c r="AB346" s="2">
        <v>4.375</v>
      </c>
      <c r="AC346">
        <v>2</v>
      </c>
      <c r="AH346" s="2">
        <v>4.375</v>
      </c>
      <c r="AI346" s="12">
        <v>4.375</v>
      </c>
    </row>
    <row r="347" spans="1:35" x14ac:dyDescent="0.35">
      <c r="M347" s="2">
        <v>7.5</v>
      </c>
      <c r="N347">
        <v>25</v>
      </c>
      <c r="S347" s="2">
        <v>7.5</v>
      </c>
      <c r="T347" s="12">
        <v>7.5</v>
      </c>
      <c r="AB347" s="2">
        <v>7.2233333333333336</v>
      </c>
      <c r="AC347">
        <v>2</v>
      </c>
      <c r="AH347" s="2">
        <v>7.2233333333333336</v>
      </c>
      <c r="AI347" s="12">
        <v>7.2233333333333336</v>
      </c>
    </row>
    <row r="348" spans="1:35" x14ac:dyDescent="0.35">
      <c r="M348" s="2">
        <v>7.7074999999999996</v>
      </c>
      <c r="N348">
        <v>9</v>
      </c>
      <c r="S348" s="2">
        <v>7.7074999999999996</v>
      </c>
      <c r="T348" s="12">
        <v>7.7074999999999978</v>
      </c>
      <c r="AB348" s="2">
        <v>6.6649999999999991</v>
      </c>
      <c r="AC348">
        <v>17</v>
      </c>
      <c r="AH348" s="2">
        <v>6.6649999999999991</v>
      </c>
      <c r="AI348" s="12">
        <v>6.6649999999999974</v>
      </c>
    </row>
    <row r="349" spans="1:35" x14ac:dyDescent="0.35">
      <c r="M349" s="2">
        <v>7.71</v>
      </c>
      <c r="N349">
        <v>23</v>
      </c>
      <c r="S349" s="2">
        <v>7.71</v>
      </c>
      <c r="T349" s="12">
        <v>7.7100000000000009</v>
      </c>
      <c r="AB349" s="2">
        <v>6.0425000000000004</v>
      </c>
      <c r="AC349">
        <v>6</v>
      </c>
      <c r="AH349" s="2">
        <v>6.0425000000000004</v>
      </c>
      <c r="AI349" s="12">
        <v>6.0425000000000004</v>
      </c>
    </row>
    <row r="350" spans="1:35" x14ac:dyDescent="0.35">
      <c r="M350" s="2">
        <v>7.7766666666666664</v>
      </c>
      <c r="N350">
        <v>2</v>
      </c>
      <c r="S350" s="2">
        <v>7.7766666666666664</v>
      </c>
      <c r="T350" s="12">
        <v>7.7766666666666664</v>
      </c>
      <c r="AB350" s="2">
        <v>3.0566666666666666</v>
      </c>
      <c r="AC350">
        <v>1</v>
      </c>
      <c r="AH350" s="2">
        <v>3.0566666666666666</v>
      </c>
      <c r="AI350" s="12">
        <v>3.0566666666666666</v>
      </c>
    </row>
    <row r="351" spans="1:35" x14ac:dyDescent="0.35">
      <c r="M351" s="2">
        <v>7.78</v>
      </c>
      <c r="N351">
        <v>1</v>
      </c>
      <c r="S351" s="2">
        <v>7.78</v>
      </c>
      <c r="T351" s="12">
        <v>7.78</v>
      </c>
      <c r="AB351" s="2">
        <v>2.915</v>
      </c>
      <c r="AC351">
        <v>1</v>
      </c>
      <c r="AH351" s="2">
        <v>2.915</v>
      </c>
      <c r="AI351" s="12">
        <v>2.915</v>
      </c>
    </row>
    <row r="352" spans="1:35" x14ac:dyDescent="0.35">
      <c r="M352" s="2">
        <v>7.9175000000000004</v>
      </c>
      <c r="N352">
        <v>90</v>
      </c>
      <c r="S352" s="2">
        <v>7.9175000000000004</v>
      </c>
      <c r="T352" s="12">
        <v>7.9175000000000102</v>
      </c>
      <c r="AB352" s="2">
        <v>7.085</v>
      </c>
      <c r="AC352">
        <v>2</v>
      </c>
      <c r="AH352" s="2">
        <v>7.085</v>
      </c>
      <c r="AI352" s="12">
        <v>7.085</v>
      </c>
    </row>
    <row r="353" spans="13:35" x14ac:dyDescent="0.35">
      <c r="M353" s="2">
        <v>8.0566666666666666</v>
      </c>
      <c r="N353">
        <v>7</v>
      </c>
      <c r="S353" s="2">
        <v>8.0566666666666666</v>
      </c>
      <c r="T353" s="12">
        <v>8.0566666666666666</v>
      </c>
      <c r="AB353" s="2">
        <v>5.21</v>
      </c>
      <c r="AC353">
        <v>1</v>
      </c>
      <c r="AH353" s="2">
        <v>5.21</v>
      </c>
      <c r="AI353" s="12">
        <v>5.21</v>
      </c>
    </row>
    <row r="354" spans="13:35" x14ac:dyDescent="0.35">
      <c r="M354" s="2">
        <v>8.125</v>
      </c>
      <c r="N354">
        <v>37</v>
      </c>
      <c r="S354" s="2">
        <v>8.125</v>
      </c>
      <c r="T354" s="12">
        <v>8.125</v>
      </c>
      <c r="AB354" s="2">
        <v>3.3333333333333335</v>
      </c>
      <c r="AC354">
        <v>1</v>
      </c>
      <c r="AH354" s="2">
        <v>3.3333333333333335</v>
      </c>
      <c r="AI354" s="12">
        <v>3.3333333333333335</v>
      </c>
    </row>
    <row r="355" spans="13:35" x14ac:dyDescent="0.35">
      <c r="M355" s="2">
        <v>8.3324999999999996</v>
      </c>
      <c r="N355">
        <v>2</v>
      </c>
      <c r="S355" s="2">
        <v>8.3324999999999996</v>
      </c>
      <c r="T355" s="12">
        <v>8.3324999999999996</v>
      </c>
      <c r="AB355" s="2">
        <v>8.125</v>
      </c>
      <c r="AC355">
        <v>5</v>
      </c>
      <c r="AH355" s="2">
        <v>8.125</v>
      </c>
      <c r="AI355" s="12">
        <v>8.125</v>
      </c>
    </row>
    <row r="356" spans="13:35" x14ac:dyDescent="0.35">
      <c r="M356" s="2">
        <v>8.3333333333333339</v>
      </c>
      <c r="N356">
        <v>5</v>
      </c>
      <c r="S356" s="2">
        <v>8.3333333333333339</v>
      </c>
      <c r="T356" s="12">
        <v>8.3333333333333339</v>
      </c>
      <c r="AB356" s="2">
        <v>3.54</v>
      </c>
      <c r="AC356">
        <v>3</v>
      </c>
      <c r="AH356" s="2">
        <v>3.54</v>
      </c>
      <c r="AI356" s="12">
        <v>3.5400000000000005</v>
      </c>
    </row>
    <row r="357" spans="13:35" x14ac:dyDescent="0.35">
      <c r="M357" s="2">
        <v>8.3350000000000009</v>
      </c>
      <c r="N357">
        <v>3</v>
      </c>
      <c r="S357" s="2">
        <v>8.3350000000000009</v>
      </c>
      <c r="T357" s="12">
        <v>8.3350000000000009</v>
      </c>
      <c r="AB357" s="2">
        <v>4.165</v>
      </c>
      <c r="AC357">
        <v>11</v>
      </c>
      <c r="AH357" s="2">
        <v>4.165</v>
      </c>
      <c r="AI357" s="12">
        <v>4.165</v>
      </c>
    </row>
    <row r="358" spans="13:35" x14ac:dyDescent="0.35">
      <c r="M358" s="2">
        <v>8.5425000000000004</v>
      </c>
      <c r="N358">
        <v>74</v>
      </c>
      <c r="S358" s="2">
        <v>8.5425000000000004</v>
      </c>
      <c r="T358" s="12">
        <v>8.5425000000000093</v>
      </c>
      <c r="AB358" s="2">
        <v>6.9466666666666663</v>
      </c>
      <c r="AC358">
        <v>4</v>
      </c>
      <c r="AH358" s="2">
        <v>6.9466666666666663</v>
      </c>
      <c r="AI358" s="12">
        <v>6.9466666666666663</v>
      </c>
    </row>
    <row r="359" spans="13:35" x14ac:dyDescent="0.35">
      <c r="M359" s="2">
        <v>8.75</v>
      </c>
      <c r="N359">
        <v>60</v>
      </c>
      <c r="S359" s="2">
        <v>8.75</v>
      </c>
      <c r="T359" s="12">
        <v>8.75</v>
      </c>
      <c r="AB359" s="2">
        <v>1.9433333333333334</v>
      </c>
      <c r="AC359">
        <v>3</v>
      </c>
      <c r="AH359" s="2">
        <v>1.9433333333333334</v>
      </c>
      <c r="AI359" s="12">
        <v>1.9433333333333334</v>
      </c>
    </row>
    <row r="360" spans="13:35" x14ac:dyDescent="0.35">
      <c r="M360" s="2">
        <v>8.89</v>
      </c>
      <c r="N360">
        <v>3</v>
      </c>
      <c r="S360" s="2">
        <v>8.89</v>
      </c>
      <c r="T360" s="12">
        <v>8.89</v>
      </c>
      <c r="AB360" s="2">
        <v>6.0399999999999991</v>
      </c>
      <c r="AC360">
        <v>9</v>
      </c>
      <c r="AH360" s="2">
        <v>6.0399999999999991</v>
      </c>
      <c r="AI360" s="12">
        <v>6.0399999999999991</v>
      </c>
    </row>
    <row r="361" spans="13:35" x14ac:dyDescent="0.35">
      <c r="M361" s="2">
        <v>9.1666666666666661</v>
      </c>
      <c r="N361">
        <v>4</v>
      </c>
      <c r="S361" s="2">
        <v>9.1666666666666661</v>
      </c>
      <c r="T361" s="12">
        <v>9.1666666666666661</v>
      </c>
      <c r="AB361" s="2">
        <v>6.3900000000000006</v>
      </c>
      <c r="AC361">
        <v>3</v>
      </c>
      <c r="AH361" s="2">
        <v>6.3900000000000006</v>
      </c>
      <c r="AI361" s="12">
        <v>6.3900000000000006</v>
      </c>
    </row>
    <row r="362" spans="13:35" x14ac:dyDescent="0.35">
      <c r="M362" s="2">
        <v>9.1675000000000004</v>
      </c>
      <c r="N362">
        <v>17</v>
      </c>
      <c r="S362" s="2">
        <v>9.1675000000000004</v>
      </c>
      <c r="T362" s="12">
        <v>9.1675000000000004</v>
      </c>
      <c r="AB362" s="2">
        <v>3.75</v>
      </c>
      <c r="AC362">
        <v>7</v>
      </c>
      <c r="AH362" s="2">
        <v>3.75</v>
      </c>
      <c r="AI362" s="12">
        <v>3.75</v>
      </c>
    </row>
    <row r="363" spans="13:35" x14ac:dyDescent="0.35">
      <c r="M363" s="2">
        <v>9.375</v>
      </c>
      <c r="N363">
        <v>78</v>
      </c>
      <c r="S363" s="2">
        <v>9.375</v>
      </c>
      <c r="T363" s="12">
        <v>9.375</v>
      </c>
      <c r="AB363" s="2">
        <v>5.833333333333333</v>
      </c>
      <c r="AC363">
        <v>1</v>
      </c>
      <c r="AH363" s="2">
        <v>5.833333333333333</v>
      </c>
      <c r="AI363" s="12">
        <v>5.833333333333333</v>
      </c>
    </row>
    <row r="364" spans="13:35" x14ac:dyDescent="0.35">
      <c r="M364" s="2">
        <v>10</v>
      </c>
      <c r="N364">
        <v>60</v>
      </c>
      <c r="S364" s="2">
        <v>10</v>
      </c>
      <c r="T364" s="12">
        <v>10</v>
      </c>
      <c r="AB364" s="2">
        <v>6.9433333333333325</v>
      </c>
      <c r="AC364">
        <v>4</v>
      </c>
      <c r="AH364" s="2">
        <v>6.9433333333333325</v>
      </c>
      <c r="AI364" s="12">
        <v>6.9433333333333325</v>
      </c>
    </row>
    <row r="365" spans="13:35" x14ac:dyDescent="0.35">
      <c r="M365" s="2"/>
      <c r="N365">
        <v>13</v>
      </c>
      <c r="S365" s="2"/>
      <c r="T365" s="12" t="e">
        <v>#DIV/0!</v>
      </c>
      <c r="AB365" s="2">
        <v>3.8866666666666667</v>
      </c>
      <c r="AC365">
        <v>4</v>
      </c>
      <c r="AH365" s="2">
        <v>3.8866666666666667</v>
      </c>
      <c r="AI365" s="12">
        <v>3.8866666666666667</v>
      </c>
    </row>
    <row r="366" spans="13:35" x14ac:dyDescent="0.35">
      <c r="M366" s="2" t="s">
        <v>58</v>
      </c>
      <c r="N366">
        <v>1600</v>
      </c>
      <c r="S366" s="2" t="s">
        <v>58</v>
      </c>
      <c r="T366" s="7">
        <v>6.341431421970098</v>
      </c>
      <c r="AB366" s="2">
        <v>5.5533333333333337</v>
      </c>
      <c r="AC366">
        <v>1</v>
      </c>
      <c r="AH366" s="2">
        <v>5.5533333333333337</v>
      </c>
      <c r="AI366" s="12">
        <v>5.5533333333333337</v>
      </c>
    </row>
    <row r="367" spans="13:35" x14ac:dyDescent="0.35">
      <c r="AB367" s="2">
        <v>5.8350000000000009</v>
      </c>
      <c r="AC367">
        <v>4</v>
      </c>
      <c r="AH367" s="2">
        <v>5.8350000000000009</v>
      </c>
      <c r="AI367" s="12">
        <v>5.8350000000000009</v>
      </c>
    </row>
    <row r="368" spans="13:35" x14ac:dyDescent="0.35">
      <c r="AB368" s="2">
        <v>4.72</v>
      </c>
      <c r="AC368">
        <v>4</v>
      </c>
      <c r="AH368" s="2">
        <v>4.72</v>
      </c>
      <c r="AI368" s="12">
        <v>4.72</v>
      </c>
    </row>
    <row r="369" spans="28:35" x14ac:dyDescent="0.35">
      <c r="AB369" s="2">
        <v>5.5566666666666675</v>
      </c>
      <c r="AC369">
        <v>1</v>
      </c>
      <c r="AH369" s="2">
        <v>5.5566666666666675</v>
      </c>
      <c r="AI369" s="12">
        <v>5.5566666666666675</v>
      </c>
    </row>
    <row r="370" spans="28:35" x14ac:dyDescent="0.35">
      <c r="AB370" s="2">
        <v>2.7766666666666668</v>
      </c>
      <c r="AC370">
        <v>3</v>
      </c>
      <c r="AH370" s="2">
        <v>2.7766666666666668</v>
      </c>
      <c r="AI370" s="12">
        <v>2.7766666666666668</v>
      </c>
    </row>
    <row r="371" spans="28:35" x14ac:dyDescent="0.35">
      <c r="AB371" s="2">
        <v>8.3333333333333339</v>
      </c>
      <c r="AC371">
        <v>4</v>
      </c>
      <c r="AH371" s="2">
        <v>8.3333333333333339</v>
      </c>
      <c r="AI371" s="12">
        <v>8.3333333333333339</v>
      </c>
    </row>
    <row r="372" spans="28:35" x14ac:dyDescent="0.35">
      <c r="AB372" s="2">
        <v>1.875</v>
      </c>
      <c r="AC372">
        <v>2</v>
      </c>
      <c r="AH372" s="2">
        <v>1.875</v>
      </c>
      <c r="AI372" s="12">
        <v>1.875</v>
      </c>
    </row>
    <row r="373" spans="28:35" x14ac:dyDescent="0.35">
      <c r="AB373" s="2">
        <v>4.4433333333333334</v>
      </c>
      <c r="AC373">
        <v>2</v>
      </c>
      <c r="AH373" s="2">
        <v>4.4433333333333334</v>
      </c>
      <c r="AI373" s="12">
        <v>4.4433333333333334</v>
      </c>
    </row>
    <row r="374" spans="28:35" x14ac:dyDescent="0.35">
      <c r="AB374" s="2">
        <v>4.585</v>
      </c>
      <c r="AC374">
        <v>3</v>
      </c>
      <c r="AH374" s="2">
        <v>4.585</v>
      </c>
      <c r="AI374" s="12">
        <v>4.585</v>
      </c>
    </row>
    <row r="375" spans="28:35" x14ac:dyDescent="0.35">
      <c r="AB375" s="2">
        <v>1.665</v>
      </c>
      <c r="AC375">
        <v>1</v>
      </c>
      <c r="AH375" s="2">
        <v>1.665</v>
      </c>
      <c r="AI375" s="12">
        <v>1.665</v>
      </c>
    </row>
    <row r="376" spans="28:35" x14ac:dyDescent="0.35">
      <c r="AB376" s="2">
        <v>3.89</v>
      </c>
      <c r="AC376">
        <v>1</v>
      </c>
      <c r="AH376" s="2">
        <v>3.89</v>
      </c>
      <c r="AI376" s="12">
        <v>3.89</v>
      </c>
    </row>
    <row r="377" spans="28:35" x14ac:dyDescent="0.35">
      <c r="AB377" s="2">
        <v>2.2925</v>
      </c>
      <c r="AC377">
        <v>1</v>
      </c>
      <c r="AH377" s="2">
        <v>2.2925</v>
      </c>
      <c r="AI377" s="12">
        <v>2.2925</v>
      </c>
    </row>
    <row r="378" spans="28:35" x14ac:dyDescent="0.35">
      <c r="AB378" s="2">
        <v>3.0533333333333332</v>
      </c>
      <c r="AC378">
        <v>2</v>
      </c>
      <c r="AH378" s="2">
        <v>3.0533333333333332</v>
      </c>
      <c r="AI378" s="12">
        <v>3.0533333333333332</v>
      </c>
    </row>
    <row r="379" spans="28:35" x14ac:dyDescent="0.35">
      <c r="AB379" s="2">
        <v>3.335</v>
      </c>
      <c r="AC379">
        <v>1</v>
      </c>
      <c r="AH379" s="2">
        <v>3.335</v>
      </c>
      <c r="AI379" s="12">
        <v>3.335</v>
      </c>
    </row>
    <row r="380" spans="28:35" x14ac:dyDescent="0.35">
      <c r="AB380" s="2">
        <v>1.4575</v>
      </c>
      <c r="AC380">
        <v>1</v>
      </c>
      <c r="AH380" s="2">
        <v>1.4575</v>
      </c>
      <c r="AI380" s="12">
        <v>1.4575</v>
      </c>
    </row>
    <row r="381" spans="28:35" x14ac:dyDescent="0.35">
      <c r="AB381" s="2" t="s">
        <v>58</v>
      </c>
      <c r="AC381">
        <v>1600</v>
      </c>
      <c r="AH381" s="2" t="s">
        <v>58</v>
      </c>
      <c r="AI381" s="7">
        <v>8.0246644612475482</v>
      </c>
    </row>
  </sheetData>
  <mergeCells count="1">
    <mergeCell ref="A274:A275"/>
  </mergeCells>
  <phoneticPr fontId="1" type="noConversion"/>
  <pageMargins left="0.7" right="0.7" top="0.75" bottom="0.75" header="0.3" footer="0.3"/>
  <drawing r:id="rId114"/>
  <extLst>
    <ext xmlns:x14="http://schemas.microsoft.com/office/spreadsheetml/2009/9/main" uri="{A8765BA9-456A-4dab-B4F3-ACF838C121DE}">
      <x14:slicerList>
        <x14:slicer r:id="rId11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Tabeller</vt:lpstr>
      <vt:lpstr>Diagram</vt:lpstr>
      <vt:lpstr>Spindeldiagram</vt:lpstr>
      <vt:lpstr>Snabböversikt</vt:lpstr>
      <vt:lpstr>Resultat 2023</vt:lpstr>
      <vt:lpstr>Index</vt:lpstr>
      <vt:lpstr>Svarsfrekvens</vt:lpstr>
      <vt:lpstr>Pivot</vt:lpstr>
      <vt:lpstr>Pivot-Index</vt:lpstr>
      <vt:lpstr>Postbeskrivning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Arborelius Bodman, Elin</dc:creator>
  <cp:lastModifiedBy>Löving Nilssen, Monika</cp:lastModifiedBy>
  <dcterms:created xsi:type="dcterms:W3CDTF">2022-10-24T13:27:32Z</dcterms:created>
  <dcterms:modified xsi:type="dcterms:W3CDTF">2024-04-15T08:28:04Z</dcterms:modified>
</cp:coreProperties>
</file>